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mc:AlternateContent xmlns:mc="http://schemas.openxmlformats.org/markup-compatibility/2006">
    <mc:Choice Requires="x15">
      <x15ac:absPath xmlns:x15ac="http://schemas.microsoft.com/office/spreadsheetml/2010/11/ac" url="C:\Users\CSA\Documents\Projects\ROE Studies\MPG Projects\11880 - KU&amp;LG&amp;E - Electric -\Workpapers\MPG Confidential WPs\"/>
    </mc:Choice>
  </mc:AlternateContent>
  <xr:revisionPtr revIDLastSave="0" documentId="8_{8615299C-EBEF-42E0-BFB5-5D7FEA3A91EE}" xr6:coauthVersionLast="47" xr6:coauthVersionMax="47" xr10:uidLastSave="{00000000-0000-0000-0000-000000000000}"/>
  <bookViews>
    <workbookView xWindow="28680" yWindow="-120" windowWidth="29040" windowHeight="15840" xr2:uid="{00000000-000D-0000-FFFF-FFFF00000000}"/>
  </bookViews>
  <sheets>
    <sheet name="Table S&amp;P Ratings by Category" sheetId="1" r:id="rId1"/>
    <sheet name="2025 Data" sheetId="12" r:id="rId2"/>
    <sheet name="2024 Data" sheetId="11" r:id="rId3"/>
    <sheet name="2024 Old" sheetId="9" state="hidden" r:id="rId4"/>
    <sheet name="2023 Data" sheetId="2" r:id="rId5"/>
    <sheet name="2022 Data" sheetId="3" r:id="rId6"/>
    <sheet name="2021 Ratings History" sheetId="4" r:id="rId7"/>
    <sheet name="2020 Ratings History" sheetId="5" r:id="rId8"/>
    <sheet name="2009 - 2019 Ratings His" sheetId="6" r:id="rId9"/>
  </sheets>
  <externalReferences>
    <externalReference r:id="rId10"/>
    <externalReference r:id="rId11"/>
    <externalReference r:id="rId12"/>
    <externalReference r:id="rId13"/>
  </externalReferences>
  <definedNames>
    <definedName name="_" localSheetId="4" hidden="1">#REF!</definedName>
    <definedName name="_" localSheetId="3" hidden="1">#REF!</definedName>
    <definedName name="_" localSheetId="0" hidden="1">#REF!</definedName>
    <definedName name="_"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localSheetId="4" hidden="1">#REF!</definedName>
    <definedName name="_Fill" localSheetId="3" hidden="1">#REF!</definedName>
    <definedName name="_Fill" localSheetId="0" hidden="1">#REF!</definedName>
    <definedName name="_Fill" hidden="1">#REF!</definedName>
    <definedName name="_xlnm._FilterDatabase" localSheetId="8" hidden="1">'2009 - 2019 Ratings His'!$A$570:$N$668</definedName>
    <definedName name="_xlnm._FilterDatabase" localSheetId="7" hidden="1">'2020 Ratings History'!$A$570:$H$671</definedName>
    <definedName name="_Key1" localSheetId="4" hidden="1">#REF!</definedName>
    <definedName name="_Key1" localSheetId="3" hidden="1">#REF!</definedName>
    <definedName name="_Key1" localSheetId="0" hidden="1">#REF!</definedName>
    <definedName name="_Key1" hidden="1">#REF!</definedName>
    <definedName name="_Key2" localSheetId="4" hidden="1">#REF!</definedName>
    <definedName name="_Key2" localSheetId="3" hidden="1">#REF!</definedName>
    <definedName name="_Key2" localSheetId="0" hidden="1">#REF!</definedName>
    <definedName name="_Key2" hidden="1">#REF!</definedName>
    <definedName name="_Order1" hidden="1">255</definedName>
    <definedName name="_Order2" hidden="1">255</definedName>
    <definedName name="_Regression_Out" localSheetId="4" hidden="1">#REF!</definedName>
    <definedName name="_Regression_Out" localSheetId="3" hidden="1">#REF!</definedName>
    <definedName name="_Regression_Out" localSheetId="0" hidden="1">#REF!</definedName>
    <definedName name="_Regression_Out" hidden="1">#REF!</definedName>
    <definedName name="_Regression_X" localSheetId="4" hidden="1">#REF!</definedName>
    <definedName name="_Regression_X" localSheetId="3" hidden="1">#REF!</definedName>
    <definedName name="_Regression_X" localSheetId="0" hidden="1">#REF!</definedName>
    <definedName name="_Regression_X" hidden="1">#REF!</definedName>
    <definedName name="_Regression_Y" localSheetId="4" hidden="1">#REF!</definedName>
    <definedName name="_Regression_Y" localSheetId="3" hidden="1">#REF!</definedName>
    <definedName name="_Regression_Y" localSheetId="0" hidden="1">#REF!</definedName>
    <definedName name="_Regression_Y" hidden="1">#REF!</definedName>
    <definedName name="_Sort" localSheetId="4" hidden="1">#REF!</definedName>
    <definedName name="_Sort" localSheetId="3" hidden="1">#REF!</definedName>
    <definedName name="_Sort" localSheetId="0" hidden="1">#REF!</definedName>
    <definedName name="_Sort" hidden="1">#REF!</definedName>
    <definedName name="a" hidden="1">{"Print_Detail",#N/A,FALSE,"Redemption_Maturity Extract"}</definedName>
    <definedName name="AvgStockPrice">'[1]Stock Prices (WP)'!$F$2:$IU$2</definedName>
    <definedName name="CIQWBGuid" hidden="1">"d5478d2e-4960-4aa9-b51f-b57792b0e820"</definedName>
    <definedName name="CIQWBInfo" hidden="1">"{ ""CIQVersion"":""9.45.614.5792"" }"</definedName>
    <definedName name="clean_spreads" localSheetId="4">#REF!</definedName>
    <definedName name="clean_spreads" localSheetId="3">#REF!</definedName>
    <definedName name="clean_spreads">#REF!</definedName>
    <definedName name="CommercialExAIGMetrics" localSheetId="4">[2]Appendix!#REF!</definedName>
    <definedName name="CommercialExAIGMetrics" localSheetId="3">[2]Appendix!#REF!</definedName>
    <definedName name="CommercialExAIGMetrics">[2]Appendix!#REF!</definedName>
    <definedName name="CompanyList">OFFSET('[1]Company List'!$A$9:$B$9,0,0,'[1]Company List'!$A$2,2)</definedName>
    <definedName name="CR" localSheetId="4">#REF!</definedName>
    <definedName name="CR" localSheetId="3">#REF!</definedName>
    <definedName name="CR">#REF!</definedName>
    <definedName name="dd" hidden="1">{"Print_Detail",#N/A,FALSE,"Redemption_Maturity Extract"}</definedName>
    <definedName name="ddd" hidden="1">{"Full",#N/A,FALSE,"Sec MTN B Summary"}</definedName>
    <definedName name="dddd" hidden="1">{"RedPrem_InitRed View",#N/A,FALSE,"Sec MTN B Summary"}</definedName>
    <definedName name="dddddd" hidden="1">{"Pivot1",#N/A,FALSE,"Redemption_Maturity Extract"}</definedName>
    <definedName name="dddddddd" hidden="1">{"Pivot2",#N/A,FALSE,"Redemption_Maturity Extract"}</definedName>
    <definedName name="EV__LASTREFTIME__" hidden="1">39198.5712152778</definedName>
    <definedName name="Fig3_HTML_Control" hidden="1">{"'Sheet1'!$A$1:$O$40"}</definedName>
    <definedName name="Fig3_jhlkqFL" hidden="1">{"'Sheet1'!$A$1:$O$40"}</definedName>
    <definedName name="Fig3_Key1" localSheetId="4" hidden="1">#REF!</definedName>
    <definedName name="Fig3_Key1" localSheetId="3" hidden="1">#REF!</definedName>
    <definedName name="Fig3_Key1" hidden="1">#REF!</definedName>
    <definedName name="Fig3_Key2" localSheetId="4" hidden="1">#REF!</definedName>
    <definedName name="Fig3_Key2" localSheetId="3" hidden="1">#REF!</definedName>
    <definedName name="Fig3_Key2" hidden="1">#REF!</definedName>
    <definedName name="Fig3_Regression_Out" localSheetId="4" hidden="1">#REF!</definedName>
    <definedName name="Fig3_Regression_Out" localSheetId="3" hidden="1">#REF!</definedName>
    <definedName name="Fig3_Regression_Out" hidden="1">#REF!</definedName>
    <definedName name="Fig3_Regression_X" localSheetId="4" hidden="1">#REF!</definedName>
    <definedName name="Fig3_Regression_X" localSheetId="3" hidden="1">#REF!</definedName>
    <definedName name="Fig3_Regression_X" hidden="1">#REF!</definedName>
    <definedName name="Fig3_Regression_Y" localSheetId="4" hidden="1">#REF!</definedName>
    <definedName name="Fig3_Regression_Y" localSheetId="3" hidden="1">#REF!</definedName>
    <definedName name="Fig3_Regression_Y" hidden="1">#REF!</definedName>
    <definedName name="Fig3_Sort" localSheetId="4" hidden="1">#REF!</definedName>
    <definedName name="Fig3_Sort" localSheetId="3" hidden="1">#REF!</definedName>
    <definedName name="Fig3_Sort" hidden="1">#REF!</definedName>
    <definedName name="Fig3_xxx" hidden="1">{"'Sheet1'!$A$1:$O$40"}</definedName>
    <definedName name="Fig3_zzz" hidden="1">{"'Sheet1'!$A$1:$O$40"}</definedName>
    <definedName name="GDP_HTML_Control" hidden="1">{"'Sheet1'!$A$1:$O$40"}</definedName>
    <definedName name="GDP_jhlkqFL" hidden="1">{"'Sheet1'!$A$1:$O$40"}</definedName>
    <definedName name="GDP_Key1" localSheetId="4" hidden="1">#REF!</definedName>
    <definedName name="GDP_Key1" localSheetId="3" hidden="1">#REF!</definedName>
    <definedName name="GDP_Key1" hidden="1">#REF!</definedName>
    <definedName name="GDP_Key2" localSheetId="4" hidden="1">#REF!</definedName>
    <definedName name="GDP_Key2" localSheetId="3" hidden="1">#REF!</definedName>
    <definedName name="GDP_Key2" hidden="1">#REF!</definedName>
    <definedName name="GDP_Regression_Out" localSheetId="4" hidden="1">#REF!</definedName>
    <definedName name="GDP_Regression_Out" localSheetId="3" hidden="1">#REF!</definedName>
    <definedName name="GDP_Regression_Out" hidden="1">#REF!</definedName>
    <definedName name="GDP_Regression_X" localSheetId="4" hidden="1">#REF!</definedName>
    <definedName name="GDP_Regression_X" localSheetId="3" hidden="1">#REF!</definedName>
    <definedName name="GDP_Regression_X" hidden="1">#REF!</definedName>
    <definedName name="GDP_Regression_Y" localSheetId="4" hidden="1">#REF!</definedName>
    <definedName name="GDP_Regression_Y" localSheetId="3" hidden="1">#REF!</definedName>
    <definedName name="GDP_Regression_Y" hidden="1">#REF!</definedName>
    <definedName name="GDP_SPLookUp">OFFSET('[3]Current S&amp;P Ratings'!$A$3:$E$3,0,0,COUNTA('[3]Current S&amp;P Ratings'!$B:$B)-1)</definedName>
    <definedName name="GDP_xxx" hidden="1">{"'Sheet1'!$A$1:$O$40"}</definedName>
    <definedName name="GDP_zzz" hidden="1">{"'Sheet1'!$A$1:$O$40"}</definedName>
    <definedName name="GRLU">'[1]Growth Rate LU'!$B$6:$M$55</definedName>
    <definedName name="HTML_CodePage" hidden="1">1252</definedName>
    <definedName name="HTML_Control" hidden="1">{"'Sheet1'!$A$1:$O$40"}</definedName>
    <definedName name="HTML_Description" hidden="1">""</definedName>
    <definedName name="HTML_Email" hidden="1">""</definedName>
    <definedName name="HTML_Header" hidden="1">"Sheet1"</definedName>
    <definedName name="HTML_LastUpdate" hidden="1">"2/5/99"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HD:HomePageStuff:pc:datasets:implprem.html"</definedName>
    <definedName name="HTML_Title" hidden="1">"S&amp;P Implied Equity Premiums"</definedName>
    <definedName name="HTML1_1" hidden="1">"[RiskPremiumUS]Sheet1!$A$1:$M$38"</definedName>
    <definedName name="HTML1_10" hidden="1">""</definedName>
    <definedName name="HTML1_11" hidden="1">1</definedName>
    <definedName name="HTML1_12" hidden="1">"Zip 100:New_Home_Page:datafile:implpr.html"</definedName>
    <definedName name="HTML1_2" hidden="1">1</definedName>
    <definedName name="HTML1_3" hidden="1">"RiskPremiumUS"</definedName>
    <definedName name="HTML1_4" hidden="1">"Implied Risk Premiums for US"</definedName>
    <definedName name="HTML1_5" hidden="1">""</definedName>
    <definedName name="HTML1_6" hidden="1">-4146</definedName>
    <definedName name="HTML1_7" hidden="1">-4146</definedName>
    <definedName name="HTML1_8" hidden="1">"3/19/97"</definedName>
    <definedName name="HTML1_9" hidden="1">"Aswath Damodaran"</definedName>
    <definedName name="HTMLCount" hidden="1">1</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43575.8190625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39623.4334259259</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hlkqFL" hidden="1">{"'Sheet1'!$A$1:$O$40"}</definedName>
    <definedName name="Notes_to_Table_3" localSheetId="4">#REF!</definedName>
    <definedName name="Notes_to_Table_3" localSheetId="3">#REF!</definedName>
    <definedName name="Notes_to_Table_3">#REF!</definedName>
    <definedName name="Pal_Workbook_GUID" hidden="1">"WM86NBRVE9KHQPNSDDJJY4J1"</definedName>
    <definedName name="_xlnm.Print_Area" localSheetId="0">'Table S&amp;P Ratings by Category'!$B$2:$U$22</definedName>
    <definedName name="_xlnm.Print_Titles" localSheetId="8">'2009 - 2019 Ratings His'!$1:$3</definedName>
    <definedName name="_xlnm.Print_Titles" localSheetId="7">'2020 Ratings History'!$1:$3</definedName>
    <definedName name="_xlnm.Print_Titles" localSheetId="6">'2021 Ratings History'!$1:$3</definedName>
    <definedName name="_xlnm.Print_Titles" localSheetId="5">'2022 Data'!$1:$3</definedName>
    <definedName name="_xlnm.Print_Titles" localSheetId="4">'2023 Data'!$1:$3</definedName>
    <definedName name="_xlnm.Print_Titles" localSheetId="3">'2024 Old'!$1:$3</definedName>
    <definedName name="_xlnm.Print_Titles">#N/A</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localSheetId="4" hidden="1">_xll.RiskCellHasTokens(262144+512+524288)</definedName>
    <definedName name="RiskIsInput" localSheetId="3" hidden="1">_xll.RiskCellHasTokens(262144+512+524288)</definedName>
    <definedName name="RiskIsInput" localSheetId="0" hidden="1">_xll.RiskCellHasTokens(262144+512+524288)</definedName>
    <definedName name="RiskIsInput" hidden="1">_xll.RiskCellHasTokens(262144+512+524288)</definedName>
    <definedName name="RiskIsOutput" localSheetId="4" hidden="1">_xll.RiskCellHasTokens(1024)</definedName>
    <definedName name="RiskIsOutput" localSheetId="3" hidden="1">_xll.RiskCellHasTokens(1024)</definedName>
    <definedName name="RiskIsOutput" localSheetId="0" hidden="1">_xll.RiskCellHasTokens(1024)</definedName>
    <definedName name="RiskIsOutput" hidden="1">_xll.RiskCellHasTokens(1024)</definedName>
    <definedName name="RiskIsStatistics" localSheetId="4" hidden="1">_xll.RiskCellHasTokens(4096+32768+65536)</definedName>
    <definedName name="RiskIsStatistics" localSheetId="3" hidden="1">_xll.RiskCellHasTokens(4096+32768+65536)</definedName>
    <definedName name="RiskIsStatistics" localSheetId="0" hidden="1">_xll.RiskCellHasTokens(4096+32768+65536)</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41</definedName>
    <definedName name="SAPBEXsysID" hidden="1">"PBW"</definedName>
    <definedName name="SAPBEXwbID" hidden="1">"3TD2FVG7ME7U056LVECBWI4A2"</definedName>
    <definedName name="SNLLU">'[1]SNL Data (WP)'!$A$6:$I$55</definedName>
    <definedName name="SPLookUp">OFFSET('[4]Current S&amp;P Ratings'!$A$3:$E$3,0,0,COUNTA('[4]Current S&amp;P Ratings'!$B:$B)-1)</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"U_x0001_VG27AE830F_x0001_"</definedName>
    <definedName name="STWBD_StatToolsBoxPlot_VarSelectorDefaultDataSet" hidden="1">"DG2C9ED946"</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1</definedName>
    <definedName name="STWBD_StatToolsHistogram_VariableList_1" hidden="1">"U_x0001_VG27AE830F_x0001_"</definedName>
    <definedName name="STWBD_StatToolsHistogram_VarSelectorDefaultDataSet" hidden="1">"DG2C9ED946"</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1</definedName>
    <definedName name="STWBD_StatToolsOneVarSummary_VariableList_1" hidden="1">"U_x0001_VG27AE830F_x0001_"</definedName>
    <definedName name="STWBD_StatToolsOneVarSummary_Variance" hidden="1">"TRUE"</definedName>
    <definedName name="STWBD_StatToolsOneVarSummary_VarSelectorDefaultDataSet" hidden="1">"DG2C9ED946"</definedName>
    <definedName name="Ticker">""</definedName>
    <definedName name="TickerLU">'[1]Proxy Group'!$A$7:$C$56</definedName>
    <definedName name="Utility">'[1]Proxy Group'!$B$1</definedName>
    <definedName name="VLLU">'[1]VL Data (WP)'!$B$12:$Z$61</definedName>
    <definedName name="wrn.All._.Sheets." hidden="1">{"IncSt",#N/A,FALSE,"IS";"BalSht",#N/A,FALSE,"BS";"IntCash",#N/A,FALSE,"Int. Cash";"Stats",#N/A,FALSE,"Stats"}</definedName>
    <definedName name="wrn.allocpb." hidden="1">{#N/A,#N/A,FALSE,"Alloc"}</definedName>
    <definedName name="wrn.Detail." hidden="1">{"Print_Detail",#N/A,FALSE,"Redemption_Maturity Extract"}</definedName>
    <definedName name="wrn.Diane._.s._.Version." hidden="1">{"Full",#N/A,FALSE,"Sec MTN B Summary"}</definedName>
    <definedName name="wrn.Distribution._.Version." hidden="1">{"RedPrem_InitRed View",#N/A,FALSE,"Sec MTN B Summary"}</definedName>
    <definedName name="wrn.Pivot1." hidden="1">{"Pivot1",#N/A,FALSE,"Redemption_Maturity Extract"}</definedName>
    <definedName name="wrn.Pivot2." hidden="1">{"Pivot2",#N/A,FALSE,"Redemption_Maturity Extract"}</definedName>
    <definedName name="wrn.Print._.All." hidden="1">{#N/A,#N/A,FALSE,"Summary";#N/A,#N/A,FALSE,"City Gate";#N/A,#N/A,FALSE,"Ind Trans";#N/A,#N/A,FALSE,"Electric Gen"}</definedName>
    <definedName name="wrn.Schedule._.J." hidden="1">{"Schedule J-1",#N/A,FALSE,"Schedule J-1";"WP/J-1.1",#N/A,FALSE,"Schedule J-1";"Schedule J-2",#N/A,FALSE,"Schedule J-1";"WP/J-2.1",#N/A,FALSE,"Schedule J-1";"Schedule J-3",#N/A,FALSE,"Schedule J-1";"Schedule J-4",#N/A,FALSE,"Schedule J-1";"Schedule J-5",#N/A,FALSE,"Schedule J-1";"Schedule J-6",#N/A,FALSE,"Schedule J-1"}</definedName>
    <definedName name="xxx" hidden="1">{"'Sheet1'!$A$1:$O$40"}</definedName>
    <definedName name="yikes" hidden="1">{#N/A,#N/A,FALSE,"Summary";#N/A,#N/A,FALSE,"City Gate";#N/A,#N/A,FALSE,"Ind Trans";#N/A,#N/A,FALSE,"Electric Gen"}</definedName>
    <definedName name="yikes1" hidden="1">{"Schedule J-1",#N/A,FALSE,"Schedule J-1";"WP/J-1.1",#N/A,FALSE,"Schedule J-1";"Schedule J-2",#N/A,FALSE,"Schedule J-1";"WP/J-2.1",#N/A,FALSE,"Schedule J-1";"Schedule J-3",#N/A,FALSE,"Schedule J-1";"Schedule J-4",#N/A,FALSE,"Schedule J-1";"Schedule J-5",#N/A,FALSE,"Schedule J-1";"Schedule J-6",#N/A,FALSE,"Schedule J-1"}</definedName>
    <definedName name="zzz" hidden="1">{"'Sheet1'!$A$1:$O$40"}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12" l="1"/>
  <c r="L10" i="12"/>
  <c r="L11" i="12"/>
  <c r="L12" i="12"/>
  <c r="L13" i="12"/>
  <c r="L14" i="12"/>
  <c r="L15" i="12"/>
  <c r="L16" i="12"/>
  <c r="L17" i="12"/>
  <c r="L18" i="12"/>
  <c r="L19" i="12"/>
  <c r="L20" i="12"/>
  <c r="L21" i="12"/>
  <c r="L22" i="12"/>
  <c r="L8" i="12"/>
  <c r="E256" i="11"/>
  <c r="E257" i="11"/>
  <c r="E258" i="11"/>
  <c r="E255"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253" i="11"/>
  <c r="E208" i="11"/>
  <c r="E201" i="11"/>
  <c r="E202" i="11"/>
  <c r="E203" i="11"/>
  <c r="E204" i="11"/>
  <c r="E205" i="11"/>
  <c r="E206" i="11"/>
  <c r="E200"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43" i="11"/>
  <c r="F655" i="9"/>
  <c r="D603" i="9"/>
  <c r="F603" i="9" s="1"/>
  <c r="D604" i="9"/>
  <c r="F604" i="9" s="1"/>
  <c r="D605" i="9"/>
  <c r="F605" i="9" s="1"/>
  <c r="D606" i="9"/>
  <c r="F606" i="9" s="1"/>
  <c r="D607" i="9"/>
  <c r="F607" i="9" s="1"/>
  <c r="D608" i="9"/>
  <c r="F608" i="9" s="1"/>
  <c r="D609" i="9"/>
  <c r="F609" i="9" s="1"/>
  <c r="D610" i="9"/>
  <c r="F610" i="9" s="1"/>
  <c r="D611" i="9"/>
  <c r="F611" i="9" s="1"/>
  <c r="D613" i="9"/>
  <c r="F613" i="9" s="1"/>
  <c r="D614" i="9"/>
  <c r="F614" i="9" s="1"/>
  <c r="D615" i="9"/>
  <c r="F615" i="9" s="1"/>
  <c r="D616" i="9"/>
  <c r="F616" i="9" s="1"/>
  <c r="D617" i="9"/>
  <c r="F617" i="9" s="1"/>
  <c r="D618" i="9"/>
  <c r="F618" i="9" s="1"/>
  <c r="D619" i="9"/>
  <c r="F619" i="9" s="1"/>
  <c r="D620" i="9"/>
  <c r="F620" i="9" s="1"/>
  <c r="D621" i="9"/>
  <c r="F621" i="9" s="1"/>
  <c r="D622" i="9"/>
  <c r="F622" i="9" s="1"/>
  <c r="D623" i="9"/>
  <c r="F623" i="9" s="1"/>
  <c r="D624" i="9"/>
  <c r="F624" i="9" s="1"/>
  <c r="D625" i="9"/>
  <c r="F625" i="9" s="1"/>
  <c r="D626" i="9"/>
  <c r="F626" i="9" s="1"/>
  <c r="D627" i="9"/>
  <c r="F627" i="9" s="1"/>
  <c r="D628" i="9"/>
  <c r="F628" i="9" s="1"/>
  <c r="D629" i="9"/>
  <c r="F629" i="9" s="1"/>
  <c r="D630" i="9"/>
  <c r="F630" i="9" s="1"/>
  <c r="D631" i="9"/>
  <c r="F631" i="9" s="1"/>
  <c r="D632" i="9"/>
  <c r="F632" i="9" s="1"/>
  <c r="D633" i="9"/>
  <c r="F633" i="9" s="1"/>
  <c r="D634" i="9"/>
  <c r="F634" i="9" s="1"/>
  <c r="D635" i="9"/>
  <c r="F635" i="9" s="1"/>
  <c r="D636" i="9"/>
  <c r="F636" i="9" s="1"/>
  <c r="D637" i="9"/>
  <c r="F637" i="9" s="1"/>
  <c r="D638" i="9"/>
  <c r="F638" i="9" s="1"/>
  <c r="D639" i="9"/>
  <c r="F639" i="9" s="1"/>
  <c r="D640" i="9"/>
  <c r="F640" i="9" s="1"/>
  <c r="D641" i="9"/>
  <c r="F641" i="9" s="1"/>
  <c r="D642" i="9"/>
  <c r="F642" i="9" s="1"/>
  <c r="D643" i="9"/>
  <c r="F643" i="9" s="1"/>
  <c r="D644" i="9"/>
  <c r="F644" i="9" s="1"/>
  <c r="D645" i="9"/>
  <c r="F645" i="9" s="1"/>
  <c r="D646" i="9"/>
  <c r="F646" i="9" s="1"/>
  <c r="D647" i="9"/>
  <c r="F647" i="9" s="1"/>
  <c r="D648" i="9"/>
  <c r="F648" i="9" s="1"/>
  <c r="D649" i="9"/>
  <c r="F649" i="9" s="1"/>
  <c r="D650" i="9"/>
  <c r="F650" i="9" s="1"/>
  <c r="D651" i="9"/>
  <c r="F651" i="9" s="1"/>
  <c r="D652" i="9"/>
  <c r="F652" i="9" s="1"/>
  <c r="D653" i="9"/>
  <c r="F653" i="9" s="1"/>
  <c r="D654" i="9"/>
  <c r="F654" i="9" s="1"/>
  <c r="D655" i="9"/>
  <c r="D656" i="9"/>
  <c r="F656" i="9" s="1"/>
  <c r="D657" i="9"/>
  <c r="F657" i="9" s="1"/>
  <c r="D658" i="9"/>
  <c r="F658" i="9" s="1"/>
  <c r="D659" i="9"/>
  <c r="F659" i="9" s="1"/>
  <c r="D660" i="9"/>
  <c r="F660" i="9" s="1"/>
  <c r="D661" i="9"/>
  <c r="F661" i="9" s="1"/>
  <c r="D662" i="9"/>
  <c r="F662" i="9" s="1"/>
  <c r="D663" i="9"/>
  <c r="F663" i="9" s="1"/>
  <c r="D664" i="9"/>
  <c r="F664" i="9" s="1"/>
  <c r="D665" i="9"/>
  <c r="F665" i="9" s="1"/>
  <c r="D666" i="9"/>
  <c r="F666" i="9" s="1"/>
  <c r="D667" i="9"/>
  <c r="F667" i="9" s="1"/>
  <c r="D668" i="9"/>
  <c r="F668" i="9" s="1"/>
  <c r="D669" i="9"/>
  <c r="F669" i="9" s="1"/>
  <c r="D670" i="9"/>
  <c r="F670" i="9" s="1"/>
  <c r="D671" i="9"/>
  <c r="F671" i="9" s="1"/>
  <c r="D672" i="9"/>
  <c r="F672" i="9" s="1"/>
  <c r="D673" i="9"/>
  <c r="F673" i="9" s="1"/>
  <c r="D674" i="9"/>
  <c r="F674" i="9" s="1"/>
  <c r="D675" i="9"/>
  <c r="F675" i="9" s="1"/>
  <c r="D676" i="9"/>
  <c r="F676" i="9" s="1"/>
  <c r="D677" i="9"/>
  <c r="F677" i="9" s="1"/>
  <c r="D678" i="9"/>
  <c r="F678" i="9" s="1"/>
  <c r="D679" i="9"/>
  <c r="F679" i="9" s="1"/>
  <c r="D680" i="9"/>
  <c r="F680" i="9" s="1"/>
  <c r="D681" i="9"/>
  <c r="F681" i="9" s="1"/>
  <c r="D682" i="9"/>
  <c r="F682" i="9" s="1"/>
  <c r="D683" i="9"/>
  <c r="F683" i="9" s="1"/>
  <c r="D684" i="9"/>
  <c r="F684" i="9" s="1"/>
  <c r="D685" i="9"/>
  <c r="F685" i="9" s="1"/>
  <c r="D686" i="9"/>
  <c r="F686" i="9" s="1"/>
  <c r="D687" i="9"/>
  <c r="F687" i="9" s="1"/>
  <c r="D688" i="9"/>
  <c r="F688" i="9" s="1"/>
  <c r="D689" i="9"/>
  <c r="F689" i="9" s="1"/>
  <c r="D690" i="9"/>
  <c r="F690" i="9" s="1"/>
  <c r="D691" i="9"/>
  <c r="F691" i="9" s="1"/>
  <c r="D692" i="9"/>
  <c r="F692" i="9" s="1"/>
  <c r="D693" i="9"/>
  <c r="F693" i="9" s="1"/>
  <c r="D694" i="9"/>
  <c r="F694" i="9" s="1"/>
  <c r="D695" i="9"/>
  <c r="F695" i="9" s="1"/>
  <c r="D696" i="9"/>
  <c r="F696" i="9" s="1"/>
  <c r="D697" i="9"/>
  <c r="F697" i="9" s="1"/>
  <c r="D698" i="9"/>
  <c r="F698" i="9" s="1"/>
  <c r="D699" i="9"/>
  <c r="F699" i="9" s="1"/>
  <c r="D700" i="9"/>
  <c r="F700" i="9" s="1"/>
  <c r="D701" i="9"/>
  <c r="F701" i="9" s="1"/>
  <c r="D702" i="9"/>
  <c r="F702" i="9" s="1"/>
  <c r="D703" i="9"/>
  <c r="F703" i="9" s="1"/>
  <c r="D704" i="9"/>
  <c r="F704" i="9" s="1"/>
  <c r="D705" i="9"/>
  <c r="F705" i="9" s="1"/>
  <c r="D706" i="9"/>
  <c r="F706" i="9" s="1"/>
  <c r="D707" i="9"/>
  <c r="F707" i="9" s="1"/>
  <c r="D708" i="9"/>
  <c r="F708" i="9" s="1"/>
  <c r="D709" i="9"/>
  <c r="F709" i="9" s="1"/>
  <c r="D710" i="9"/>
  <c r="F710" i="9" s="1"/>
  <c r="D711" i="9"/>
  <c r="F711" i="9" s="1"/>
  <c r="D712" i="9"/>
  <c r="F712" i="9" s="1"/>
  <c r="D713" i="9"/>
  <c r="F713" i="9" s="1"/>
  <c r="D714" i="9"/>
  <c r="F714" i="9" s="1"/>
  <c r="D715" i="9"/>
  <c r="F715" i="9" s="1"/>
  <c r="D716" i="9"/>
  <c r="F716" i="9" s="1"/>
  <c r="D717" i="9"/>
  <c r="F717" i="9" s="1"/>
  <c r="D602" i="9"/>
  <c r="F602" i="9" s="1"/>
  <c r="S12" i="1"/>
  <c r="S13" i="1"/>
  <c r="S14" i="1"/>
  <c r="S15" i="1"/>
  <c r="S16" i="1"/>
  <c r="S11" i="1"/>
  <c r="G22" i="11"/>
  <c r="G21" i="11"/>
  <c r="G20" i="11"/>
  <c r="G19" i="11"/>
  <c r="G18" i="11"/>
  <c r="G17" i="11"/>
  <c r="G16" i="11"/>
  <c r="G15" i="11"/>
  <c r="G14" i="11"/>
  <c r="G13" i="11"/>
  <c r="G12" i="11"/>
  <c r="G11" i="11"/>
  <c r="G10" i="11"/>
  <c r="G9" i="11"/>
  <c r="G8" i="11"/>
  <c r="G24" i="11" s="1"/>
  <c r="G25" i="11" s="1"/>
  <c r="G34" i="11" s="1"/>
  <c r="G48" i="11" s="1"/>
  <c r="C602" i="9"/>
  <c r="B610" i="9"/>
  <c r="B602" i="9"/>
  <c r="G20" i="9"/>
  <c r="G25" i="9"/>
  <c r="G30" i="9"/>
  <c r="G35" i="9"/>
  <c r="G40" i="9"/>
  <c r="G45" i="9"/>
  <c r="G50" i="9"/>
  <c r="G55" i="9"/>
  <c r="G60" i="9"/>
  <c r="G65" i="9"/>
  <c r="G70" i="9"/>
  <c r="G75" i="9"/>
  <c r="G80" i="9"/>
  <c r="G85" i="9"/>
  <c r="G90" i="9"/>
  <c r="G95" i="9"/>
  <c r="G100" i="9"/>
  <c r="G105" i="9"/>
  <c r="G110" i="9"/>
  <c r="G115" i="9"/>
  <c r="G120" i="9"/>
  <c r="G125" i="9"/>
  <c r="G130" i="9"/>
  <c r="G135" i="9"/>
  <c r="G140" i="9"/>
  <c r="G145" i="9"/>
  <c r="G150" i="9"/>
  <c r="G155" i="9"/>
  <c r="G160" i="9"/>
  <c r="G165" i="9"/>
  <c r="G170" i="9"/>
  <c r="G175" i="9"/>
  <c r="G180" i="9"/>
  <c r="G185" i="9"/>
  <c r="G190" i="9"/>
  <c r="G195" i="9"/>
  <c r="G200" i="9"/>
  <c r="G205" i="9"/>
  <c r="G210" i="9"/>
  <c r="G215" i="9"/>
  <c r="G220" i="9"/>
  <c r="G225" i="9"/>
  <c r="G230" i="9"/>
  <c r="G235" i="9"/>
  <c r="G240" i="9"/>
  <c r="G245" i="9"/>
  <c r="G250" i="9"/>
  <c r="G255" i="9"/>
  <c r="G260" i="9"/>
  <c r="G265" i="9"/>
  <c r="G270" i="9"/>
  <c r="G275" i="9"/>
  <c r="G280" i="9"/>
  <c r="G285" i="9"/>
  <c r="G290" i="9"/>
  <c r="G295" i="9"/>
  <c r="G300" i="9"/>
  <c r="G305" i="9"/>
  <c r="G310" i="9"/>
  <c r="G315" i="9"/>
  <c r="G320" i="9"/>
  <c r="G325" i="9"/>
  <c r="G330" i="9"/>
  <c r="G335" i="9"/>
  <c r="G340" i="9"/>
  <c r="G345" i="9"/>
  <c r="G350" i="9"/>
  <c r="G355" i="9"/>
  <c r="G360" i="9"/>
  <c r="G365" i="9"/>
  <c r="G370" i="9"/>
  <c r="G375" i="9"/>
  <c r="G380" i="9"/>
  <c r="G385" i="9"/>
  <c r="G390" i="9"/>
  <c r="G395" i="9"/>
  <c r="G400" i="9"/>
  <c r="G405" i="9"/>
  <c r="G410" i="9"/>
  <c r="G415" i="9"/>
  <c r="G420" i="9"/>
  <c r="G425" i="9"/>
  <c r="G430" i="9"/>
  <c r="G435" i="9"/>
  <c r="G440" i="9"/>
  <c r="G445" i="9"/>
  <c r="G450" i="9"/>
  <c r="G455" i="9"/>
  <c r="G460" i="9"/>
  <c r="G465" i="9"/>
  <c r="G470" i="9"/>
  <c r="G475" i="9"/>
  <c r="G480" i="9"/>
  <c r="G485" i="9"/>
  <c r="G490" i="9"/>
  <c r="G495" i="9"/>
  <c r="G500" i="9"/>
  <c r="G505" i="9"/>
  <c r="G510" i="9"/>
  <c r="G515" i="9"/>
  <c r="G520" i="9"/>
  <c r="G525" i="9"/>
  <c r="G530" i="9"/>
  <c r="G535" i="9"/>
  <c r="G540" i="9"/>
  <c r="G545" i="9"/>
  <c r="G550" i="9"/>
  <c r="G555" i="9"/>
  <c r="G560" i="9"/>
  <c r="G565" i="9"/>
  <c r="G570" i="9"/>
  <c r="G575" i="9"/>
  <c r="G580" i="9"/>
  <c r="G585" i="9"/>
  <c r="G590" i="9"/>
  <c r="G15" i="9"/>
  <c r="C597" i="9"/>
  <c r="B4" i="11"/>
  <c r="C7" i="11"/>
  <c r="A4" i="11"/>
  <c r="C4" i="11"/>
  <c r="A3" i="11"/>
  <c r="C6" i="11"/>
  <c r="G4" i="12"/>
  <c r="F4" i="12"/>
  <c r="E7" i="12"/>
  <c r="C4" i="12"/>
  <c r="F7" i="12"/>
  <c r="D4" i="12"/>
  <c r="E4" i="12"/>
  <c r="F6" i="12"/>
  <c r="B4" i="12"/>
  <c r="H4" i="12"/>
  <c r="E6" i="12"/>
  <c r="A4" i="12"/>
  <c r="A3" i="12"/>
  <c r="L24" i="12" l="1"/>
  <c r="L25" i="12" s="1"/>
  <c r="L39" i="12" s="1"/>
  <c r="G35" i="11"/>
  <c r="G30" i="11"/>
  <c r="G36" i="11"/>
  <c r="G32" i="11"/>
  <c r="G46" i="11" s="1"/>
  <c r="G37" i="11"/>
  <c r="G39" i="11"/>
  <c r="G31" i="11"/>
  <c r="G45" i="11" s="1"/>
  <c r="G33" i="11"/>
  <c r="G47" i="11" s="1"/>
  <c r="G38" i="11"/>
  <c r="G28" i="11"/>
  <c r="G29" i="11"/>
  <c r="A603" i="9"/>
  <c r="C764" i="9"/>
  <c r="A16" i="9"/>
  <c r="L30" i="12" l="1"/>
  <c r="L29" i="12"/>
  <c r="L33" i="12"/>
  <c r="L47" i="12" s="1"/>
  <c r="T14" i="1" s="1"/>
  <c r="L36" i="12"/>
  <c r="L32" i="12"/>
  <c r="L46" i="12" s="1"/>
  <c r="T13" i="1" s="1"/>
  <c r="L38" i="12"/>
  <c r="L34" i="12"/>
  <c r="L48" i="12" s="1"/>
  <c r="T15" i="1" s="1"/>
  <c r="L37" i="12"/>
  <c r="L28" i="12"/>
  <c r="L31" i="12"/>
  <c r="L45" i="12" s="1"/>
  <c r="T12" i="1" s="1"/>
  <c r="L35" i="12"/>
  <c r="G44" i="11"/>
  <c r="G50" i="11" s="1"/>
  <c r="G40" i="11"/>
  <c r="G49" i="11"/>
  <c r="A604" i="9"/>
  <c r="A17" i="9"/>
  <c r="A18" i="9" s="1"/>
  <c r="B602" i="2"/>
  <c r="L49" i="12" l="1"/>
  <c r="T16" i="1" s="1"/>
  <c r="L40" i="12"/>
  <c r="L44" i="12"/>
  <c r="A605" i="9"/>
  <c r="A19" i="9"/>
  <c r="A606" i="9"/>
  <c r="C597" i="2"/>
  <c r="L50" i="12" l="1"/>
  <c r="T11" i="1"/>
  <c r="A21" i="9"/>
  <c r="A22" i="9" s="1"/>
  <c r="B603" i="9"/>
  <c r="A20" i="9"/>
  <c r="C603" i="9"/>
  <c r="A607" i="9"/>
  <c r="A60" i="6"/>
  <c r="A61" i="6" s="1"/>
  <c r="F570" i="6"/>
  <c r="G570" i="6"/>
  <c r="H570" i="6" s="1"/>
  <c r="B572" i="6"/>
  <c r="A573" i="6"/>
  <c r="A574" i="6" s="1"/>
  <c r="A575" i="6" s="1"/>
  <c r="A60" i="5"/>
  <c r="A61" i="5" s="1"/>
  <c r="A62" i="5"/>
  <c r="B572" i="5"/>
  <c r="C572" i="5"/>
  <c r="D572" i="5"/>
  <c r="E572" i="5"/>
  <c r="F572" i="5"/>
  <c r="G572" i="5"/>
  <c r="H572" i="5"/>
  <c r="A573" i="5"/>
  <c r="A15" i="4"/>
  <c r="B602" i="4" s="1"/>
  <c r="A16" i="4"/>
  <c r="C602" i="4"/>
  <c r="D602" i="4"/>
  <c r="A603" i="4"/>
  <c r="A16" i="3"/>
  <c r="A17" i="3"/>
  <c r="C597" i="3"/>
  <c r="D597" i="3"/>
  <c r="D764" i="3" s="1"/>
  <c r="B602" i="3"/>
  <c r="C602" i="3"/>
  <c r="D602" i="3"/>
  <c r="A603" i="3"/>
  <c r="A604" i="3" s="1"/>
  <c r="A16" i="2"/>
  <c r="C764" i="2"/>
  <c r="A603" i="2"/>
  <c r="T25" i="1" l="1"/>
  <c r="T17" i="1"/>
  <c r="C572" i="6"/>
  <c r="G572" i="6"/>
  <c r="F572" i="6"/>
  <c r="A608" i="9"/>
  <c r="A23" i="9"/>
  <c r="C602" i="2"/>
  <c r="A17" i="2"/>
  <c r="A604" i="2"/>
  <c r="A605" i="2" s="1"/>
  <c r="A18" i="3"/>
  <c r="A19" i="3" s="1"/>
  <c r="A605" i="3"/>
  <c r="A604" i="4"/>
  <c r="A17" i="4"/>
  <c r="A574" i="5"/>
  <c r="A63" i="5"/>
  <c r="H572" i="6"/>
  <c r="I570" i="6"/>
  <c r="A576" i="6"/>
  <c r="D572" i="6"/>
  <c r="E572" i="6"/>
  <c r="A62" i="6"/>
  <c r="A63" i="6" s="1"/>
  <c r="A20" i="3" l="1"/>
  <c r="A24" i="9"/>
  <c r="A609" i="9"/>
  <c r="A18" i="2"/>
  <c r="A19" i="2" s="1"/>
  <c r="A21" i="3"/>
  <c r="B603" i="3"/>
  <c r="A64" i="5"/>
  <c r="A64" i="6"/>
  <c r="A65" i="6"/>
  <c r="A575" i="5"/>
  <c r="J570" i="6"/>
  <c r="I572" i="6"/>
  <c r="A605" i="4"/>
  <c r="A18" i="4"/>
  <c r="A19" i="4"/>
  <c r="A577" i="6"/>
  <c r="A606" i="3"/>
  <c r="A606" i="2"/>
  <c r="C603" i="3"/>
  <c r="B604" i="9" l="1"/>
  <c r="A25" i="9"/>
  <c r="A26" i="9" s="1"/>
  <c r="A610" i="9"/>
  <c r="A20" i="2"/>
  <c r="B603" i="2" s="1"/>
  <c r="K570" i="6"/>
  <c r="J572" i="6"/>
  <c r="A607" i="3"/>
  <c r="A578" i="6"/>
  <c r="A65" i="5"/>
  <c r="A607" i="2"/>
  <c r="A606" i="4"/>
  <c r="B573" i="6"/>
  <c r="A66" i="6"/>
  <c r="A67" i="6" s="1"/>
  <c r="A20" i="4"/>
  <c r="A576" i="5"/>
  <c r="A22" i="3"/>
  <c r="D603" i="3"/>
  <c r="A27" i="9" l="1"/>
  <c r="A29" i="9" s="1"/>
  <c r="A28" i="9"/>
  <c r="A611" i="9"/>
  <c r="A21" i="2"/>
  <c r="B603" i="4"/>
  <c r="A21" i="4"/>
  <c r="A22" i="4" s="1"/>
  <c r="A23" i="3"/>
  <c r="A24" i="3" s="1"/>
  <c r="A577" i="5"/>
  <c r="A607" i="4"/>
  <c r="A608" i="3"/>
  <c r="A68" i="6"/>
  <c r="A69" i="6" s="1"/>
  <c r="C573" i="6"/>
  <c r="F573" i="6"/>
  <c r="D573" i="6"/>
  <c r="E573" i="6"/>
  <c r="G573" i="6"/>
  <c r="H573" i="6"/>
  <c r="J573" i="6"/>
  <c r="I573" i="6"/>
  <c r="A608" i="2"/>
  <c r="A579" i="6"/>
  <c r="L570" i="6"/>
  <c r="K573" i="6"/>
  <c r="K572" i="6"/>
  <c r="B573" i="5"/>
  <c r="A66" i="5"/>
  <c r="A30" i="9" l="1"/>
  <c r="A612" i="9"/>
  <c r="A22" i="2"/>
  <c r="C603" i="2"/>
  <c r="M570" i="6"/>
  <c r="L573" i="6"/>
  <c r="L572" i="6"/>
  <c r="A578" i="5"/>
  <c r="A26" i="3"/>
  <c r="A25" i="3"/>
  <c r="A609" i="3"/>
  <c r="A70" i="6"/>
  <c r="C603" i="4"/>
  <c r="H573" i="5"/>
  <c r="C573" i="5"/>
  <c r="A580" i="6"/>
  <c r="A609" i="2"/>
  <c r="E573" i="5"/>
  <c r="D573" i="5"/>
  <c r="F573" i="5"/>
  <c r="G573" i="5"/>
  <c r="D603" i="4"/>
  <c r="A23" i="4"/>
  <c r="A67" i="5"/>
  <c r="A608" i="4"/>
  <c r="A31" i="9" l="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B608" i="9" s="1"/>
  <c r="A613" i="9"/>
  <c r="A23" i="2"/>
  <c r="A24" i="2"/>
  <c r="A25" i="2" s="1"/>
  <c r="E574" i="6"/>
  <c r="A68" i="5"/>
  <c r="D604" i="3"/>
  <c r="A69" i="5"/>
  <c r="A71" i="6"/>
  <c r="A579" i="5"/>
  <c r="C604" i="3"/>
  <c r="A27" i="3"/>
  <c r="B574" i="6"/>
  <c r="A610" i="2"/>
  <c r="A609" i="4"/>
  <c r="A24" i="4"/>
  <c r="N570" i="6"/>
  <c r="M572" i="6"/>
  <c r="M573" i="6"/>
  <c r="A581" i="6"/>
  <c r="A610" i="3"/>
  <c r="A26" i="2" l="1"/>
  <c r="C611" i="9"/>
  <c r="B609" i="9"/>
  <c r="C608" i="9"/>
  <c r="B611" i="9"/>
  <c r="B613" i="9"/>
  <c r="C613" i="9"/>
  <c r="C610" i="9"/>
  <c r="A70" i="5"/>
  <c r="C609" i="9"/>
  <c r="B612" i="9"/>
  <c r="C607" i="9"/>
  <c r="C612" i="9"/>
  <c r="C604" i="9"/>
  <c r="B605" i="9"/>
  <c r="B607" i="9"/>
  <c r="C605" i="9"/>
  <c r="B606" i="9"/>
  <c r="C606" i="9"/>
  <c r="A614" i="9"/>
  <c r="A27" i="2"/>
  <c r="A28" i="2" s="1"/>
  <c r="A611" i="2"/>
  <c r="N572" i="6"/>
  <c r="O570" i="6"/>
  <c r="N573" i="6"/>
  <c r="N574" i="6"/>
  <c r="A611" i="3"/>
  <c r="A25" i="4"/>
  <c r="A26" i="4" s="1"/>
  <c r="A72" i="6"/>
  <c r="L574" i="6"/>
  <c r="K574" i="6"/>
  <c r="F574" i="6"/>
  <c r="M574" i="6"/>
  <c r="D574" i="6"/>
  <c r="J574" i="6"/>
  <c r="A610" i="4"/>
  <c r="A580" i="5"/>
  <c r="A582" i="6"/>
  <c r="A28" i="3"/>
  <c r="A27" i="4" l="1"/>
  <c r="A28" i="4" s="1"/>
  <c r="A29" i="4" s="1"/>
  <c r="A71" i="5"/>
  <c r="A72" i="5" s="1"/>
  <c r="G574" i="5"/>
  <c r="B574" i="5"/>
  <c r="C614" i="9"/>
  <c r="B614" i="9"/>
  <c r="C574" i="5"/>
  <c r="A615" i="9"/>
  <c r="A30" i="4"/>
  <c r="A581" i="5"/>
  <c r="A29" i="2"/>
  <c r="A73" i="6"/>
  <c r="A583" i="6"/>
  <c r="A31" i="4"/>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612" i="3"/>
  <c r="A611" i="4"/>
  <c r="A29" i="3"/>
  <c r="A30" i="3" s="1"/>
  <c r="A31" i="3" s="1"/>
  <c r="A32" i="3" s="1"/>
  <c r="A33" i="3" s="1"/>
  <c r="A34" i="3" s="1"/>
  <c r="A35" i="3" s="1"/>
  <c r="A36" i="3" s="1"/>
  <c r="A37" i="3" s="1"/>
  <c r="A38" i="3" s="1"/>
  <c r="A612" i="2"/>
  <c r="A74" i="5" l="1"/>
  <c r="A75" i="5" s="1"/>
  <c r="H574" i="5"/>
  <c r="C607" i="4"/>
  <c r="D606" i="3"/>
  <c r="B615" i="9"/>
  <c r="C615" i="9"/>
  <c r="A73" i="5"/>
  <c r="F574" i="5"/>
  <c r="E574" i="5"/>
  <c r="A616" i="9"/>
  <c r="B604" i="4"/>
  <c r="D604" i="4"/>
  <c r="C604" i="4"/>
  <c r="C605" i="4"/>
  <c r="B605" i="4"/>
  <c r="D605" i="4"/>
  <c r="B606" i="4"/>
  <c r="D609" i="4"/>
  <c r="A39" i="3"/>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C610" i="4"/>
  <c r="C608" i="3"/>
  <c r="A30" i="2"/>
  <c r="B610" i="4"/>
  <c r="B610" i="3"/>
  <c r="D608" i="4"/>
  <c r="B605" i="3"/>
  <c r="D607" i="3"/>
  <c r="B608" i="3"/>
  <c r="D610" i="3"/>
  <c r="C608" i="4"/>
  <c r="A613" i="2"/>
  <c r="C610" i="3"/>
  <c r="A613" i="3"/>
  <c r="B609" i="4"/>
  <c r="A584" i="6"/>
  <c r="A582" i="5"/>
  <c r="B609" i="3"/>
  <c r="D611" i="4"/>
  <c r="A612" i="4"/>
  <c r="B611" i="4"/>
  <c r="C611" i="4"/>
  <c r="C606" i="4"/>
  <c r="C609" i="4"/>
  <c r="B608" i="4"/>
  <c r="B607" i="4"/>
  <c r="D606" i="4"/>
  <c r="D610" i="4"/>
  <c r="D607" i="4"/>
  <c r="A74" i="6"/>
  <c r="D609" i="3" l="1"/>
  <c r="D612" i="3"/>
  <c r="B612" i="3"/>
  <c r="C616" i="9"/>
  <c r="B616" i="9"/>
  <c r="A617" i="9"/>
  <c r="B604" i="3"/>
  <c r="C605" i="3"/>
  <c r="B606" i="3"/>
  <c r="C606" i="3"/>
  <c r="C607" i="3"/>
  <c r="D605" i="3"/>
  <c r="A76" i="5"/>
  <c r="A614" i="2"/>
  <c r="A585" i="6"/>
  <c r="C611" i="3"/>
  <c r="B607" i="3"/>
  <c r="A583" i="5"/>
  <c r="D608" i="3"/>
  <c r="B612" i="4"/>
  <c r="C612" i="4"/>
  <c r="D612" i="4"/>
  <c r="A613" i="4"/>
  <c r="A75" i="6"/>
  <c r="D611" i="3"/>
  <c r="D613" i="3"/>
  <c r="A614" i="3"/>
  <c r="B613" i="3"/>
  <c r="C613" i="3"/>
  <c r="B611" i="3"/>
  <c r="C609" i="3"/>
  <c r="A31" i="2"/>
  <c r="C612" i="3"/>
  <c r="B617" i="9" l="1"/>
  <c r="C617" i="9"/>
  <c r="A618" i="9"/>
  <c r="M575" i="6"/>
  <c r="A615" i="2"/>
  <c r="A32" i="2"/>
  <c r="B614" i="3"/>
  <c r="C614" i="3"/>
  <c r="D614" i="3"/>
  <c r="A615" i="3"/>
  <c r="A76" i="6"/>
  <c r="D613" i="4"/>
  <c r="A614" i="4"/>
  <c r="B613" i="4"/>
  <c r="C613" i="4"/>
  <c r="A584" i="5"/>
  <c r="A586" i="6"/>
  <c r="A77" i="5"/>
  <c r="B618" i="9" l="1"/>
  <c r="C618" i="9"/>
  <c r="A619" i="9"/>
  <c r="A585" i="5"/>
  <c r="A33" i="2"/>
  <c r="A587" i="6"/>
  <c r="A78" i="5"/>
  <c r="B614" i="4"/>
  <c r="C614" i="4"/>
  <c r="D614" i="4"/>
  <c r="A615" i="4"/>
  <c r="A77" i="6"/>
  <c r="N575" i="6"/>
  <c r="A616" i="2"/>
  <c r="D615" i="3"/>
  <c r="A616" i="3"/>
  <c r="B615" i="3"/>
  <c r="C615" i="3"/>
  <c r="B619" i="9" l="1"/>
  <c r="C619" i="9"/>
  <c r="A620" i="9"/>
  <c r="A588" i="6"/>
  <c r="A586" i="5"/>
  <c r="A78" i="6"/>
  <c r="A34" i="2"/>
  <c r="D615" i="4"/>
  <c r="A616" i="4"/>
  <c r="B615" i="4"/>
  <c r="C615" i="4"/>
  <c r="A79" i="5"/>
  <c r="A617" i="2"/>
  <c r="B616" i="3"/>
  <c r="C616" i="3"/>
  <c r="D616" i="3"/>
  <c r="A617" i="3"/>
  <c r="B620" i="9" l="1"/>
  <c r="C620" i="9"/>
  <c r="A621" i="9"/>
  <c r="A79" i="6"/>
  <c r="A589" i="6"/>
  <c r="A618" i="2"/>
  <c r="B616" i="4"/>
  <c r="C616" i="4"/>
  <c r="D616" i="4"/>
  <c r="A617" i="4"/>
  <c r="A587" i="5"/>
  <c r="D617" i="3"/>
  <c r="A618" i="3"/>
  <c r="B617" i="3"/>
  <c r="C617" i="3"/>
  <c r="A80" i="5"/>
  <c r="A35" i="2"/>
  <c r="B621" i="9" l="1"/>
  <c r="C621" i="9"/>
  <c r="A622" i="9"/>
  <c r="A81" i="5"/>
  <c r="A588" i="5"/>
  <c r="B618" i="3"/>
  <c r="C618" i="3"/>
  <c r="D618" i="3"/>
  <c r="A619" i="3"/>
  <c r="A590" i="6"/>
  <c r="A80" i="6"/>
  <c r="A36" i="2"/>
  <c r="A619" i="2"/>
  <c r="D617" i="4"/>
  <c r="A618" i="4"/>
  <c r="B617" i="4"/>
  <c r="C617" i="4"/>
  <c r="B622" i="9" l="1"/>
  <c r="C622" i="9"/>
  <c r="A623" i="9"/>
  <c r="A37" i="2"/>
  <c r="A81" i="6"/>
  <c r="A82" i="5"/>
  <c r="A591" i="6"/>
  <c r="D619" i="3"/>
  <c r="A620" i="3"/>
  <c r="B619" i="3"/>
  <c r="C619" i="3"/>
  <c r="A620" i="2"/>
  <c r="B618" i="4"/>
  <c r="C618" i="4"/>
  <c r="D618" i="4"/>
  <c r="A619" i="4"/>
  <c r="A589" i="5"/>
  <c r="B623" i="9" l="1"/>
  <c r="C623" i="9"/>
  <c r="A624" i="9"/>
  <c r="A592" i="6"/>
  <c r="A82" i="6"/>
  <c r="A590" i="5"/>
  <c r="D619" i="4"/>
  <c r="A620" i="4"/>
  <c r="B619" i="4"/>
  <c r="C619" i="4"/>
  <c r="A621" i="2"/>
  <c r="B620" i="3"/>
  <c r="C620" i="3"/>
  <c r="D620" i="3"/>
  <c r="A621" i="3"/>
  <c r="A83" i="5"/>
  <c r="A38" i="2"/>
  <c r="C624" i="9" l="1"/>
  <c r="B624" i="9"/>
  <c r="A625" i="9"/>
  <c r="A591" i="5"/>
  <c r="A622" i="2"/>
  <c r="A83" i="6"/>
  <c r="A39" i="2"/>
  <c r="A593" i="6"/>
  <c r="D621" i="3"/>
  <c r="A622" i="3"/>
  <c r="B621" i="3"/>
  <c r="C621" i="3"/>
  <c r="A84" i="5"/>
  <c r="B620" i="4"/>
  <c r="C620" i="4"/>
  <c r="D620" i="4"/>
  <c r="A621" i="4"/>
  <c r="C625" i="9" l="1"/>
  <c r="B625" i="9"/>
  <c r="A626" i="9"/>
  <c r="D621" i="4"/>
  <c r="A622" i="4"/>
  <c r="B621" i="4"/>
  <c r="C621" i="4"/>
  <c r="A40" i="2"/>
  <c r="A84" i="6"/>
  <c r="A592" i="5"/>
  <c r="B622" i="3"/>
  <c r="C622" i="3"/>
  <c r="D622" i="3"/>
  <c r="A623" i="3"/>
  <c r="A594" i="6"/>
  <c r="A623" i="2"/>
  <c r="A85" i="5"/>
  <c r="B626" i="9" l="1"/>
  <c r="C626" i="9"/>
  <c r="A627" i="9"/>
  <c r="A593" i="5"/>
  <c r="A41" i="2"/>
  <c r="D623" i="3"/>
  <c r="A624" i="3"/>
  <c r="B623" i="3"/>
  <c r="C623" i="3"/>
  <c r="B622" i="4"/>
  <c r="C622" i="4"/>
  <c r="D622" i="4"/>
  <c r="A623" i="4"/>
  <c r="A624" i="2"/>
  <c r="A595" i="6"/>
  <c r="A86" i="5"/>
  <c r="A85" i="6"/>
  <c r="B627" i="9" l="1"/>
  <c r="C627" i="9"/>
  <c r="A628" i="9"/>
  <c r="A594" i="5"/>
  <c r="D623" i="4"/>
  <c r="A624" i="4"/>
  <c r="B623" i="4"/>
  <c r="C623" i="4"/>
  <c r="B624" i="3"/>
  <c r="C624" i="3"/>
  <c r="D624" i="3"/>
  <c r="A625" i="3"/>
  <c r="A42" i="2"/>
  <c r="A87" i="5"/>
  <c r="A625" i="2"/>
  <c r="A86" i="6"/>
  <c r="A596" i="6"/>
  <c r="B628" i="9" l="1"/>
  <c r="C628" i="9"/>
  <c r="A629" i="9"/>
  <c r="A43" i="2"/>
  <c r="A595" i="5"/>
  <c r="A87" i="6"/>
  <c r="B624" i="4"/>
  <c r="C624" i="4"/>
  <c r="D624" i="4"/>
  <c r="A625" i="4"/>
  <c r="A88" i="5"/>
  <c r="D625" i="3"/>
  <c r="A626" i="3"/>
  <c r="B625" i="3"/>
  <c r="C625" i="3"/>
  <c r="A597" i="6"/>
  <c r="A626" i="2"/>
  <c r="B629" i="9" l="1"/>
  <c r="C629" i="9"/>
  <c r="A630" i="9"/>
  <c r="A627" i="2"/>
  <c r="A596" i="5"/>
  <c r="A89" i="5"/>
  <c r="A44" i="2"/>
  <c r="B626" i="3"/>
  <c r="C626" i="3"/>
  <c r="D626" i="3"/>
  <c r="A627" i="3"/>
  <c r="A598" i="6"/>
  <c r="D625" i="4"/>
  <c r="A626" i="4"/>
  <c r="B625" i="4"/>
  <c r="C625" i="4"/>
  <c r="A88" i="6"/>
  <c r="B630" i="9" l="1"/>
  <c r="C630" i="9"/>
  <c r="A631" i="9"/>
  <c r="B626" i="4"/>
  <c r="C626" i="4"/>
  <c r="D626" i="4"/>
  <c r="A627" i="4"/>
  <c r="A90" i="5"/>
  <c r="D627" i="3"/>
  <c r="A628" i="3"/>
  <c r="B627" i="3"/>
  <c r="C627" i="3"/>
  <c r="A89" i="6"/>
  <c r="A45" i="2"/>
  <c r="A599" i="6"/>
  <c r="A597" i="5"/>
  <c r="A628" i="2"/>
  <c r="B631" i="9" l="1"/>
  <c r="C631" i="9"/>
  <c r="A632" i="9"/>
  <c r="A90" i="6"/>
  <c r="A600" i="6"/>
  <c r="A46" i="2"/>
  <c r="D627" i="4"/>
  <c r="A628" i="4"/>
  <c r="B627" i="4"/>
  <c r="C627" i="4"/>
  <c r="A629" i="2"/>
  <c r="A598" i="5"/>
  <c r="B628" i="3"/>
  <c r="C628" i="3"/>
  <c r="D628" i="3"/>
  <c r="A629" i="3"/>
  <c r="A91" i="5"/>
  <c r="C632" i="9" l="1"/>
  <c r="B632" i="9"/>
  <c r="A633" i="9"/>
  <c r="A630" i="2"/>
  <c r="A91" i="6"/>
  <c r="A92" i="5"/>
  <c r="A601" i="6"/>
  <c r="D629" i="3"/>
  <c r="A630" i="3"/>
  <c r="B629" i="3"/>
  <c r="C629" i="3"/>
  <c r="A599" i="5"/>
  <c r="B628" i="4"/>
  <c r="C628" i="4"/>
  <c r="D628" i="4"/>
  <c r="A629" i="4"/>
  <c r="A47" i="2"/>
  <c r="B633" i="9" l="1"/>
  <c r="C633" i="9"/>
  <c r="A634" i="9"/>
  <c r="A93" i="5"/>
  <c r="A92" i="6"/>
  <c r="A631" i="2"/>
  <c r="D629" i="4"/>
  <c r="A630" i="4"/>
  <c r="B629" i="4"/>
  <c r="C629" i="4"/>
  <c r="B630" i="3"/>
  <c r="C630" i="3"/>
  <c r="D630" i="3"/>
  <c r="A631" i="3"/>
  <c r="A600" i="5"/>
  <c r="A602" i="6"/>
  <c r="A48" i="2"/>
  <c r="C634" i="9" l="1"/>
  <c r="B634" i="9"/>
  <c r="A635" i="9"/>
  <c r="A632" i="2"/>
  <c r="A93" i="6"/>
  <c r="D631" i="3"/>
  <c r="A632" i="3"/>
  <c r="B631" i="3"/>
  <c r="C631" i="3"/>
  <c r="B630" i="4"/>
  <c r="C630" i="4"/>
  <c r="D630" i="4"/>
  <c r="A631" i="4"/>
  <c r="A94" i="5"/>
  <c r="A603" i="6"/>
  <c r="A601" i="5"/>
  <c r="A49" i="2"/>
  <c r="B635" i="9" l="1"/>
  <c r="C635" i="9"/>
  <c r="A636" i="9"/>
  <c r="A50" i="2"/>
  <c r="A94" i="6"/>
  <c r="A604" i="6"/>
  <c r="B632" i="3"/>
  <c r="C632" i="3"/>
  <c r="D632" i="3"/>
  <c r="A633" i="3"/>
  <c r="A602" i="5"/>
  <c r="A95" i="5"/>
  <c r="A633" i="2"/>
  <c r="D631" i="4"/>
  <c r="A632" i="4"/>
  <c r="B631" i="4"/>
  <c r="C631" i="4"/>
  <c r="C636" i="9" l="1"/>
  <c r="B636" i="9"/>
  <c r="A637" i="9"/>
  <c r="A51" i="2"/>
  <c r="A603" i="5"/>
  <c r="A605" i="6"/>
  <c r="A95" i="6"/>
  <c r="A96" i="5"/>
  <c r="B632" i="4"/>
  <c r="C632" i="4"/>
  <c r="D632" i="4"/>
  <c r="A633" i="4"/>
  <c r="A634" i="2"/>
  <c r="D633" i="3"/>
  <c r="A634" i="3"/>
  <c r="B633" i="3"/>
  <c r="C633" i="3"/>
  <c r="C637" i="9" l="1"/>
  <c r="B637" i="9"/>
  <c r="A638" i="9"/>
  <c r="A604" i="5"/>
  <c r="A606" i="6"/>
  <c r="B634" i="3"/>
  <c r="C634" i="3"/>
  <c r="D634" i="3"/>
  <c r="A635" i="3"/>
  <c r="D633" i="4"/>
  <c r="A634" i="4"/>
  <c r="B633" i="4"/>
  <c r="C633" i="4"/>
  <c r="A97" i="5"/>
  <c r="A635" i="2"/>
  <c r="A96" i="6"/>
  <c r="A52" i="2"/>
  <c r="B638" i="9" l="1"/>
  <c r="C638" i="9"/>
  <c r="A639" i="9"/>
  <c r="D635" i="3"/>
  <c r="A636" i="3"/>
  <c r="B635" i="3"/>
  <c r="C635" i="3"/>
  <c r="A607" i="6"/>
  <c r="B634" i="4"/>
  <c r="C634" i="4"/>
  <c r="D634" i="4"/>
  <c r="A635" i="4"/>
  <c r="A605" i="5"/>
  <c r="A97" i="6"/>
  <c r="A98" i="5"/>
  <c r="A636" i="2"/>
  <c r="A53" i="2"/>
  <c r="B639" i="9" l="1"/>
  <c r="C639" i="9"/>
  <c r="A640" i="9"/>
  <c r="A99" i="5"/>
  <c r="A606" i="5"/>
  <c r="A637" i="2"/>
  <c r="A54" i="2"/>
  <c r="A98" i="6"/>
  <c r="D635" i="4"/>
  <c r="A636" i="4"/>
  <c r="B635" i="4"/>
  <c r="C635" i="4"/>
  <c r="A608" i="6"/>
  <c r="B636" i="3"/>
  <c r="C636" i="3"/>
  <c r="D636" i="3"/>
  <c r="A637" i="3"/>
  <c r="B640" i="9" l="1"/>
  <c r="C640" i="9"/>
  <c r="A641" i="9"/>
  <c r="B636" i="4"/>
  <c r="C636" i="4"/>
  <c r="D636" i="4"/>
  <c r="A637" i="4"/>
  <c r="A99" i="6"/>
  <c r="A607" i="5"/>
  <c r="D637" i="3"/>
  <c r="A638" i="3"/>
  <c r="B637" i="3"/>
  <c r="C637" i="3"/>
  <c r="A55" i="2"/>
  <c r="A638" i="2"/>
  <c r="A609" i="6"/>
  <c r="A100" i="5"/>
  <c r="B641" i="9" l="1"/>
  <c r="C641" i="9"/>
  <c r="A642" i="9"/>
  <c r="A101" i="5"/>
  <c r="A610" i="6"/>
  <c r="A608" i="5"/>
  <c r="A100" i="6"/>
  <c r="A56" i="2"/>
  <c r="D637" i="4"/>
  <c r="A638" i="4"/>
  <c r="B637" i="4"/>
  <c r="C637" i="4"/>
  <c r="A639" i="2"/>
  <c r="B638" i="3"/>
  <c r="C638" i="3"/>
  <c r="D638" i="3"/>
  <c r="A639" i="3"/>
  <c r="B642" i="9" l="1"/>
  <c r="C642" i="9"/>
  <c r="A643" i="9"/>
  <c r="A57" i="2"/>
  <c r="A640" i="2"/>
  <c r="B638" i="4"/>
  <c r="C638" i="4"/>
  <c r="D638" i="4"/>
  <c r="A639" i="4"/>
  <c r="A609" i="5"/>
  <c r="A611" i="6"/>
  <c r="D639" i="3"/>
  <c r="A640" i="3"/>
  <c r="B639" i="3"/>
  <c r="C639" i="3"/>
  <c r="A101" i="6"/>
  <c r="A102" i="5"/>
  <c r="B643" i="9" l="1"/>
  <c r="C643" i="9"/>
  <c r="A644" i="9"/>
  <c r="B640" i="3"/>
  <c r="C640" i="3"/>
  <c r="D640" i="3"/>
  <c r="A641" i="3"/>
  <c r="A103" i="5"/>
  <c r="A612" i="6"/>
  <c r="A610" i="5"/>
  <c r="A641" i="2"/>
  <c r="A102" i="6"/>
  <c r="D639" i="4"/>
  <c r="A640" i="4"/>
  <c r="B639" i="4"/>
  <c r="C639" i="4"/>
  <c r="A58" i="2"/>
  <c r="C644" i="9" l="1"/>
  <c r="B644" i="9"/>
  <c r="A645" i="9"/>
  <c r="A642" i="2"/>
  <c r="A104" i="5"/>
  <c r="A59" i="2"/>
  <c r="A613" i="6"/>
  <c r="D641" i="3"/>
  <c r="A642" i="3"/>
  <c r="B641" i="3"/>
  <c r="C641" i="3"/>
  <c r="A103" i="6"/>
  <c r="A611" i="5"/>
  <c r="B640" i="4"/>
  <c r="C640" i="4"/>
  <c r="D640" i="4"/>
  <c r="A641" i="4"/>
  <c r="B645" i="9" l="1"/>
  <c r="C645" i="9"/>
  <c r="A646" i="9"/>
  <c r="A105" i="5"/>
  <c r="A614" i="6"/>
  <c r="A104" i="6"/>
  <c r="A60" i="2"/>
  <c r="A643" i="2"/>
  <c r="A612" i="5"/>
  <c r="D641" i="4"/>
  <c r="A642" i="4"/>
  <c r="B641" i="4"/>
  <c r="C641" i="4"/>
  <c r="B642" i="3"/>
  <c r="C642" i="3"/>
  <c r="D642" i="3"/>
  <c r="A643" i="3"/>
  <c r="C646" i="9" l="1"/>
  <c r="B646" i="9"/>
  <c r="A647" i="9"/>
  <c r="A61" i="2"/>
  <c r="A613" i="5"/>
  <c r="D643" i="3"/>
  <c r="A644" i="3"/>
  <c r="B643" i="3"/>
  <c r="C643" i="3"/>
  <c r="A644" i="2"/>
  <c r="A615" i="6"/>
  <c r="A106" i="5"/>
  <c r="A105" i="6"/>
  <c r="B642" i="4"/>
  <c r="C642" i="4"/>
  <c r="D642" i="4"/>
  <c r="A643" i="4"/>
  <c r="B647" i="9" l="1"/>
  <c r="C647" i="9"/>
  <c r="A648" i="9"/>
  <c r="A107" i="5"/>
  <c r="A616" i="6"/>
  <c r="A614" i="5"/>
  <c r="A106" i="6"/>
  <c r="B644" i="3"/>
  <c r="C644" i="3"/>
  <c r="D644" i="3"/>
  <c r="A645" i="3"/>
  <c r="A62" i="2"/>
  <c r="D643" i="4"/>
  <c r="A644" i="4"/>
  <c r="B643" i="4"/>
  <c r="C643" i="4"/>
  <c r="A645" i="2"/>
  <c r="B648" i="9" l="1"/>
  <c r="C648" i="9"/>
  <c r="A649" i="9"/>
  <c r="B644" i="4"/>
  <c r="C644" i="4"/>
  <c r="D644" i="4"/>
  <c r="A645" i="4"/>
  <c r="A63" i="2"/>
  <c r="A615" i="5"/>
  <c r="A617" i="6"/>
  <c r="D645" i="3"/>
  <c r="A646" i="3"/>
  <c r="B645" i="3"/>
  <c r="C645" i="3"/>
  <c r="A108" i="5"/>
  <c r="A646" i="2"/>
  <c r="A107" i="6"/>
  <c r="B649" i="9" l="1"/>
  <c r="C649" i="9"/>
  <c r="A650" i="9"/>
  <c r="A108" i="6"/>
  <c r="A64" i="2"/>
  <c r="A647" i="2"/>
  <c r="D645" i="4"/>
  <c r="A646" i="4"/>
  <c r="B645" i="4"/>
  <c r="C645" i="4"/>
  <c r="A618" i="6"/>
  <c r="A616" i="5"/>
  <c r="A109" i="5"/>
  <c r="B646" i="3"/>
  <c r="C646" i="3"/>
  <c r="D646" i="3"/>
  <c r="A647" i="3"/>
  <c r="B650" i="9" l="1"/>
  <c r="C650" i="9"/>
  <c r="A651" i="9"/>
  <c r="B646" i="4"/>
  <c r="C646" i="4"/>
  <c r="D646" i="4"/>
  <c r="A647" i="4"/>
  <c r="A65" i="2"/>
  <c r="D647" i="3"/>
  <c r="A648" i="3"/>
  <c r="B647" i="3"/>
  <c r="C647" i="3"/>
  <c r="A619" i="6"/>
  <c r="A110" i="5"/>
  <c r="A617" i="5"/>
  <c r="A109" i="6"/>
  <c r="A648" i="2"/>
  <c r="B651" i="9" l="1"/>
  <c r="C651" i="9"/>
  <c r="A652" i="9"/>
  <c r="A620" i="6"/>
  <c r="A110" i="6"/>
  <c r="A66" i="2"/>
  <c r="A649" i="2"/>
  <c r="D647" i="4"/>
  <c r="A648" i="4"/>
  <c r="B647" i="4"/>
  <c r="C647" i="4"/>
  <c r="B648" i="3"/>
  <c r="C648" i="3"/>
  <c r="D648" i="3"/>
  <c r="A649" i="3"/>
  <c r="A618" i="5"/>
  <c r="A111" i="5"/>
  <c r="C652" i="9" l="1"/>
  <c r="B652" i="9"/>
  <c r="A653" i="9"/>
  <c r="A112" i="5"/>
  <c r="A621" i="6"/>
  <c r="A67" i="2"/>
  <c r="A111" i="6"/>
  <c r="A619" i="5"/>
  <c r="D649" i="3"/>
  <c r="A650" i="3"/>
  <c r="B649" i="3"/>
  <c r="C649" i="3"/>
  <c r="B648" i="4"/>
  <c r="C648" i="4"/>
  <c r="D648" i="4"/>
  <c r="A649" i="4"/>
  <c r="A650" i="2"/>
  <c r="B653" i="9" l="1"/>
  <c r="C653" i="9"/>
  <c r="A654" i="9"/>
  <c r="A112" i="6"/>
  <c r="A651" i="2"/>
  <c r="B650" i="3"/>
  <c r="C650" i="3"/>
  <c r="D650" i="3"/>
  <c r="A651" i="3"/>
  <c r="A622" i="6"/>
  <c r="A113" i="5"/>
  <c r="D649" i="4"/>
  <c r="A650" i="4"/>
  <c r="B649" i="4"/>
  <c r="C649" i="4"/>
  <c r="A620" i="5"/>
  <c r="A68" i="2"/>
  <c r="B654" i="9" l="1"/>
  <c r="C654" i="9"/>
  <c r="A655" i="9"/>
  <c r="A621" i="5"/>
  <c r="A69" i="2"/>
  <c r="A652" i="2"/>
  <c r="D651" i="3"/>
  <c r="A652" i="3"/>
  <c r="B651" i="3"/>
  <c r="C651" i="3"/>
  <c r="B650" i="4"/>
  <c r="C650" i="4"/>
  <c r="D650" i="4"/>
  <c r="A651" i="4"/>
  <c r="A113" i="6"/>
  <c r="A114" i="5"/>
  <c r="A623" i="6"/>
  <c r="B655" i="9" l="1"/>
  <c r="C655" i="9"/>
  <c r="A656" i="9"/>
  <c r="A624" i="6"/>
  <c r="D651" i="4"/>
  <c r="A652" i="4"/>
  <c r="B651" i="4"/>
  <c r="C651" i="4"/>
  <c r="A622" i="5"/>
  <c r="A653" i="2"/>
  <c r="A70" i="2"/>
  <c r="A115" i="5"/>
  <c r="A114" i="6"/>
  <c r="B652" i="3"/>
  <c r="C652" i="3"/>
  <c r="D652" i="3"/>
  <c r="A653" i="3"/>
  <c r="C656" i="9" l="1"/>
  <c r="B656" i="9"/>
  <c r="A657" i="9"/>
  <c r="A623" i="5"/>
  <c r="A654" i="2"/>
  <c r="D653" i="3"/>
  <c r="A654" i="3"/>
  <c r="B653" i="3"/>
  <c r="C653" i="3"/>
  <c r="A115" i="6"/>
  <c r="A625" i="6"/>
  <c r="A71" i="2"/>
  <c r="A116" i="5"/>
  <c r="B652" i="4"/>
  <c r="C652" i="4"/>
  <c r="D652" i="4"/>
  <c r="A653" i="4"/>
  <c r="C657" i="9" l="1"/>
  <c r="B657" i="9"/>
  <c r="A658" i="9"/>
  <c r="A626" i="6"/>
  <c r="A116" i="6"/>
  <c r="A624" i="5"/>
  <c r="A72" i="2"/>
  <c r="B654" i="3"/>
  <c r="C654" i="3"/>
  <c r="D654" i="3"/>
  <c r="A655" i="3"/>
  <c r="D653" i="4"/>
  <c r="A654" i="4"/>
  <c r="B653" i="4"/>
  <c r="C653" i="4"/>
  <c r="A117" i="5"/>
  <c r="A655" i="2"/>
  <c r="C658" i="9" l="1"/>
  <c r="B658" i="9"/>
  <c r="A659" i="9"/>
  <c r="A73" i="2"/>
  <c r="A627" i="6"/>
  <c r="D655" i="3"/>
  <c r="A656" i="3"/>
  <c r="B655" i="3"/>
  <c r="C655" i="3"/>
  <c r="A625" i="5"/>
  <c r="A118" i="5"/>
  <c r="A117" i="6"/>
  <c r="A656" i="2"/>
  <c r="B654" i="4"/>
  <c r="C654" i="4"/>
  <c r="D654" i="4"/>
  <c r="A655" i="4"/>
  <c r="B659" i="9" l="1"/>
  <c r="C659" i="9"/>
  <c r="A660" i="9"/>
  <c r="A626" i="5"/>
  <c r="A657" i="2"/>
  <c r="A119" i="5"/>
  <c r="B656" i="3"/>
  <c r="C656" i="3"/>
  <c r="D656" i="3"/>
  <c r="A657" i="3"/>
  <c r="A74" i="2"/>
  <c r="D655" i="4"/>
  <c r="A656" i="4"/>
  <c r="B655" i="4"/>
  <c r="C655" i="4"/>
  <c r="A118" i="6"/>
  <c r="A628" i="6"/>
  <c r="B660" i="9" l="1"/>
  <c r="C660" i="9"/>
  <c r="A661" i="9"/>
  <c r="D657" i="3"/>
  <c r="A658" i="3"/>
  <c r="B657" i="3"/>
  <c r="C657" i="3"/>
  <c r="B656" i="4"/>
  <c r="C656" i="4"/>
  <c r="D656" i="4"/>
  <c r="A657" i="4"/>
  <c r="A658" i="2"/>
  <c r="A119" i="6"/>
  <c r="A75" i="2"/>
  <c r="A627" i="5"/>
  <c r="A629" i="6"/>
  <c r="A120" i="5"/>
  <c r="B661" i="9" l="1"/>
  <c r="C661" i="9"/>
  <c r="A662" i="9"/>
  <c r="A659" i="2"/>
  <c r="A628" i="5"/>
  <c r="A121" i="5"/>
  <c r="A120" i="6"/>
  <c r="D657" i="4"/>
  <c r="A658" i="4"/>
  <c r="B657" i="4"/>
  <c r="C657" i="4"/>
  <c r="A630" i="6"/>
  <c r="A76" i="2"/>
  <c r="B658" i="3"/>
  <c r="C658" i="3"/>
  <c r="D658" i="3"/>
  <c r="A659" i="3"/>
  <c r="B662" i="9" l="1"/>
  <c r="C662" i="9"/>
  <c r="A663" i="9"/>
  <c r="A77" i="2"/>
  <c r="A122" i="5"/>
  <c r="B658" i="4"/>
  <c r="C658" i="4"/>
  <c r="D658" i="4"/>
  <c r="A659" i="4"/>
  <c r="D659" i="3"/>
  <c r="A660" i="3"/>
  <c r="B659" i="3"/>
  <c r="C659" i="3"/>
  <c r="A631" i="6"/>
  <c r="A629" i="5"/>
  <c r="A121" i="6"/>
  <c r="A660" i="2"/>
  <c r="B663" i="9" l="1"/>
  <c r="C663" i="9"/>
  <c r="A664" i="9"/>
  <c r="A661" i="2"/>
  <c r="D659" i="4"/>
  <c r="A660" i="4"/>
  <c r="B659" i="4"/>
  <c r="C659" i="4"/>
  <c r="A123" i="5"/>
  <c r="A122" i="6"/>
  <c r="A630" i="5"/>
  <c r="A632" i="6"/>
  <c r="B660" i="3"/>
  <c r="C660" i="3"/>
  <c r="D660" i="3"/>
  <c r="A661" i="3"/>
  <c r="A78" i="2"/>
  <c r="C664" i="9" l="1"/>
  <c r="B664" i="9"/>
  <c r="A665" i="9"/>
  <c r="A79" i="2"/>
  <c r="A124" i="5"/>
  <c r="D661" i="3"/>
  <c r="A662" i="3"/>
  <c r="B661" i="3"/>
  <c r="C661" i="3"/>
  <c r="A123" i="6"/>
  <c r="B660" i="4"/>
  <c r="C660" i="4"/>
  <c r="D660" i="4"/>
  <c r="A661" i="4"/>
  <c r="A662" i="2"/>
  <c r="A631" i="5"/>
  <c r="A633" i="6"/>
  <c r="B665" i="9" l="1"/>
  <c r="C665" i="9"/>
  <c r="A666" i="9"/>
  <c r="A80" i="2"/>
  <c r="A663" i="2"/>
  <c r="A125" i="5"/>
  <c r="A634" i="6"/>
  <c r="A124" i="6"/>
  <c r="D661" i="4"/>
  <c r="A662" i="4"/>
  <c r="B661" i="4"/>
  <c r="C661" i="4"/>
  <c r="A632" i="5"/>
  <c r="B662" i="3"/>
  <c r="C662" i="3"/>
  <c r="D662" i="3"/>
  <c r="A663" i="3"/>
  <c r="B666" i="9" l="1"/>
  <c r="C666" i="9"/>
  <c r="A667" i="9"/>
  <c r="A81" i="2"/>
  <c r="A125" i="6"/>
  <c r="A664" i="2"/>
  <c r="A126" i="5"/>
  <c r="A633" i="5"/>
  <c r="A635" i="6"/>
  <c r="D663" i="3"/>
  <c r="A664" i="3"/>
  <c r="B663" i="3"/>
  <c r="C663" i="3"/>
  <c r="B662" i="4"/>
  <c r="C662" i="4"/>
  <c r="D662" i="4"/>
  <c r="A663" i="4"/>
  <c r="B667" i="9" l="1"/>
  <c r="C667" i="9"/>
  <c r="A668" i="9"/>
  <c r="A82" i="2"/>
  <c r="B664" i="3"/>
  <c r="C664" i="3"/>
  <c r="D664" i="3"/>
  <c r="A665" i="3"/>
  <c r="A636" i="6"/>
  <c r="D663" i="4"/>
  <c r="A664" i="4"/>
  <c r="B663" i="4"/>
  <c r="C663" i="4"/>
  <c r="A127" i="5"/>
  <c r="A665" i="2"/>
  <c r="A126" i="6"/>
  <c r="A634" i="5"/>
  <c r="C668" i="9" l="1"/>
  <c r="B668" i="9"/>
  <c r="A669" i="9"/>
  <c r="A83" i="2"/>
  <c r="A666" i="2"/>
  <c r="A635" i="5"/>
  <c r="B664" i="4"/>
  <c r="C664" i="4"/>
  <c r="D664" i="4"/>
  <c r="A665" i="4"/>
  <c r="D665" i="3"/>
  <c r="A666" i="3"/>
  <c r="B665" i="3"/>
  <c r="C665" i="3"/>
  <c r="A128" i="5"/>
  <c r="A127" i="6"/>
  <c r="A637" i="6"/>
  <c r="C669" i="9" l="1"/>
  <c r="B669" i="9"/>
  <c r="A670" i="9"/>
  <c r="A84" i="2"/>
  <c r="B666" i="3"/>
  <c r="C666" i="3"/>
  <c r="D666" i="3"/>
  <c r="A667" i="3"/>
  <c r="A636" i="5"/>
  <c r="A667" i="2"/>
  <c r="A638" i="6"/>
  <c r="A128" i="6"/>
  <c r="A129" i="5"/>
  <c r="D665" i="4"/>
  <c r="A666" i="4"/>
  <c r="B665" i="4"/>
  <c r="C665" i="4"/>
  <c r="B670" i="9" l="1"/>
  <c r="C670" i="9"/>
  <c r="A671" i="9"/>
  <c r="A85" i="2"/>
  <c r="B666" i="4"/>
  <c r="C666" i="4"/>
  <c r="D666" i="4"/>
  <c r="A667" i="4"/>
  <c r="A129" i="6"/>
  <c r="A668" i="2"/>
  <c r="A130" i="5"/>
  <c r="A639" i="6"/>
  <c r="D667" i="3"/>
  <c r="A668" i="3"/>
  <c r="B667" i="3"/>
  <c r="C667" i="3"/>
  <c r="A637" i="5"/>
  <c r="B671" i="9" l="1"/>
  <c r="C671" i="9"/>
  <c r="A672" i="9"/>
  <c r="A86" i="2"/>
  <c r="A638" i="5"/>
  <c r="A669" i="2"/>
  <c r="A640" i="6"/>
  <c r="A130" i="6"/>
  <c r="B668" i="3"/>
  <c r="C668" i="3"/>
  <c r="D668" i="3"/>
  <c r="A669" i="3"/>
  <c r="A131" i="5"/>
  <c r="D667" i="4"/>
  <c r="A668" i="4"/>
  <c r="B667" i="4"/>
  <c r="C667" i="4"/>
  <c r="C672" i="9" l="1"/>
  <c r="B672" i="9"/>
  <c r="A673" i="9"/>
  <c r="A87" i="2"/>
  <c r="A131" i="6"/>
  <c r="A670" i="2"/>
  <c r="A641" i="6"/>
  <c r="A132" i="5"/>
  <c r="D669" i="3"/>
  <c r="A670" i="3"/>
  <c r="B669" i="3"/>
  <c r="C669" i="3"/>
  <c r="A639" i="5"/>
  <c r="B668" i="4"/>
  <c r="C668" i="4"/>
  <c r="D668" i="4"/>
  <c r="A669" i="4"/>
  <c r="B673" i="9" l="1"/>
  <c r="C673" i="9"/>
  <c r="A674" i="9"/>
  <c r="A88" i="2"/>
  <c r="D669" i="4"/>
  <c r="A670" i="4"/>
  <c r="B669" i="4"/>
  <c r="C669" i="4"/>
  <c r="A642" i="6"/>
  <c r="A132" i="6"/>
  <c r="A640" i="5"/>
  <c r="B670" i="3"/>
  <c r="C670" i="3"/>
  <c r="D670" i="3"/>
  <c r="A671" i="3"/>
  <c r="A671" i="2"/>
  <c r="A133" i="5"/>
  <c r="B674" i="9" l="1"/>
  <c r="C674" i="9"/>
  <c r="A675" i="9"/>
  <c r="A89" i="2"/>
  <c r="A672" i="2"/>
  <c r="A133" i="6"/>
  <c r="A134" i="5"/>
  <c r="D671" i="3"/>
  <c r="A672" i="3"/>
  <c r="B671" i="3"/>
  <c r="C671" i="3"/>
  <c r="A643" i="6"/>
  <c r="B670" i="4"/>
  <c r="C670" i="4"/>
  <c r="D670" i="4"/>
  <c r="A671" i="4"/>
  <c r="A641" i="5"/>
  <c r="B675" i="9" l="1"/>
  <c r="C675" i="9"/>
  <c r="A676" i="9"/>
  <c r="A90" i="2"/>
  <c r="B672" i="3"/>
  <c r="C672" i="3"/>
  <c r="D672" i="3"/>
  <c r="A673" i="3"/>
  <c r="A673" i="2"/>
  <c r="A135" i="5"/>
  <c r="A642" i="5"/>
  <c r="A644" i="6"/>
  <c r="D671" i="4"/>
  <c r="A672" i="4"/>
  <c r="B671" i="4"/>
  <c r="C671" i="4"/>
  <c r="A134" i="6"/>
  <c r="B676" i="9" l="1"/>
  <c r="C676" i="9"/>
  <c r="A677" i="9"/>
  <c r="A91" i="2"/>
  <c r="A135" i="6"/>
  <c r="A643" i="5"/>
  <c r="D673" i="3"/>
  <c r="A674" i="3"/>
  <c r="B673" i="3"/>
  <c r="C673" i="3"/>
  <c r="A645" i="6"/>
  <c r="A674" i="2"/>
  <c r="A136" i="5"/>
  <c r="B672" i="4"/>
  <c r="C672" i="4"/>
  <c r="D672" i="4"/>
  <c r="A673" i="4"/>
  <c r="B677" i="9" l="1"/>
  <c r="C677" i="9"/>
  <c r="A678" i="9"/>
  <c r="A92" i="2"/>
  <c r="D673" i="4"/>
  <c r="A674" i="4"/>
  <c r="B673" i="4"/>
  <c r="C673" i="4"/>
  <c r="A644" i="5"/>
  <c r="A675" i="2"/>
  <c r="A646" i="6"/>
  <c r="A136" i="6"/>
  <c r="A137" i="5"/>
  <c r="B674" i="3"/>
  <c r="C674" i="3"/>
  <c r="D674" i="3"/>
  <c r="A675" i="3"/>
  <c r="C678" i="9" l="1"/>
  <c r="B678" i="9"/>
  <c r="A679" i="9"/>
  <c r="A93" i="2"/>
  <c r="D675" i="3"/>
  <c r="A676" i="3"/>
  <c r="B675" i="3"/>
  <c r="C675" i="3"/>
  <c r="A138" i="5"/>
  <c r="A137" i="6"/>
  <c r="A676" i="2"/>
  <c r="A647" i="6"/>
  <c r="B674" i="4"/>
  <c r="C674" i="4"/>
  <c r="D674" i="4"/>
  <c r="A675" i="4"/>
  <c r="A645" i="5"/>
  <c r="B679" i="9" l="1"/>
  <c r="C679" i="9"/>
  <c r="A680" i="9"/>
  <c r="A94" i="2"/>
  <c r="A677" i="2"/>
  <c r="A139" i="5"/>
  <c r="D675" i="4"/>
  <c r="A676" i="4"/>
  <c r="B675" i="4"/>
  <c r="C675" i="4"/>
  <c r="A646" i="5"/>
  <c r="A138" i="6"/>
  <c r="A648" i="6"/>
  <c r="B676" i="3"/>
  <c r="C676" i="3"/>
  <c r="D676" i="3"/>
  <c r="A677" i="3"/>
  <c r="C680" i="9" l="1"/>
  <c r="B680" i="9"/>
  <c r="A681" i="9"/>
  <c r="A95" i="2"/>
  <c r="A647" i="5"/>
  <c r="A140" i="5"/>
  <c r="A678" i="2"/>
  <c r="D677" i="3"/>
  <c r="A678" i="3"/>
  <c r="B677" i="3"/>
  <c r="C677" i="3"/>
  <c r="A649" i="6"/>
  <c r="A139" i="6"/>
  <c r="B676" i="4"/>
  <c r="C676" i="4"/>
  <c r="D676" i="4"/>
  <c r="A677" i="4"/>
  <c r="C681" i="9" l="1"/>
  <c r="B681" i="9"/>
  <c r="A682" i="9"/>
  <c r="A96" i="2"/>
  <c r="A679" i="2"/>
  <c r="D677" i="4"/>
  <c r="A678" i="4"/>
  <c r="B677" i="4"/>
  <c r="C677" i="4"/>
  <c r="A140" i="6"/>
  <c r="B678" i="3"/>
  <c r="C678" i="3"/>
  <c r="D678" i="3"/>
  <c r="A679" i="3"/>
  <c r="A141" i="5"/>
  <c r="A650" i="6"/>
  <c r="A648" i="5"/>
  <c r="C682" i="9" l="1"/>
  <c r="B682" i="9"/>
  <c r="A683" i="9"/>
  <c r="A97" i="2"/>
  <c r="A142" i="5"/>
  <c r="A141" i="6"/>
  <c r="D679" i="3"/>
  <c r="A680" i="3"/>
  <c r="B679" i="3"/>
  <c r="C679" i="3"/>
  <c r="A649" i="5"/>
  <c r="B678" i="4"/>
  <c r="C678" i="4"/>
  <c r="D678" i="4"/>
  <c r="A679" i="4"/>
  <c r="A651" i="6"/>
  <c r="A680" i="2"/>
  <c r="B683" i="9" l="1"/>
  <c r="C683" i="9"/>
  <c r="A684" i="9"/>
  <c r="A98" i="2"/>
  <c r="A652" i="6"/>
  <c r="D679" i="4"/>
  <c r="A680" i="4"/>
  <c r="B679" i="4"/>
  <c r="C679" i="4"/>
  <c r="A650" i="5"/>
  <c r="A142" i="6"/>
  <c r="A681" i="2"/>
  <c r="A143" i="5"/>
  <c r="B680" i="3"/>
  <c r="C680" i="3"/>
  <c r="D680" i="3"/>
  <c r="A681" i="3"/>
  <c r="C684" i="9" l="1"/>
  <c r="B684" i="9"/>
  <c r="A685" i="9"/>
  <c r="A99" i="2"/>
  <c r="A682" i="2"/>
  <c r="B680" i="4"/>
  <c r="C680" i="4"/>
  <c r="D680" i="4"/>
  <c r="A681" i="4"/>
  <c r="D681" i="3"/>
  <c r="A682" i="3"/>
  <c r="B681" i="3"/>
  <c r="C681" i="3"/>
  <c r="A143" i="6"/>
  <c r="A144" i="5"/>
  <c r="A651" i="5"/>
  <c r="A653" i="6"/>
  <c r="B685" i="9" l="1"/>
  <c r="C685" i="9"/>
  <c r="A686" i="9"/>
  <c r="A100" i="2"/>
  <c r="A683" i="2"/>
  <c r="A144" i="6"/>
  <c r="A654" i="6"/>
  <c r="B682" i="3"/>
  <c r="C682" i="3"/>
  <c r="D682" i="3"/>
  <c r="A683" i="3"/>
  <c r="D681" i="4"/>
  <c r="A682" i="4"/>
  <c r="B681" i="4"/>
  <c r="C681" i="4"/>
  <c r="A652" i="5"/>
  <c r="A145" i="5"/>
  <c r="B686" i="9" l="1"/>
  <c r="C686" i="9"/>
  <c r="A687" i="9"/>
  <c r="A101" i="2"/>
  <c r="A653" i="5"/>
  <c r="A655" i="6"/>
  <c r="B682" i="4"/>
  <c r="C682" i="4"/>
  <c r="D682" i="4"/>
  <c r="A683" i="4"/>
  <c r="A145" i="6"/>
  <c r="D683" i="3"/>
  <c r="A684" i="3"/>
  <c r="B683" i="3"/>
  <c r="C683" i="3"/>
  <c r="A146" i="5"/>
  <c r="A684" i="2"/>
  <c r="B687" i="9" l="1"/>
  <c r="C687" i="9"/>
  <c r="A688" i="9"/>
  <c r="A102" i="2"/>
  <c r="A656" i="6"/>
  <c r="B684" i="3"/>
  <c r="C684" i="3"/>
  <c r="D684" i="3"/>
  <c r="A685" i="3"/>
  <c r="A146" i="6"/>
  <c r="A685" i="2"/>
  <c r="D683" i="4"/>
  <c r="A684" i="4"/>
  <c r="B683" i="4"/>
  <c r="C683" i="4"/>
  <c r="A147" i="5"/>
  <c r="A654" i="5"/>
  <c r="B688" i="9" l="1"/>
  <c r="C688" i="9"/>
  <c r="A689" i="9"/>
  <c r="A103" i="2"/>
  <c r="B684" i="4"/>
  <c r="C684" i="4"/>
  <c r="D684" i="4"/>
  <c r="A685" i="4"/>
  <c r="A148" i="5"/>
  <c r="A686" i="2"/>
  <c r="A147" i="6"/>
  <c r="A657" i="6"/>
  <c r="A655" i="5"/>
  <c r="D685" i="3"/>
  <c r="A686" i="3"/>
  <c r="B685" i="3"/>
  <c r="C685" i="3"/>
  <c r="B689" i="9" l="1"/>
  <c r="C689" i="9"/>
  <c r="A690" i="9"/>
  <c r="A104" i="2"/>
  <c r="A658" i="6"/>
  <c r="B686" i="3"/>
  <c r="C686" i="3"/>
  <c r="D686" i="3"/>
  <c r="A687" i="3"/>
  <c r="A687" i="2"/>
  <c r="A656" i="5"/>
  <c r="A148" i="6"/>
  <c r="A149" i="5"/>
  <c r="D685" i="4"/>
  <c r="A686" i="4"/>
  <c r="B685" i="4"/>
  <c r="C685" i="4"/>
  <c r="B690" i="9" l="1"/>
  <c r="C690" i="9"/>
  <c r="A691" i="9"/>
  <c r="A105" i="2"/>
  <c r="A657" i="5"/>
  <c r="B686" i="4"/>
  <c r="C686" i="4"/>
  <c r="D686" i="4"/>
  <c r="A687" i="4"/>
  <c r="D687" i="3"/>
  <c r="A688" i="3"/>
  <c r="B687" i="3"/>
  <c r="C687" i="3"/>
  <c r="A659" i="6"/>
  <c r="A149" i="6"/>
  <c r="A150" i="5"/>
  <c r="A688" i="2"/>
  <c r="B691" i="9" l="1"/>
  <c r="C691" i="9"/>
  <c r="A692" i="9"/>
  <c r="A106" i="2"/>
  <c r="A150" i="6"/>
  <c r="D687" i="4"/>
  <c r="A688" i="4"/>
  <c r="B687" i="4"/>
  <c r="C687" i="4"/>
  <c r="B688" i="3"/>
  <c r="C688" i="3"/>
  <c r="D688" i="3"/>
  <c r="A689" i="3"/>
  <c r="A658" i="5"/>
  <c r="A689" i="2"/>
  <c r="A151" i="5"/>
  <c r="A660" i="6"/>
  <c r="C692" i="9" l="1"/>
  <c r="B692" i="9"/>
  <c r="A693" i="9"/>
  <c r="A107" i="2"/>
  <c r="B688" i="4"/>
  <c r="C688" i="4"/>
  <c r="D688" i="4"/>
  <c r="A689" i="4"/>
  <c r="A661" i="6"/>
  <c r="A152" i="5"/>
  <c r="A659" i="5"/>
  <c r="D689" i="3"/>
  <c r="A690" i="3"/>
  <c r="B689" i="3"/>
  <c r="C689" i="3"/>
  <c r="A690" i="2"/>
  <c r="A151" i="6"/>
  <c r="B693" i="9" l="1"/>
  <c r="C693" i="9"/>
  <c r="A694" i="9"/>
  <c r="A108" i="2"/>
  <c r="D689" i="4"/>
  <c r="A690" i="4"/>
  <c r="B689" i="4"/>
  <c r="C689" i="4"/>
  <c r="A152" i="6"/>
  <c r="A153" i="5"/>
  <c r="A691" i="2"/>
  <c r="B690" i="3"/>
  <c r="C690" i="3"/>
  <c r="D690" i="3"/>
  <c r="A691" i="3"/>
  <c r="A660" i="5"/>
  <c r="A662" i="6"/>
  <c r="B694" i="9" l="1"/>
  <c r="C694" i="9"/>
  <c r="A695" i="9"/>
  <c r="A109" i="2"/>
  <c r="B690" i="4"/>
  <c r="C690" i="4"/>
  <c r="D690" i="4"/>
  <c r="A691" i="4"/>
  <c r="A154" i="5"/>
  <c r="A663" i="6"/>
  <c r="A661" i="5"/>
  <c r="A692" i="2"/>
  <c r="A153" i="6"/>
  <c r="D691" i="3"/>
  <c r="A692" i="3"/>
  <c r="B691" i="3"/>
  <c r="C691" i="3"/>
  <c r="B695" i="9" l="1"/>
  <c r="C695" i="9"/>
  <c r="A696" i="9"/>
  <c r="A110" i="2"/>
  <c r="A664" i="6"/>
  <c r="A155" i="5"/>
  <c r="D691" i="4"/>
  <c r="A692" i="4"/>
  <c r="B691" i="4"/>
  <c r="C691" i="4"/>
  <c r="A154" i="6"/>
  <c r="A693" i="2"/>
  <c r="A662" i="5"/>
  <c r="B692" i="3"/>
  <c r="C692" i="3"/>
  <c r="D692" i="3"/>
  <c r="A693" i="3"/>
  <c r="B696" i="9" l="1"/>
  <c r="C696" i="9"/>
  <c r="A697" i="9"/>
  <c r="A111" i="2"/>
  <c r="B692" i="4"/>
  <c r="C692" i="4"/>
  <c r="D692" i="4"/>
  <c r="A693" i="4"/>
  <c r="D693" i="3"/>
  <c r="A694" i="3"/>
  <c r="B693" i="3"/>
  <c r="C693" i="3"/>
  <c r="A694" i="2"/>
  <c r="A155" i="6"/>
  <c r="A156" i="5"/>
  <c r="A663" i="5"/>
  <c r="A665" i="6"/>
  <c r="B697" i="9" l="1"/>
  <c r="C697" i="9"/>
  <c r="A698" i="9"/>
  <c r="A112" i="2"/>
  <c r="A666" i="6"/>
  <c r="A695" i="2"/>
  <c r="D693" i="4"/>
  <c r="A694" i="4"/>
  <c r="B693" i="4"/>
  <c r="C693" i="4"/>
  <c r="A664" i="5"/>
  <c r="B694" i="3"/>
  <c r="C694" i="3"/>
  <c r="D694" i="3"/>
  <c r="A695" i="3"/>
  <c r="A156" i="6"/>
  <c r="A157" i="5"/>
  <c r="B698" i="9" l="1"/>
  <c r="C698" i="9"/>
  <c r="A699" i="9"/>
  <c r="A113" i="2"/>
  <c r="A157" i="6"/>
  <c r="B694" i="4"/>
  <c r="C694" i="4"/>
  <c r="D694" i="4"/>
  <c r="A695" i="4"/>
  <c r="A667" i="6"/>
  <c r="D695" i="3"/>
  <c r="A696" i="3"/>
  <c r="B695" i="3"/>
  <c r="C695" i="3"/>
  <c r="A665" i="5"/>
  <c r="A696" i="2"/>
  <c r="A158" i="5"/>
  <c r="B699" i="9" l="1"/>
  <c r="C699" i="9"/>
  <c r="A700" i="9"/>
  <c r="A114" i="2"/>
  <c r="A666" i="5"/>
  <c r="A159" i="5"/>
  <c r="A697" i="2"/>
  <c r="A158" i="6"/>
  <c r="B696" i="3"/>
  <c r="C696" i="3"/>
  <c r="D696" i="3"/>
  <c r="A697" i="3"/>
  <c r="A668" i="6"/>
  <c r="D695" i="4"/>
  <c r="A696" i="4"/>
  <c r="B695" i="4"/>
  <c r="C695" i="4"/>
  <c r="C700" i="9" l="1"/>
  <c r="B700" i="9"/>
  <c r="A701" i="9"/>
  <c r="A115" i="2"/>
  <c r="D697" i="3"/>
  <c r="A698" i="3"/>
  <c r="B697" i="3"/>
  <c r="C697" i="3"/>
  <c r="A159" i="6"/>
  <c r="A160" i="5"/>
  <c r="A669" i="6"/>
  <c r="B696" i="4"/>
  <c r="C696" i="4"/>
  <c r="D696" i="4"/>
  <c r="A697" i="4"/>
  <c r="A698" i="2"/>
  <c r="A667" i="5"/>
  <c r="B701" i="9" l="1"/>
  <c r="C701" i="9"/>
  <c r="A702" i="9"/>
  <c r="A116" i="2"/>
  <c r="A670" i="6"/>
  <c r="A160" i="6"/>
  <c r="A668" i="5"/>
  <c r="D697" i="4"/>
  <c r="A698" i="4"/>
  <c r="B697" i="4"/>
  <c r="C697" i="4"/>
  <c r="B698" i="3"/>
  <c r="C698" i="3"/>
  <c r="D698" i="3"/>
  <c r="A699" i="3"/>
  <c r="A161" i="5"/>
  <c r="A699" i="2"/>
  <c r="C702" i="9" l="1"/>
  <c r="B702" i="9"/>
  <c r="A703" i="9"/>
  <c r="A117" i="2"/>
  <c r="A162" i="5"/>
  <c r="B698" i="4"/>
  <c r="C698" i="4"/>
  <c r="D698" i="4"/>
  <c r="A699" i="4"/>
  <c r="D699" i="3"/>
  <c r="A700" i="3"/>
  <c r="B699" i="3"/>
  <c r="C699" i="3"/>
  <c r="A671" i="6"/>
  <c r="A700" i="2"/>
  <c r="A161" i="6"/>
  <c r="A669" i="5"/>
  <c r="B703" i="9" l="1"/>
  <c r="C703" i="9"/>
  <c r="A704" i="9"/>
  <c r="A118" i="2"/>
  <c r="A162" i="6"/>
  <c r="B700" i="3"/>
  <c r="C700" i="3"/>
  <c r="D700" i="3"/>
  <c r="A701" i="3"/>
  <c r="A670" i="5"/>
  <c r="D699" i="4"/>
  <c r="A700" i="4"/>
  <c r="B699" i="4"/>
  <c r="C699" i="4"/>
  <c r="A163" i="5"/>
  <c r="A701" i="2"/>
  <c r="C704" i="9" l="1"/>
  <c r="B704" i="9"/>
  <c r="A705" i="9"/>
  <c r="A119" i="2"/>
  <c r="D701" i="3"/>
  <c r="A702" i="3"/>
  <c r="B701" i="3"/>
  <c r="C701" i="3"/>
  <c r="A164" i="5"/>
  <c r="A702" i="2"/>
  <c r="A671" i="5"/>
  <c r="B700" i="4"/>
  <c r="C700" i="4"/>
  <c r="D700" i="4"/>
  <c r="A701" i="4"/>
  <c r="A163" i="6"/>
  <c r="B705" i="9" l="1"/>
  <c r="C705" i="9"/>
  <c r="A706" i="9"/>
  <c r="A120" i="2"/>
  <c r="A703" i="2"/>
  <c r="A165" i="5"/>
  <c r="A164" i="6"/>
  <c r="B702" i="3"/>
  <c r="C702" i="3"/>
  <c r="D702" i="3"/>
  <c r="A703" i="3"/>
  <c r="D701" i="4"/>
  <c r="A702" i="4"/>
  <c r="B701" i="4"/>
  <c r="C701" i="4"/>
  <c r="C706" i="9" l="1"/>
  <c r="B706" i="9"/>
  <c r="A707" i="9"/>
  <c r="A121" i="2"/>
  <c r="B702" i="4"/>
  <c r="C702" i="4"/>
  <c r="D702" i="4"/>
  <c r="A703" i="4"/>
  <c r="D703" i="3"/>
  <c r="A704" i="3"/>
  <c r="B703" i="3"/>
  <c r="C703" i="3"/>
  <c r="A166" i="5"/>
  <c r="A704" i="2"/>
  <c r="A165" i="6"/>
  <c r="B707" i="9" l="1"/>
  <c r="C707" i="9"/>
  <c r="A708" i="9"/>
  <c r="A122" i="2"/>
  <c r="A166" i="6"/>
  <c r="D703" i="4"/>
  <c r="A704" i="4"/>
  <c r="B703" i="4"/>
  <c r="C703" i="4"/>
  <c r="A705" i="2"/>
  <c r="B704" i="3"/>
  <c r="D704" i="3"/>
  <c r="A705" i="3"/>
  <c r="C704" i="3"/>
  <c r="A167" i="5"/>
  <c r="B708" i="9" l="1"/>
  <c r="C708" i="9"/>
  <c r="A709" i="9"/>
  <c r="A123" i="2"/>
  <c r="A168" i="5"/>
  <c r="A706" i="2"/>
  <c r="D705" i="3"/>
  <c r="A706" i="3"/>
  <c r="B705" i="3"/>
  <c r="C705" i="3"/>
  <c r="B704" i="4"/>
  <c r="C704" i="4"/>
  <c r="D704" i="4"/>
  <c r="A705" i="4"/>
  <c r="A167" i="6"/>
  <c r="B709" i="9" l="1"/>
  <c r="C709" i="9"/>
  <c r="A710" i="9"/>
  <c r="A124" i="2"/>
  <c r="B706" i="3"/>
  <c r="D706" i="3"/>
  <c r="A707" i="3"/>
  <c r="C706" i="3"/>
  <c r="A168" i="6"/>
  <c r="D705" i="4"/>
  <c r="A706" i="4"/>
  <c r="B705" i="4"/>
  <c r="C705" i="4"/>
  <c r="A707" i="2"/>
  <c r="A169" i="5"/>
  <c r="B710" i="9" l="1"/>
  <c r="C710" i="9"/>
  <c r="A711" i="9"/>
  <c r="A125" i="2"/>
  <c r="A169" i="6"/>
  <c r="B706" i="4"/>
  <c r="C706" i="4"/>
  <c r="D706" i="4"/>
  <c r="A707" i="4"/>
  <c r="A170" i="5"/>
  <c r="D707" i="3"/>
  <c r="A708" i="3"/>
  <c r="B707" i="3"/>
  <c r="C707" i="3"/>
  <c r="A708" i="2"/>
  <c r="B711" i="9" l="1"/>
  <c r="C711" i="9"/>
  <c r="A712" i="9"/>
  <c r="A126" i="2"/>
  <c r="D707" i="4"/>
  <c r="A708" i="4"/>
  <c r="B707" i="4"/>
  <c r="C707" i="4"/>
  <c r="B708" i="3"/>
  <c r="D708" i="3"/>
  <c r="A709" i="3"/>
  <c r="C708" i="3"/>
  <c r="A709" i="2"/>
  <c r="A171" i="5"/>
  <c r="A170" i="6"/>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A471" i="6" s="1"/>
  <c r="A472" i="6" s="1"/>
  <c r="A473" i="6" s="1"/>
  <c r="A474" i="6" s="1"/>
  <c r="A475" i="6" s="1"/>
  <c r="A476" i="6" s="1"/>
  <c r="A477" i="6" s="1"/>
  <c r="A478" i="6" s="1"/>
  <c r="A479" i="6" s="1"/>
  <c r="A480" i="6" s="1"/>
  <c r="A481" i="6" s="1"/>
  <c r="A482" i="6" s="1"/>
  <c r="A483" i="6" s="1"/>
  <c r="A484" i="6" s="1"/>
  <c r="A485" i="6" s="1"/>
  <c r="A486" i="6" s="1"/>
  <c r="A487" i="6" s="1"/>
  <c r="A488" i="6" s="1"/>
  <c r="A489" i="6" s="1"/>
  <c r="A490" i="6" s="1"/>
  <c r="A491" i="6" s="1"/>
  <c r="A492" i="6" s="1"/>
  <c r="A493" i="6" s="1"/>
  <c r="A494" i="6" s="1"/>
  <c r="A495" i="6" s="1"/>
  <c r="A496" i="6" s="1"/>
  <c r="A497" i="6" s="1"/>
  <c r="A498" i="6" s="1"/>
  <c r="A499" i="6" s="1"/>
  <c r="A500" i="6" s="1"/>
  <c r="A501" i="6" s="1"/>
  <c r="A502" i="6" s="1"/>
  <c r="A503" i="6" s="1"/>
  <c r="A504" i="6" s="1"/>
  <c r="A505" i="6" s="1"/>
  <c r="A506" i="6" s="1"/>
  <c r="A507" i="6" s="1"/>
  <c r="A508" i="6" s="1"/>
  <c r="A509" i="6" s="1"/>
  <c r="A510" i="6" s="1"/>
  <c r="A511" i="6" s="1"/>
  <c r="A512" i="6" s="1"/>
  <c r="A513" i="6" s="1"/>
  <c r="A514" i="6" s="1"/>
  <c r="A515" i="6" s="1"/>
  <c r="A516" i="6" s="1"/>
  <c r="A517" i="6" s="1"/>
  <c r="A518" i="6" s="1"/>
  <c r="A519" i="6" s="1"/>
  <c r="A520" i="6" s="1"/>
  <c r="A521" i="6" s="1"/>
  <c r="A522" i="6" s="1"/>
  <c r="A523" i="6" s="1"/>
  <c r="A524" i="6" s="1"/>
  <c r="A525" i="6" s="1"/>
  <c r="A526" i="6" s="1"/>
  <c r="A527" i="6" s="1"/>
  <c r="A528" i="6" s="1"/>
  <c r="A529" i="6" s="1"/>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A555" i="6" s="1"/>
  <c r="A556" i="6" s="1"/>
  <c r="A557" i="6" s="1"/>
  <c r="A558" i="6" s="1"/>
  <c r="A559" i="6" s="1"/>
  <c r="F671" i="6" s="1"/>
  <c r="C712" i="9" l="1"/>
  <c r="B712" i="9"/>
  <c r="A713" i="9"/>
  <c r="A127" i="2"/>
  <c r="K671" i="6"/>
  <c r="G671" i="6"/>
  <c r="I671" i="6"/>
  <c r="D671" i="6"/>
  <c r="D709" i="3"/>
  <c r="A710" i="3"/>
  <c r="B709" i="3"/>
  <c r="C709" i="3"/>
  <c r="L671" i="6"/>
  <c r="F575" i="6"/>
  <c r="C574" i="6"/>
  <c r="I575" i="6"/>
  <c r="B575" i="6"/>
  <c r="G574" i="6"/>
  <c r="C575" i="6"/>
  <c r="I574" i="6"/>
  <c r="H575" i="6"/>
  <c r="H574" i="6"/>
  <c r="D575" i="6"/>
  <c r="E575" i="6"/>
  <c r="C577" i="6"/>
  <c r="K577" i="6"/>
  <c r="G575" i="6"/>
  <c r="D576" i="6"/>
  <c r="I577" i="6"/>
  <c r="J576" i="6"/>
  <c r="I576" i="6"/>
  <c r="C576" i="6"/>
  <c r="J575" i="6"/>
  <c r="F576" i="6"/>
  <c r="N576" i="6"/>
  <c r="F577" i="6"/>
  <c r="E576" i="6"/>
  <c r="L577" i="6"/>
  <c r="B577" i="6"/>
  <c r="J577" i="6"/>
  <c r="G577" i="6"/>
  <c r="L575" i="6"/>
  <c r="K576" i="6"/>
  <c r="K575" i="6"/>
  <c r="H577" i="6"/>
  <c r="B576" i="6"/>
  <c r="H576" i="6"/>
  <c r="L576" i="6"/>
  <c r="E577" i="6"/>
  <c r="L578" i="6"/>
  <c r="G576" i="6"/>
  <c r="M578" i="6"/>
  <c r="M579" i="6"/>
  <c r="F579" i="6"/>
  <c r="D578" i="6"/>
  <c r="L579" i="6"/>
  <c r="J579" i="6"/>
  <c r="F578" i="6"/>
  <c r="E579" i="6"/>
  <c r="H578" i="6"/>
  <c r="G579" i="6"/>
  <c r="I579" i="6"/>
  <c r="E578" i="6"/>
  <c r="M577" i="6"/>
  <c r="N578" i="6"/>
  <c r="J578" i="6"/>
  <c r="B579" i="6"/>
  <c r="C578" i="6"/>
  <c r="I578" i="6"/>
  <c r="K578" i="6"/>
  <c r="G578" i="6"/>
  <c r="K579" i="6"/>
  <c r="H579" i="6"/>
  <c r="B578" i="6"/>
  <c r="I583" i="6"/>
  <c r="M576" i="6"/>
  <c r="G580" i="6"/>
  <c r="M581" i="6"/>
  <c r="N580" i="6"/>
  <c r="N579" i="6"/>
  <c r="H580" i="6"/>
  <c r="M580" i="6"/>
  <c r="D579" i="6"/>
  <c r="F581" i="6"/>
  <c r="E583" i="6"/>
  <c r="C580" i="6"/>
  <c r="L580" i="6"/>
  <c r="E580" i="6"/>
  <c r="C579" i="6"/>
  <c r="D581" i="6"/>
  <c r="F580" i="6"/>
  <c r="D580" i="6"/>
  <c r="I580" i="6"/>
  <c r="J580" i="6"/>
  <c r="K580" i="6"/>
  <c r="N577" i="6"/>
  <c r="J581" i="6"/>
  <c r="F582" i="6"/>
  <c r="J582" i="6"/>
  <c r="M583" i="6"/>
  <c r="D582" i="6"/>
  <c r="B580" i="6"/>
  <c r="K581" i="6"/>
  <c r="G581" i="6"/>
  <c r="L581" i="6"/>
  <c r="H584" i="6"/>
  <c r="C582" i="6"/>
  <c r="B582" i="6"/>
  <c r="N583" i="6"/>
  <c r="D583" i="6"/>
  <c r="B581" i="6"/>
  <c r="N581" i="6"/>
  <c r="L584" i="6"/>
  <c r="H581" i="6"/>
  <c r="E582" i="6"/>
  <c r="B583" i="6"/>
  <c r="I581" i="6"/>
  <c r="E581" i="6"/>
  <c r="C581" i="6"/>
  <c r="G582" i="6"/>
  <c r="E584" i="6"/>
  <c r="N582" i="6"/>
  <c r="H582" i="6"/>
  <c r="F583" i="6"/>
  <c r="G583" i="6"/>
  <c r="L582" i="6"/>
  <c r="J583" i="6"/>
  <c r="N584" i="6"/>
  <c r="H583" i="6"/>
  <c r="J584" i="6"/>
  <c r="K582" i="6"/>
  <c r="I582" i="6"/>
  <c r="L583" i="6"/>
  <c r="C583" i="6"/>
  <c r="M582" i="6"/>
  <c r="E587" i="6"/>
  <c r="I584" i="6"/>
  <c r="K584" i="6"/>
  <c r="K583" i="6"/>
  <c r="B584" i="6"/>
  <c r="D584" i="6"/>
  <c r="G584" i="6"/>
  <c r="H585" i="6"/>
  <c r="G586" i="6"/>
  <c r="M587" i="6"/>
  <c r="I585" i="6"/>
  <c r="L586" i="6"/>
  <c r="F584" i="6"/>
  <c r="N586" i="6"/>
  <c r="B585" i="6"/>
  <c r="E586" i="6"/>
  <c r="N585" i="6"/>
  <c r="K585" i="6"/>
  <c r="D585" i="6"/>
  <c r="J585" i="6"/>
  <c r="L585" i="6"/>
  <c r="G585" i="6"/>
  <c r="E585" i="6"/>
  <c r="C584" i="6"/>
  <c r="M584" i="6"/>
  <c r="B586" i="6"/>
  <c r="K586" i="6"/>
  <c r="C585" i="6"/>
  <c r="I586" i="6"/>
  <c r="M586" i="6"/>
  <c r="H586" i="6"/>
  <c r="F585" i="6"/>
  <c r="B587" i="6"/>
  <c r="F586" i="6"/>
  <c r="D586" i="6"/>
  <c r="M585" i="6"/>
  <c r="J586" i="6"/>
  <c r="C586" i="6"/>
  <c r="D587" i="6"/>
  <c r="L587" i="6"/>
  <c r="N587" i="6"/>
  <c r="C587" i="6"/>
  <c r="J587" i="6"/>
  <c r="K587" i="6"/>
  <c r="G587" i="6"/>
  <c r="I587" i="6"/>
  <c r="H587" i="6"/>
  <c r="F587" i="6"/>
  <c r="F588" i="6"/>
  <c r="H588" i="6"/>
  <c r="L588" i="6"/>
  <c r="G588" i="6"/>
  <c r="B588" i="6"/>
  <c r="K588" i="6"/>
  <c r="D588" i="6"/>
  <c r="E588" i="6"/>
  <c r="J589" i="6"/>
  <c r="K589" i="6"/>
  <c r="F589" i="6"/>
  <c r="I588" i="6"/>
  <c r="B589" i="6"/>
  <c r="M588" i="6"/>
  <c r="G589" i="6"/>
  <c r="C588" i="6"/>
  <c r="N589" i="6"/>
  <c r="L589" i="6"/>
  <c r="N588" i="6"/>
  <c r="J588" i="6"/>
  <c r="N591" i="6"/>
  <c r="L591" i="6"/>
  <c r="L590" i="6"/>
  <c r="M589" i="6"/>
  <c r="E590" i="6"/>
  <c r="I589" i="6"/>
  <c r="E591" i="6"/>
  <c r="J590" i="6"/>
  <c r="C590" i="6"/>
  <c r="F590" i="6"/>
  <c r="H589" i="6"/>
  <c r="K591" i="6"/>
  <c r="H591" i="6"/>
  <c r="C589" i="6"/>
  <c r="I590" i="6"/>
  <c r="E589" i="6"/>
  <c r="D589" i="6"/>
  <c r="I592" i="6"/>
  <c r="G594" i="6"/>
  <c r="K590" i="6"/>
  <c r="H590" i="6"/>
  <c r="M594" i="6"/>
  <c r="F592" i="6"/>
  <c r="H592" i="6"/>
  <c r="N590" i="6"/>
  <c r="G590" i="6"/>
  <c r="M590" i="6"/>
  <c r="D590" i="6"/>
  <c r="K592" i="6"/>
  <c r="B590" i="6"/>
  <c r="F591" i="6"/>
  <c r="E592" i="6"/>
  <c r="M591" i="6"/>
  <c r="C592" i="6"/>
  <c r="J591" i="6"/>
  <c r="D591" i="6"/>
  <c r="I591" i="6"/>
  <c r="B591" i="6"/>
  <c r="C591" i="6"/>
  <c r="B595" i="6"/>
  <c r="G591" i="6"/>
  <c r="N592" i="6"/>
  <c r="D592" i="6"/>
  <c r="I594" i="6"/>
  <c r="L592" i="6"/>
  <c r="B592" i="6"/>
  <c r="J592" i="6"/>
  <c r="M592" i="6"/>
  <c r="D593" i="6"/>
  <c r="J593" i="6"/>
  <c r="G592" i="6"/>
  <c r="I593" i="6"/>
  <c r="G593" i="6"/>
  <c r="K595" i="6"/>
  <c r="N593" i="6"/>
  <c r="C593" i="6"/>
  <c r="M593" i="6"/>
  <c r="E593" i="6"/>
  <c r="K593" i="6"/>
  <c r="E595" i="6"/>
  <c r="N595" i="6"/>
  <c r="F593" i="6"/>
  <c r="B593" i="6"/>
  <c r="N594" i="6"/>
  <c r="C595" i="6"/>
  <c r="H593" i="6"/>
  <c r="L593" i="6"/>
  <c r="C594" i="6"/>
  <c r="F594" i="6"/>
  <c r="L594" i="6"/>
  <c r="D595" i="6"/>
  <c r="D594" i="6"/>
  <c r="C597" i="6"/>
  <c r="E594" i="6"/>
  <c r="B594" i="6"/>
  <c r="J594" i="6"/>
  <c r="H595" i="6"/>
  <c r="F595" i="6"/>
  <c r="L597" i="6"/>
  <c r="K594" i="6"/>
  <c r="H594" i="6"/>
  <c r="B597" i="6"/>
  <c r="L595" i="6"/>
  <c r="N597" i="6"/>
  <c r="D597" i="6"/>
  <c r="M595" i="6"/>
  <c r="G595" i="6"/>
  <c r="I595" i="6"/>
  <c r="K596" i="6"/>
  <c r="J595" i="6"/>
  <c r="H597" i="6"/>
  <c r="I597" i="6"/>
  <c r="E596" i="6"/>
  <c r="G597" i="6"/>
  <c r="G596" i="6"/>
  <c r="C596" i="6"/>
  <c r="J597" i="6"/>
  <c r="L596" i="6"/>
  <c r="E597" i="6"/>
  <c r="N596" i="6"/>
  <c r="H596" i="6"/>
  <c r="D596" i="6"/>
  <c r="B596" i="6"/>
  <c r="F596" i="6"/>
  <c r="I596" i="6"/>
  <c r="J596" i="6"/>
  <c r="M596" i="6"/>
  <c r="F597" i="6"/>
  <c r="K597" i="6"/>
  <c r="M597" i="6"/>
  <c r="B598" i="6"/>
  <c r="M598" i="6"/>
  <c r="D598" i="6"/>
  <c r="K598" i="6"/>
  <c r="H600" i="6"/>
  <c r="N598" i="6"/>
  <c r="F600" i="6"/>
  <c r="G598" i="6"/>
  <c r="D599" i="6"/>
  <c r="F598" i="6"/>
  <c r="J598" i="6"/>
  <c r="E598" i="6"/>
  <c r="L598" i="6"/>
  <c r="I599" i="6"/>
  <c r="I598" i="6"/>
  <c r="H598" i="6"/>
  <c r="C598" i="6"/>
  <c r="C599" i="6"/>
  <c r="N601" i="6"/>
  <c r="B599" i="6"/>
  <c r="N599" i="6"/>
  <c r="I603" i="6"/>
  <c r="F599" i="6"/>
  <c r="M599" i="6"/>
  <c r="H599" i="6"/>
  <c r="L599" i="6"/>
  <c r="E599" i="6"/>
  <c r="J599" i="6"/>
  <c r="L600" i="6"/>
  <c r="G600" i="6"/>
  <c r="K599" i="6"/>
  <c r="G599" i="6"/>
  <c r="K604" i="6"/>
  <c r="B601" i="6"/>
  <c r="G604" i="6"/>
  <c r="M600" i="6"/>
  <c r="J600" i="6"/>
  <c r="K600" i="6"/>
  <c r="B600" i="6"/>
  <c r="N600" i="6"/>
  <c r="M603" i="6"/>
  <c r="C600" i="6"/>
  <c r="I600" i="6"/>
  <c r="D600" i="6"/>
  <c r="L601" i="6"/>
  <c r="E600" i="6"/>
  <c r="C601" i="6"/>
  <c r="I601" i="6"/>
  <c r="D604" i="6"/>
  <c r="G601" i="6"/>
  <c r="M601" i="6"/>
  <c r="H601" i="6"/>
  <c r="F601" i="6"/>
  <c r="D601" i="6"/>
  <c r="E604" i="6"/>
  <c r="D602" i="6"/>
  <c r="K601" i="6"/>
  <c r="J601" i="6"/>
  <c r="H604" i="6"/>
  <c r="E601" i="6"/>
  <c r="F602" i="6"/>
  <c r="L602" i="6"/>
  <c r="E602" i="6"/>
  <c r="J605" i="6"/>
  <c r="N605" i="6"/>
  <c r="I602" i="6"/>
  <c r="C602" i="6"/>
  <c r="N603" i="6"/>
  <c r="B602" i="6"/>
  <c r="H602" i="6"/>
  <c r="J602" i="6"/>
  <c r="K602" i="6"/>
  <c r="G602" i="6"/>
  <c r="M602" i="6"/>
  <c r="N602" i="6"/>
  <c r="L603" i="6"/>
  <c r="F603" i="6"/>
  <c r="L604" i="6"/>
  <c r="F604" i="6"/>
  <c r="K603" i="6"/>
  <c r="E603" i="6"/>
  <c r="J603" i="6"/>
  <c r="B604" i="6"/>
  <c r="B605" i="6"/>
  <c r="F605" i="6"/>
  <c r="J604" i="6"/>
  <c r="D603" i="6"/>
  <c r="C603" i="6"/>
  <c r="G603" i="6"/>
  <c r="I604" i="6"/>
  <c r="M604" i="6"/>
  <c r="B603" i="6"/>
  <c r="H603" i="6"/>
  <c r="D606" i="6"/>
  <c r="I605" i="6"/>
  <c r="L605" i="6"/>
  <c r="K605" i="6"/>
  <c r="M606" i="6"/>
  <c r="H606" i="6"/>
  <c r="N606" i="6"/>
  <c r="E606" i="6"/>
  <c r="C605" i="6"/>
  <c r="F606" i="6"/>
  <c r="N604" i="6"/>
  <c r="M605" i="6"/>
  <c r="D605" i="6"/>
  <c r="L606" i="6"/>
  <c r="H605" i="6"/>
  <c r="E605" i="6"/>
  <c r="G606" i="6"/>
  <c r="I606" i="6"/>
  <c r="C604" i="6"/>
  <c r="K606" i="6"/>
  <c r="C606" i="6"/>
  <c r="B606" i="6"/>
  <c r="B609" i="6"/>
  <c r="G605" i="6"/>
  <c r="J606" i="6"/>
  <c r="C607" i="6"/>
  <c r="N609" i="6"/>
  <c r="I607" i="6"/>
  <c r="H611" i="6"/>
  <c r="F610" i="6"/>
  <c r="G609" i="6"/>
  <c r="J609" i="6"/>
  <c r="C608" i="6"/>
  <c r="H607" i="6"/>
  <c r="F607" i="6"/>
  <c r="E607" i="6"/>
  <c r="D607" i="6"/>
  <c r="K607" i="6"/>
  <c r="C609" i="6"/>
  <c r="M607" i="6"/>
  <c r="J611" i="6"/>
  <c r="L607" i="6"/>
  <c r="K609" i="6"/>
  <c r="G607" i="6"/>
  <c r="F609" i="6"/>
  <c r="N607" i="6"/>
  <c r="B608" i="6"/>
  <c r="B607" i="6"/>
  <c r="J607" i="6"/>
  <c r="G608" i="6"/>
  <c r="F608" i="6"/>
  <c r="H609" i="6"/>
  <c r="M608" i="6"/>
  <c r="L609" i="6"/>
  <c r="C610" i="6"/>
  <c r="E609" i="6"/>
  <c r="L608" i="6"/>
  <c r="J608" i="6"/>
  <c r="M609" i="6"/>
  <c r="I608" i="6"/>
  <c r="H608" i="6"/>
  <c r="G611" i="6"/>
  <c r="D608" i="6"/>
  <c r="N610" i="6"/>
  <c r="K611" i="6"/>
  <c r="D609" i="6"/>
  <c r="E608" i="6"/>
  <c r="I609" i="6"/>
  <c r="N608" i="6"/>
  <c r="K608" i="6"/>
  <c r="B610" i="6"/>
  <c r="B611" i="6"/>
  <c r="H610" i="6"/>
  <c r="K610" i="6"/>
  <c r="B613" i="6"/>
  <c r="D610" i="6"/>
  <c r="L610" i="6"/>
  <c r="I610" i="6"/>
  <c r="J610" i="6"/>
  <c r="M611" i="6"/>
  <c r="L611" i="6"/>
  <c r="N614" i="6"/>
  <c r="N611" i="6"/>
  <c r="E611" i="6"/>
  <c r="I611" i="6"/>
  <c r="F611" i="6"/>
  <c r="E610" i="6"/>
  <c r="G610" i="6"/>
  <c r="C611" i="6"/>
  <c r="G612" i="6"/>
  <c r="D611" i="6"/>
  <c r="M610" i="6"/>
  <c r="K614" i="6"/>
  <c r="K612" i="6"/>
  <c r="F613" i="6"/>
  <c r="B615" i="6"/>
  <c r="J612" i="6"/>
  <c r="I612" i="6"/>
  <c r="E612" i="6"/>
  <c r="C612" i="6"/>
  <c r="N612" i="6"/>
  <c r="H612" i="6"/>
  <c r="G613" i="6"/>
  <c r="D612" i="6"/>
  <c r="I613" i="6"/>
  <c r="J613" i="6"/>
  <c r="E613" i="6"/>
  <c r="B612" i="6"/>
  <c r="L612" i="6"/>
  <c r="N613" i="6"/>
  <c r="M612" i="6"/>
  <c r="M613" i="6"/>
  <c r="F612" i="6"/>
  <c r="G614" i="6"/>
  <c r="D613" i="6"/>
  <c r="L613" i="6"/>
  <c r="J614" i="6"/>
  <c r="F615" i="6"/>
  <c r="J615" i="6"/>
  <c r="H614" i="6"/>
  <c r="H615" i="6"/>
  <c r="N615" i="6"/>
  <c r="D615" i="6"/>
  <c r="F614" i="6"/>
  <c r="C615" i="6"/>
  <c r="K615" i="6"/>
  <c r="G615" i="6"/>
  <c r="L614" i="6"/>
  <c r="C613" i="6"/>
  <c r="M615" i="6"/>
  <c r="M614" i="6"/>
  <c r="I614" i="6"/>
  <c r="C614" i="6"/>
  <c r="D614" i="6"/>
  <c r="E614" i="6"/>
  <c r="K613" i="6"/>
  <c r="L615" i="6"/>
  <c r="E615" i="6"/>
  <c r="B614" i="6"/>
  <c r="H613" i="6"/>
  <c r="I615" i="6"/>
  <c r="C618" i="6"/>
  <c r="F616" i="6"/>
  <c r="I616" i="6"/>
  <c r="K616" i="6"/>
  <c r="J616" i="6"/>
  <c r="G616" i="6"/>
  <c r="C616" i="6"/>
  <c r="N616" i="6"/>
  <c r="B616" i="6"/>
  <c r="D616" i="6"/>
  <c r="E616" i="6"/>
  <c r="G619" i="6"/>
  <c r="M616" i="6"/>
  <c r="H616" i="6"/>
  <c r="L616" i="6"/>
  <c r="B618" i="6"/>
  <c r="H618" i="6"/>
  <c r="G617" i="6"/>
  <c r="M617" i="6"/>
  <c r="K618" i="6"/>
  <c r="D619" i="6"/>
  <c r="L619" i="6"/>
  <c r="L618" i="6"/>
  <c r="C617" i="6"/>
  <c r="K617" i="6"/>
  <c r="G618" i="6"/>
  <c r="F617" i="6"/>
  <c r="D617" i="6"/>
  <c r="H617" i="6"/>
  <c r="N618" i="6"/>
  <c r="M618" i="6"/>
  <c r="E617" i="6"/>
  <c r="F618" i="6"/>
  <c r="L617" i="6"/>
  <c r="C619" i="6"/>
  <c r="D618" i="6"/>
  <c r="J617" i="6"/>
  <c r="E618" i="6"/>
  <c r="I617" i="6"/>
  <c r="B617" i="6"/>
  <c r="I618" i="6"/>
  <c r="J618" i="6"/>
  <c r="H619" i="6"/>
  <c r="I619" i="6"/>
  <c r="N617" i="6"/>
  <c r="N619" i="6"/>
  <c r="J619" i="6"/>
  <c r="K619" i="6"/>
  <c r="M619" i="6"/>
  <c r="B619" i="6"/>
  <c r="C620" i="6"/>
  <c r="F620" i="6"/>
  <c r="F619" i="6"/>
  <c r="G620" i="6"/>
  <c r="H620" i="6"/>
  <c r="D620" i="6"/>
  <c r="K620" i="6"/>
  <c r="M620" i="6"/>
  <c r="B620" i="6"/>
  <c r="J620" i="6"/>
  <c r="I620" i="6"/>
  <c r="C623" i="6"/>
  <c r="N620" i="6"/>
  <c r="E620" i="6"/>
  <c r="E619" i="6"/>
  <c r="L620" i="6"/>
  <c r="J621" i="6"/>
  <c r="M622" i="6"/>
  <c r="M621" i="6"/>
  <c r="K623" i="6"/>
  <c r="H621" i="6"/>
  <c r="L623" i="6"/>
  <c r="N621" i="6"/>
  <c r="I621" i="6"/>
  <c r="F623" i="6"/>
  <c r="K621" i="6"/>
  <c r="M623" i="6"/>
  <c r="H626" i="6"/>
  <c r="H623" i="6"/>
  <c r="I623" i="6"/>
  <c r="B625" i="6"/>
  <c r="E621" i="6"/>
  <c r="I622" i="6"/>
  <c r="J623" i="6"/>
  <c r="D622" i="6"/>
  <c r="F621" i="6"/>
  <c r="B622" i="6"/>
  <c r="L621" i="6"/>
  <c r="C621" i="6"/>
  <c r="B621" i="6"/>
  <c r="G621" i="6"/>
  <c r="G622" i="6"/>
  <c r="D623" i="6"/>
  <c r="E625" i="6"/>
  <c r="D621" i="6"/>
  <c r="C626" i="6"/>
  <c r="I624" i="6"/>
  <c r="M626" i="6"/>
  <c r="L622" i="6"/>
  <c r="B624" i="6"/>
  <c r="G623" i="6"/>
  <c r="N623" i="6"/>
  <c r="N622" i="6"/>
  <c r="K625" i="6"/>
  <c r="F625" i="6"/>
  <c r="G625" i="6"/>
  <c r="C622" i="6"/>
  <c r="J622" i="6"/>
  <c r="B623" i="6"/>
  <c r="H622" i="6"/>
  <c r="J626" i="6"/>
  <c r="E622" i="6"/>
  <c r="K622" i="6"/>
  <c r="D624" i="6"/>
  <c r="E623" i="6"/>
  <c r="F622" i="6"/>
  <c r="L624" i="6"/>
  <c r="H625" i="6"/>
  <c r="K624" i="6"/>
  <c r="D625" i="6"/>
  <c r="G626" i="6"/>
  <c r="F624" i="6"/>
  <c r="C625" i="6"/>
  <c r="L625" i="6"/>
  <c r="F626" i="6"/>
  <c r="K626" i="6"/>
  <c r="N624" i="6"/>
  <c r="L626" i="6"/>
  <c r="N625" i="6"/>
  <c r="G628" i="6"/>
  <c r="I625" i="6"/>
  <c r="E624" i="6"/>
  <c r="E626" i="6"/>
  <c r="C624" i="6"/>
  <c r="I626" i="6"/>
  <c r="D626" i="6"/>
  <c r="J624" i="6"/>
  <c r="M625" i="6"/>
  <c r="G624" i="6"/>
  <c r="J625" i="6"/>
  <c r="H624" i="6"/>
  <c r="M624" i="6"/>
  <c r="D627" i="6"/>
  <c r="C627" i="6"/>
  <c r="N626" i="6"/>
  <c r="B626" i="6"/>
  <c r="M627" i="6"/>
  <c r="D628" i="6"/>
  <c r="G627" i="6"/>
  <c r="F628" i="6"/>
  <c r="K627" i="6"/>
  <c r="F630" i="6"/>
  <c r="F627" i="6"/>
  <c r="J627" i="6"/>
  <c r="H628" i="6"/>
  <c r="L629" i="6"/>
  <c r="E627" i="6"/>
  <c r="M628" i="6"/>
  <c r="L628" i="6"/>
  <c r="C628" i="6"/>
  <c r="E628" i="6"/>
  <c r="L627" i="6"/>
  <c r="H627" i="6"/>
  <c r="N627" i="6"/>
  <c r="B627" i="6"/>
  <c r="M629" i="6"/>
  <c r="I627" i="6"/>
  <c r="B628" i="6"/>
  <c r="K628" i="6"/>
  <c r="H630" i="6"/>
  <c r="J629" i="6"/>
  <c r="F629" i="6"/>
  <c r="I630" i="6"/>
  <c r="K629" i="6"/>
  <c r="G629" i="6"/>
  <c r="I628" i="6"/>
  <c r="B629" i="6"/>
  <c r="N629" i="6"/>
  <c r="K630" i="6"/>
  <c r="E629" i="6"/>
  <c r="D629" i="6"/>
  <c r="C629" i="6"/>
  <c r="J628" i="6"/>
  <c r="N628" i="6"/>
  <c r="C630" i="6"/>
  <c r="B630" i="6"/>
  <c r="L630" i="6"/>
  <c r="M630" i="6"/>
  <c r="D630" i="6"/>
  <c r="N630" i="6"/>
  <c r="E630" i="6"/>
  <c r="I629" i="6"/>
  <c r="J630" i="6"/>
  <c r="G630" i="6"/>
  <c r="H629" i="6"/>
  <c r="N635" i="6"/>
  <c r="G631" i="6"/>
  <c r="H631" i="6"/>
  <c r="K631" i="6"/>
  <c r="F632" i="6"/>
  <c r="L635" i="6"/>
  <c r="B635" i="6"/>
  <c r="D631" i="6"/>
  <c r="M631" i="6"/>
  <c r="B631" i="6"/>
  <c r="I631" i="6"/>
  <c r="L631" i="6"/>
  <c r="N631" i="6"/>
  <c r="F631" i="6"/>
  <c r="E631" i="6"/>
  <c r="C631" i="6"/>
  <c r="J631" i="6"/>
  <c r="E632" i="6"/>
  <c r="L632" i="6"/>
  <c r="G632" i="6"/>
  <c r="M632" i="6"/>
  <c r="H632" i="6"/>
  <c r="H633" i="6"/>
  <c r="G633" i="6"/>
  <c r="I633" i="6"/>
  <c r="I635" i="6"/>
  <c r="H635" i="6"/>
  <c r="C632" i="6"/>
  <c r="J632" i="6"/>
  <c r="E633" i="6"/>
  <c r="N633" i="6"/>
  <c r="J633" i="6"/>
  <c r="D635" i="6"/>
  <c r="E635" i="6"/>
  <c r="C633" i="6"/>
  <c r="M633" i="6"/>
  <c r="L633" i="6"/>
  <c r="B633" i="6"/>
  <c r="B632" i="6"/>
  <c r="G634" i="6"/>
  <c r="I632" i="6"/>
  <c r="K633" i="6"/>
  <c r="D632" i="6"/>
  <c r="N632" i="6"/>
  <c r="K632" i="6"/>
  <c r="D633" i="6"/>
  <c r="E634" i="6"/>
  <c r="H634" i="6"/>
  <c r="F633" i="6"/>
  <c r="D634" i="6"/>
  <c r="J634" i="6"/>
  <c r="F635" i="6"/>
  <c r="M634" i="6"/>
  <c r="G635" i="6"/>
  <c r="C634" i="6"/>
  <c r="J635" i="6"/>
  <c r="B634" i="6"/>
  <c r="K634" i="6"/>
  <c r="I634" i="6"/>
  <c r="N634" i="6"/>
  <c r="K635" i="6"/>
  <c r="M635" i="6"/>
  <c r="F634" i="6"/>
  <c r="C635" i="6"/>
  <c r="L634" i="6"/>
  <c r="D639" i="6"/>
  <c r="F636" i="6"/>
  <c r="L636" i="6"/>
  <c r="N636" i="6"/>
  <c r="K637" i="6"/>
  <c r="L637" i="6"/>
  <c r="H636" i="6"/>
  <c r="K636" i="6"/>
  <c r="C636" i="6"/>
  <c r="E636" i="6"/>
  <c r="C637" i="6"/>
  <c r="G636" i="6"/>
  <c r="M636" i="6"/>
  <c r="N637" i="6"/>
  <c r="M637" i="6"/>
  <c r="J637" i="6"/>
  <c r="B636" i="6"/>
  <c r="H637" i="6"/>
  <c r="I636" i="6"/>
  <c r="J636" i="6"/>
  <c r="F637" i="6"/>
  <c r="G637" i="6"/>
  <c r="I637" i="6"/>
  <c r="D636" i="6"/>
  <c r="E637" i="6"/>
  <c r="D638" i="6"/>
  <c r="B638" i="6"/>
  <c r="D637" i="6"/>
  <c r="C641" i="6"/>
  <c r="B637" i="6"/>
  <c r="C639" i="6"/>
  <c r="F639" i="6"/>
  <c r="I638" i="6"/>
  <c r="L638" i="6"/>
  <c r="M638" i="6"/>
  <c r="M639" i="6"/>
  <c r="B639" i="6"/>
  <c r="D641" i="6"/>
  <c r="H639" i="6"/>
  <c r="N639" i="6"/>
  <c r="K639" i="6"/>
  <c r="K638" i="6"/>
  <c r="G638" i="6"/>
  <c r="E638" i="6"/>
  <c r="I639" i="6"/>
  <c r="E639" i="6"/>
  <c r="J639" i="6"/>
  <c r="N638" i="6"/>
  <c r="H638" i="6"/>
  <c r="L639" i="6"/>
  <c r="G639" i="6"/>
  <c r="F638" i="6"/>
  <c r="C638" i="6"/>
  <c r="J638" i="6"/>
  <c r="G640" i="6"/>
  <c r="M641" i="6"/>
  <c r="B641" i="6"/>
  <c r="H640" i="6"/>
  <c r="F640" i="6"/>
  <c r="N641" i="6"/>
  <c r="D640" i="6"/>
  <c r="C642" i="6"/>
  <c r="M640" i="6"/>
  <c r="L641" i="6"/>
  <c r="J641" i="6"/>
  <c r="L640" i="6"/>
  <c r="G641" i="6"/>
  <c r="E642" i="6"/>
  <c r="J640" i="6"/>
  <c r="F641" i="6"/>
  <c r="H641" i="6"/>
  <c r="K640" i="6"/>
  <c r="I640" i="6"/>
  <c r="B640" i="6"/>
  <c r="E640" i="6"/>
  <c r="N640" i="6"/>
  <c r="C640" i="6"/>
  <c r="E641" i="6"/>
  <c r="K641" i="6"/>
  <c r="I641" i="6"/>
  <c r="E645" i="6"/>
  <c r="B643" i="6"/>
  <c r="D645" i="6"/>
  <c r="G645" i="6"/>
  <c r="M642" i="6"/>
  <c r="F643" i="6"/>
  <c r="K643" i="6"/>
  <c r="I643" i="6"/>
  <c r="N642" i="6"/>
  <c r="K642" i="6"/>
  <c r="D643" i="6"/>
  <c r="N643" i="6"/>
  <c r="L644" i="6"/>
  <c r="H643" i="6"/>
  <c r="L642" i="6"/>
  <c r="G643" i="6"/>
  <c r="J642" i="6"/>
  <c r="M643" i="6"/>
  <c r="G642" i="6"/>
  <c r="L643" i="6"/>
  <c r="B642" i="6"/>
  <c r="E643" i="6"/>
  <c r="C643" i="6"/>
  <c r="E644" i="6"/>
  <c r="M645" i="6"/>
  <c r="F642" i="6"/>
  <c r="J643" i="6"/>
  <c r="H642" i="6"/>
  <c r="D642" i="6"/>
  <c r="I642" i="6"/>
  <c r="L645" i="6"/>
  <c r="B644" i="6"/>
  <c r="M644" i="6"/>
  <c r="J648" i="6"/>
  <c r="N645" i="6"/>
  <c r="K644" i="6"/>
  <c r="H645" i="6"/>
  <c r="F644" i="6"/>
  <c r="G644" i="6"/>
  <c r="C645" i="6"/>
  <c r="J644" i="6"/>
  <c r="K645" i="6"/>
  <c r="E648" i="6"/>
  <c r="L646" i="6"/>
  <c r="N644" i="6"/>
  <c r="I644" i="6"/>
  <c r="J645" i="6"/>
  <c r="H644" i="6"/>
  <c r="C644" i="6"/>
  <c r="D644" i="6"/>
  <c r="F645" i="6"/>
  <c r="I645" i="6"/>
  <c r="B645" i="6"/>
  <c r="J647" i="6"/>
  <c r="N647" i="6"/>
  <c r="C648" i="6"/>
  <c r="E646" i="6"/>
  <c r="B646" i="6"/>
  <c r="I646" i="6"/>
  <c r="D647" i="6"/>
  <c r="J646" i="6"/>
  <c r="L648" i="6"/>
  <c r="M646" i="6"/>
  <c r="L647" i="6"/>
  <c r="C651" i="6"/>
  <c r="G650" i="6"/>
  <c r="F648" i="6"/>
  <c r="M648" i="6"/>
  <c r="G647" i="6"/>
  <c r="K646" i="6"/>
  <c r="I648" i="6"/>
  <c r="G646" i="6"/>
  <c r="D648" i="6"/>
  <c r="G648" i="6"/>
  <c r="H646" i="6"/>
  <c r="D646" i="6"/>
  <c r="C646" i="6"/>
  <c r="C647" i="6"/>
  <c r="B648" i="6"/>
  <c r="F646" i="6"/>
  <c r="N646" i="6"/>
  <c r="F647" i="6"/>
  <c r="I647" i="6"/>
  <c r="L649" i="6"/>
  <c r="H648" i="6"/>
  <c r="K647" i="6"/>
  <c r="M647" i="6"/>
  <c r="E647" i="6"/>
  <c r="H647" i="6"/>
  <c r="N648" i="6"/>
  <c r="K648" i="6"/>
  <c r="I651" i="6"/>
  <c r="B647" i="6"/>
  <c r="H649" i="6"/>
  <c r="C649" i="6"/>
  <c r="I649" i="6"/>
  <c r="E649" i="6"/>
  <c r="J649" i="6"/>
  <c r="N650" i="6"/>
  <c r="B650" i="6"/>
  <c r="K651" i="6"/>
  <c r="I654" i="6"/>
  <c r="B649" i="6"/>
  <c r="K649" i="6"/>
  <c r="E650" i="6"/>
  <c r="D651" i="6"/>
  <c r="D650" i="6"/>
  <c r="M649" i="6"/>
  <c r="D649" i="6"/>
  <c r="F649" i="6"/>
  <c r="J651" i="6"/>
  <c r="I650" i="6"/>
  <c r="M650" i="6"/>
  <c r="B651" i="6"/>
  <c r="N649" i="6"/>
  <c r="G649" i="6"/>
  <c r="N651" i="6"/>
  <c r="M651" i="6"/>
  <c r="F651" i="6"/>
  <c r="J650" i="6"/>
  <c r="L650" i="6"/>
  <c r="F650" i="6"/>
  <c r="H650" i="6"/>
  <c r="G651" i="6"/>
  <c r="K650" i="6"/>
  <c r="H651" i="6"/>
  <c r="F652" i="6"/>
  <c r="C650" i="6"/>
  <c r="L651" i="6"/>
  <c r="E651" i="6"/>
  <c r="H654" i="6"/>
  <c r="G655" i="6"/>
  <c r="F653" i="6"/>
  <c r="B652" i="6"/>
  <c r="E652" i="6"/>
  <c r="C653" i="6"/>
  <c r="M652" i="6"/>
  <c r="D652" i="6"/>
  <c r="F654" i="6"/>
  <c r="K652" i="6"/>
  <c r="H653" i="6"/>
  <c r="J652" i="6"/>
  <c r="L652" i="6"/>
  <c r="I652" i="6"/>
  <c r="F658" i="6"/>
  <c r="N652" i="6"/>
  <c r="L655" i="6"/>
  <c r="B654" i="6"/>
  <c r="C652" i="6"/>
  <c r="G652" i="6"/>
  <c r="D654" i="6"/>
  <c r="H652" i="6"/>
  <c r="N655" i="6"/>
  <c r="J655" i="6"/>
  <c r="D655" i="6"/>
  <c r="D653" i="6"/>
  <c r="E655" i="6"/>
  <c r="I655" i="6"/>
  <c r="G654" i="6"/>
  <c r="L653" i="6"/>
  <c r="I653" i="6"/>
  <c r="E656" i="6"/>
  <c r="K654" i="6"/>
  <c r="L654" i="6"/>
  <c r="N654" i="6"/>
  <c r="C654" i="6"/>
  <c r="I656" i="6"/>
  <c r="B655" i="6"/>
  <c r="J653" i="6"/>
  <c r="E654" i="6"/>
  <c r="F657" i="6"/>
  <c r="B657" i="6"/>
  <c r="N653" i="6"/>
  <c r="E653" i="6"/>
  <c r="M653" i="6"/>
  <c r="M654" i="6"/>
  <c r="G653" i="6"/>
  <c r="J654" i="6"/>
  <c r="C655" i="6"/>
  <c r="B653" i="6"/>
  <c r="K653" i="6"/>
  <c r="K655" i="6"/>
  <c r="K656" i="6"/>
  <c r="C657" i="6"/>
  <c r="N658" i="6"/>
  <c r="M656" i="6"/>
  <c r="L656" i="6"/>
  <c r="J657" i="6"/>
  <c r="I657" i="6"/>
  <c r="M657" i="6"/>
  <c r="C656" i="6"/>
  <c r="H655" i="6"/>
  <c r="M655" i="6"/>
  <c r="F655" i="6"/>
  <c r="L658" i="6"/>
  <c r="E657" i="6"/>
  <c r="J656" i="6"/>
  <c r="N657" i="6"/>
  <c r="B656" i="6"/>
  <c r="D656" i="6"/>
  <c r="G657" i="6"/>
  <c r="H656" i="6"/>
  <c r="H657" i="6"/>
  <c r="M658" i="6"/>
  <c r="N656" i="6"/>
  <c r="B658" i="6"/>
  <c r="D657" i="6"/>
  <c r="L657" i="6"/>
  <c r="G656" i="6"/>
  <c r="G660" i="6"/>
  <c r="K657" i="6"/>
  <c r="F656" i="6"/>
  <c r="E658" i="6"/>
  <c r="K658" i="6"/>
  <c r="I658" i="6"/>
  <c r="D658" i="6"/>
  <c r="J658" i="6"/>
  <c r="C658" i="6"/>
  <c r="G658" i="6"/>
  <c r="H658" i="6"/>
  <c r="B660" i="6"/>
  <c r="N663" i="6"/>
  <c r="J662" i="6"/>
  <c r="G659" i="6"/>
  <c r="J660" i="6"/>
  <c r="H659" i="6"/>
  <c r="L659" i="6"/>
  <c r="N659" i="6"/>
  <c r="L660" i="6"/>
  <c r="K659" i="6"/>
  <c r="F659" i="6"/>
  <c r="M659" i="6"/>
  <c r="C659" i="6"/>
  <c r="J659" i="6"/>
  <c r="E659" i="6"/>
  <c r="B659" i="6"/>
  <c r="E660" i="6"/>
  <c r="D660" i="6"/>
  <c r="M662" i="6"/>
  <c r="K660" i="6"/>
  <c r="H663" i="6"/>
  <c r="H660" i="6"/>
  <c r="F660" i="6"/>
  <c r="I660" i="6"/>
  <c r="N660" i="6"/>
  <c r="C660" i="6"/>
  <c r="M660" i="6"/>
  <c r="D659" i="6"/>
  <c r="I659" i="6"/>
  <c r="C662" i="6"/>
  <c r="J663" i="6"/>
  <c r="L663" i="6"/>
  <c r="E661" i="6"/>
  <c r="B661" i="6"/>
  <c r="K662" i="6"/>
  <c r="D663" i="6"/>
  <c r="N662" i="6"/>
  <c r="F662" i="6"/>
  <c r="H662" i="6"/>
  <c r="H661" i="6"/>
  <c r="L661" i="6"/>
  <c r="D661" i="6"/>
  <c r="E663" i="6"/>
  <c r="E662" i="6"/>
  <c r="B662" i="6"/>
  <c r="G661" i="6"/>
  <c r="M661" i="6"/>
  <c r="N661" i="6"/>
  <c r="D662" i="6"/>
  <c r="F661" i="6"/>
  <c r="G662" i="6"/>
  <c r="I661" i="6"/>
  <c r="I662" i="6"/>
  <c r="J661" i="6"/>
  <c r="C661" i="6"/>
  <c r="K661" i="6"/>
  <c r="K663" i="6"/>
  <c r="L662" i="6"/>
  <c r="G663" i="6"/>
  <c r="I663" i="6"/>
  <c r="F663" i="6"/>
  <c r="B663" i="6"/>
  <c r="M663" i="6"/>
  <c r="C663" i="6"/>
  <c r="I665" i="6"/>
  <c r="K664" i="6"/>
  <c r="H664" i="6"/>
  <c r="D665" i="6"/>
  <c r="H665" i="6"/>
  <c r="C664" i="6"/>
  <c r="N665" i="6"/>
  <c r="J664" i="6"/>
  <c r="G664" i="6"/>
  <c r="M665" i="6"/>
  <c r="L665" i="6"/>
  <c r="L664" i="6"/>
  <c r="N664" i="6"/>
  <c r="B665" i="6"/>
  <c r="B664" i="6"/>
  <c r="F665" i="6"/>
  <c r="E664" i="6"/>
  <c r="D664" i="6"/>
  <c r="C665" i="6"/>
  <c r="G665" i="6"/>
  <c r="K665" i="6"/>
  <c r="F664" i="6"/>
  <c r="J665" i="6"/>
  <c r="M664" i="6"/>
  <c r="I664" i="6"/>
  <c r="E665" i="6"/>
  <c r="D669" i="6"/>
  <c r="N666" i="6"/>
  <c r="E666" i="6"/>
  <c r="G666" i="6"/>
  <c r="B666" i="6"/>
  <c r="F666" i="6"/>
  <c r="B667" i="6"/>
  <c r="L669" i="6"/>
  <c r="H666" i="6"/>
  <c r="K666" i="6"/>
  <c r="C666" i="6"/>
  <c r="F667" i="6"/>
  <c r="C668" i="6"/>
  <c r="J666" i="6"/>
  <c r="M667" i="6"/>
  <c r="I666" i="6"/>
  <c r="D666" i="6"/>
  <c r="L666" i="6"/>
  <c r="M666" i="6"/>
  <c r="K670" i="6"/>
  <c r="N670" i="6"/>
  <c r="H667" i="6"/>
  <c r="E667" i="6"/>
  <c r="N667" i="6"/>
  <c r="J669" i="6"/>
  <c r="C667" i="6"/>
  <c r="L667" i="6"/>
  <c r="J668" i="6"/>
  <c r="N668" i="6"/>
  <c r="I667" i="6"/>
  <c r="B668" i="6"/>
  <c r="D668" i="6"/>
  <c r="D667" i="6"/>
  <c r="G669" i="6"/>
  <c r="J667" i="6"/>
  <c r="B669" i="6"/>
  <c r="G667" i="6"/>
  <c r="K667" i="6"/>
  <c r="D670" i="6"/>
  <c r="N669" i="6"/>
  <c r="M668" i="6"/>
  <c r="I669" i="6"/>
  <c r="K669" i="6"/>
  <c r="I668" i="6"/>
  <c r="M671" i="6"/>
  <c r="E668" i="6"/>
  <c r="K668" i="6"/>
  <c r="F669" i="6"/>
  <c r="E669" i="6"/>
  <c r="G668" i="6"/>
  <c r="M669" i="6"/>
  <c r="F668" i="6"/>
  <c r="L668" i="6"/>
  <c r="H668" i="6"/>
  <c r="H671" i="6"/>
  <c r="H669" i="6"/>
  <c r="I670" i="6"/>
  <c r="M670" i="6"/>
  <c r="E670" i="6"/>
  <c r="N671" i="6"/>
  <c r="B670" i="6"/>
  <c r="C669" i="6"/>
  <c r="H670" i="6"/>
  <c r="J670" i="6"/>
  <c r="F670" i="6"/>
  <c r="L670" i="6"/>
  <c r="C670" i="6"/>
  <c r="G670" i="6"/>
  <c r="E671" i="6"/>
  <c r="A172" i="5"/>
  <c r="C671" i="6"/>
  <c r="A710" i="2"/>
  <c r="J671" i="6"/>
  <c r="B671" i="6"/>
  <c r="B708" i="4"/>
  <c r="C708" i="4"/>
  <c r="D708" i="4"/>
  <c r="A709" i="4"/>
  <c r="B713" i="9" l="1"/>
  <c r="C713" i="9"/>
  <c r="A714" i="9"/>
  <c r="A128" i="2"/>
  <c r="A173" i="5"/>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439" i="5" s="1"/>
  <c r="A440" i="5" s="1"/>
  <c r="A441" i="5" s="1"/>
  <c r="A442" i="5" s="1"/>
  <c r="A443" i="5" s="1"/>
  <c r="A444" i="5" s="1"/>
  <c r="A445" i="5" s="1"/>
  <c r="A446" i="5" s="1"/>
  <c r="A447" i="5" s="1"/>
  <c r="A448" i="5" s="1"/>
  <c r="A449" i="5" s="1"/>
  <c r="A450" i="5" s="1"/>
  <c r="A451" i="5" s="1"/>
  <c r="A452" i="5" s="1"/>
  <c r="A453" i="5" s="1"/>
  <c r="A454" i="5" s="1"/>
  <c r="A455" i="5" s="1"/>
  <c r="A456" i="5" s="1"/>
  <c r="A457" i="5" s="1"/>
  <c r="A458" i="5" s="1"/>
  <c r="A459" i="5" s="1"/>
  <c r="A460" i="5" s="1"/>
  <c r="A461" i="5" s="1"/>
  <c r="A462" i="5" s="1"/>
  <c r="A463" i="5" s="1"/>
  <c r="A464" i="5" s="1"/>
  <c r="A465" i="5" s="1"/>
  <c r="A466" i="5" s="1"/>
  <c r="A467" i="5" s="1"/>
  <c r="A468" i="5" s="1"/>
  <c r="A469" i="5" s="1"/>
  <c r="A470" i="5" s="1"/>
  <c r="A471" i="5" s="1"/>
  <c r="A472" i="5" s="1"/>
  <c r="A473" i="5" s="1"/>
  <c r="A474" i="5" s="1"/>
  <c r="A475" i="5" s="1"/>
  <c r="A476" i="5" s="1"/>
  <c r="A477" i="5" s="1"/>
  <c r="A478" i="5" s="1"/>
  <c r="A479" i="5" s="1"/>
  <c r="A480" i="5" s="1"/>
  <c r="A481" i="5" s="1"/>
  <c r="A482" i="5" s="1"/>
  <c r="A483" i="5" s="1"/>
  <c r="A484" i="5" s="1"/>
  <c r="A485" i="5" s="1"/>
  <c r="A486" i="5" s="1"/>
  <c r="A487" i="5" s="1"/>
  <c r="A488" i="5" s="1"/>
  <c r="A489" i="5" s="1"/>
  <c r="A490" i="5" s="1"/>
  <c r="A491" i="5" s="1"/>
  <c r="A492" i="5" s="1"/>
  <c r="A493" i="5" s="1"/>
  <c r="A494" i="5" s="1"/>
  <c r="A495" i="5" s="1"/>
  <c r="A496" i="5" s="1"/>
  <c r="A497" i="5" s="1"/>
  <c r="A498" i="5" s="1"/>
  <c r="A499" i="5" s="1"/>
  <c r="A500" i="5" s="1"/>
  <c r="A501" i="5" s="1"/>
  <c r="A502" i="5" s="1"/>
  <c r="A503" i="5" s="1"/>
  <c r="A504" i="5" s="1"/>
  <c r="A505" i="5" s="1"/>
  <c r="A506" i="5" s="1"/>
  <c r="A507" i="5" s="1"/>
  <c r="A508" i="5" s="1"/>
  <c r="A509" i="5" s="1"/>
  <c r="A510" i="5" s="1"/>
  <c r="A511" i="5" s="1"/>
  <c r="A512" i="5" s="1"/>
  <c r="A513" i="5" s="1"/>
  <c r="A514" i="5" s="1"/>
  <c r="A515" i="5" s="1"/>
  <c r="A516" i="5" s="1"/>
  <c r="A517" i="5" s="1"/>
  <c r="A518" i="5" s="1"/>
  <c r="A519" i="5" s="1"/>
  <c r="A520" i="5" s="1"/>
  <c r="A521" i="5" s="1"/>
  <c r="A522" i="5" s="1"/>
  <c r="A523" i="5" s="1"/>
  <c r="A524" i="5" s="1"/>
  <c r="A525" i="5" s="1"/>
  <c r="A526" i="5" s="1"/>
  <c r="A527" i="5" s="1"/>
  <c r="A528" i="5" s="1"/>
  <c r="A529" i="5" s="1"/>
  <c r="A530" i="5" s="1"/>
  <c r="A531" i="5" s="1"/>
  <c r="A532" i="5" s="1"/>
  <c r="A533" i="5" s="1"/>
  <c r="A534" i="5" s="1"/>
  <c r="A535" i="5" s="1"/>
  <c r="A536" i="5" s="1"/>
  <c r="A537" i="5" s="1"/>
  <c r="A538" i="5" s="1"/>
  <c r="A539" i="5" s="1"/>
  <c r="A540" i="5" s="1"/>
  <c r="A541" i="5" s="1"/>
  <c r="A542" i="5" s="1"/>
  <c r="A543" i="5" s="1"/>
  <c r="A544" i="5" s="1"/>
  <c r="A545" i="5" s="1"/>
  <c r="A546" i="5" s="1"/>
  <c r="A547" i="5" s="1"/>
  <c r="A548" i="5" s="1"/>
  <c r="A549" i="5" s="1"/>
  <c r="A550" i="5" s="1"/>
  <c r="A551" i="5" s="1"/>
  <c r="A552" i="5" s="1"/>
  <c r="A553" i="5" s="1"/>
  <c r="A554" i="5" s="1"/>
  <c r="A555" i="5" s="1"/>
  <c r="A556" i="5" s="1"/>
  <c r="A557" i="5" s="1"/>
  <c r="A558" i="5" s="1"/>
  <c r="A559" i="5" s="1"/>
  <c r="H671" i="5" s="1"/>
  <c r="N698" i="6"/>
  <c r="N695" i="6"/>
  <c r="N692" i="6"/>
  <c r="N694" i="6"/>
  <c r="N689" i="6"/>
  <c r="N697" i="6"/>
  <c r="N688" i="6"/>
  <c r="N686" i="6"/>
  <c r="N699" i="6"/>
  <c r="N691" i="6"/>
  <c r="N682" i="6"/>
  <c r="N690" i="6"/>
  <c r="N696" i="6"/>
  <c r="N693" i="6"/>
  <c r="N687" i="6"/>
  <c r="L688" i="6"/>
  <c r="L697" i="6"/>
  <c r="L699" i="6"/>
  <c r="L687" i="6"/>
  <c r="L696" i="6"/>
  <c r="L692" i="6"/>
  <c r="L689" i="6"/>
  <c r="L698" i="6"/>
  <c r="L690" i="6"/>
  <c r="L695" i="6"/>
  <c r="L691" i="6"/>
  <c r="L682" i="6"/>
  <c r="L693" i="6"/>
  <c r="L686" i="6"/>
  <c r="L694" i="6"/>
  <c r="G690" i="6"/>
  <c r="G691" i="6"/>
  <c r="G695" i="6"/>
  <c r="G688" i="6"/>
  <c r="G692" i="6"/>
  <c r="G693" i="6"/>
  <c r="G694" i="6"/>
  <c r="G696" i="6"/>
  <c r="G697" i="6"/>
  <c r="G698" i="6"/>
  <c r="G699" i="6"/>
  <c r="G689" i="6"/>
  <c r="G682" i="6"/>
  <c r="G686" i="6"/>
  <c r="G687" i="6"/>
  <c r="B710" i="3"/>
  <c r="D710" i="3"/>
  <c r="A711" i="3"/>
  <c r="C710" i="3"/>
  <c r="J691" i="6"/>
  <c r="J699" i="6"/>
  <c r="J690" i="6"/>
  <c r="J696" i="6"/>
  <c r="J689" i="6"/>
  <c r="J695" i="6"/>
  <c r="J687" i="6"/>
  <c r="J692" i="6"/>
  <c r="J686" i="6"/>
  <c r="J698" i="6"/>
  <c r="J697" i="6"/>
  <c r="J682" i="6"/>
  <c r="J694" i="6"/>
  <c r="J688" i="6"/>
  <c r="J693" i="6"/>
  <c r="A711" i="2"/>
  <c r="E699" i="6"/>
  <c r="E694" i="6"/>
  <c r="E688" i="6"/>
  <c r="E682" i="6"/>
  <c r="E697" i="6"/>
  <c r="E690" i="6"/>
  <c r="E696" i="6"/>
  <c r="E689" i="6"/>
  <c r="E686" i="6"/>
  <c r="E698" i="6"/>
  <c r="E693" i="6"/>
  <c r="E695" i="6"/>
  <c r="E691" i="6"/>
  <c r="E687" i="6"/>
  <c r="E692" i="6"/>
  <c r="D692" i="6"/>
  <c r="D687" i="6"/>
  <c r="D698" i="6"/>
  <c r="D690" i="6"/>
  <c r="D693" i="6"/>
  <c r="D689" i="6"/>
  <c r="D682" i="6"/>
  <c r="D699" i="6"/>
  <c r="D695" i="6"/>
  <c r="D688" i="6"/>
  <c r="D686" i="6"/>
  <c r="D697" i="6"/>
  <c r="D696" i="6"/>
  <c r="D694" i="6"/>
  <c r="D691" i="6"/>
  <c r="C697" i="6"/>
  <c r="C698" i="6"/>
  <c r="C699" i="6"/>
  <c r="C682" i="6"/>
  <c r="C696" i="6"/>
  <c r="C686" i="6"/>
  <c r="C695" i="6"/>
  <c r="C687" i="6"/>
  <c r="C688" i="6"/>
  <c r="C689" i="6"/>
  <c r="C690" i="6"/>
  <c r="C691" i="6"/>
  <c r="C692" i="6"/>
  <c r="C693" i="6"/>
  <c r="C694" i="6"/>
  <c r="H698" i="6"/>
  <c r="H692" i="6"/>
  <c r="H682" i="6"/>
  <c r="H688" i="6"/>
  <c r="H686" i="6"/>
  <c r="H690" i="6"/>
  <c r="H687" i="6"/>
  <c r="H689" i="6"/>
  <c r="H694" i="6"/>
  <c r="H691" i="6"/>
  <c r="H695" i="6"/>
  <c r="H693" i="6"/>
  <c r="H697" i="6"/>
  <c r="H696" i="6"/>
  <c r="H699" i="6"/>
  <c r="F682" i="6"/>
  <c r="F693" i="6"/>
  <c r="F697" i="6"/>
  <c r="F688" i="6"/>
  <c r="F692" i="6"/>
  <c r="F687" i="6"/>
  <c r="F695" i="6"/>
  <c r="F696" i="6"/>
  <c r="F690" i="6"/>
  <c r="F689" i="6"/>
  <c r="F699" i="6"/>
  <c r="F691" i="6"/>
  <c r="F698" i="6"/>
  <c r="F694" i="6"/>
  <c r="F686" i="6"/>
  <c r="D709" i="4"/>
  <c r="A710" i="4"/>
  <c r="B709" i="4"/>
  <c r="C709" i="4"/>
  <c r="M690" i="6"/>
  <c r="M693" i="6"/>
  <c r="M698" i="6"/>
  <c r="M692" i="6"/>
  <c r="M694" i="6"/>
  <c r="M696" i="6"/>
  <c r="M691" i="6"/>
  <c r="M682" i="6"/>
  <c r="M697" i="6"/>
  <c r="M695" i="6"/>
  <c r="M688" i="6"/>
  <c r="M699" i="6"/>
  <c r="M686" i="6"/>
  <c r="M689" i="6"/>
  <c r="M687" i="6"/>
  <c r="K686" i="6"/>
  <c r="K693" i="6"/>
  <c r="K699" i="6"/>
  <c r="K690" i="6"/>
  <c r="K694" i="6"/>
  <c r="K687" i="6"/>
  <c r="K695" i="6"/>
  <c r="K697" i="6"/>
  <c r="K698" i="6"/>
  <c r="K688" i="6"/>
  <c r="K696" i="6"/>
  <c r="K689" i="6"/>
  <c r="K682" i="6"/>
  <c r="K692" i="6"/>
  <c r="K691" i="6"/>
  <c r="I699" i="6"/>
  <c r="I693" i="6"/>
  <c r="I698" i="6"/>
  <c r="I688" i="6"/>
  <c r="I692" i="6"/>
  <c r="I696" i="6"/>
  <c r="I697" i="6"/>
  <c r="I690" i="6"/>
  <c r="I691" i="6"/>
  <c r="I687" i="6"/>
  <c r="I682" i="6"/>
  <c r="I694" i="6"/>
  <c r="I695" i="6"/>
  <c r="I689" i="6"/>
  <c r="I686" i="6"/>
  <c r="B714" i="9" l="1"/>
  <c r="C714" i="9"/>
  <c r="A715" i="9"/>
  <c r="A129" i="2"/>
  <c r="A712" i="2"/>
  <c r="J700" i="6"/>
  <c r="J701" i="6" s="1"/>
  <c r="J704" i="6" s="1"/>
  <c r="B710" i="4"/>
  <c r="C710" i="4"/>
  <c r="D710" i="4"/>
  <c r="A711" i="4"/>
  <c r="J710" i="6"/>
  <c r="J723" i="6" s="1"/>
  <c r="H15" i="1" s="1"/>
  <c r="M700" i="6"/>
  <c r="M701" i="6" s="1"/>
  <c r="M706" i="6" s="1"/>
  <c r="C700" i="6"/>
  <c r="C701" i="6" s="1"/>
  <c r="C710" i="6" s="1"/>
  <c r="C723" i="6" s="1"/>
  <c r="D711" i="3"/>
  <c r="A712" i="3"/>
  <c r="B711" i="3"/>
  <c r="C711" i="3"/>
  <c r="N700" i="6"/>
  <c r="N701" i="6" s="1"/>
  <c r="N712" i="6" s="1"/>
  <c r="B671" i="5"/>
  <c r="I700" i="6"/>
  <c r="I701" i="6" s="1"/>
  <c r="I706" i="6" s="1"/>
  <c r="K714" i="6"/>
  <c r="F700" i="6"/>
  <c r="F701" i="6" s="1"/>
  <c r="F713" i="6" s="1"/>
  <c r="C712" i="6"/>
  <c r="E711" i="6"/>
  <c r="J707" i="6"/>
  <c r="J720" i="6" s="1"/>
  <c r="H12" i="1" s="1"/>
  <c r="N707" i="6"/>
  <c r="N720" i="6" s="1"/>
  <c r="D12" i="1" s="1"/>
  <c r="G671" i="5"/>
  <c r="C713" i="6"/>
  <c r="H700" i="6"/>
  <c r="H701" i="6" s="1"/>
  <c r="H704" i="6" s="1"/>
  <c r="C704" i="6"/>
  <c r="D700" i="6"/>
  <c r="D701" i="6" s="1"/>
  <c r="D712" i="6" s="1"/>
  <c r="E714" i="6"/>
  <c r="J714" i="6"/>
  <c r="N713" i="6"/>
  <c r="F671" i="5"/>
  <c r="K705" i="6"/>
  <c r="K700" i="6"/>
  <c r="K701" i="6" s="1"/>
  <c r="K706" i="6" s="1"/>
  <c r="C707" i="6"/>
  <c r="C720" i="6" s="1"/>
  <c r="E712" i="6"/>
  <c r="K709" i="6"/>
  <c r="K722" i="6" s="1"/>
  <c r="G14" i="1" s="1"/>
  <c r="M707" i="6"/>
  <c r="M720" i="6" s="1"/>
  <c r="E12" i="1" s="1"/>
  <c r="I714" i="6"/>
  <c r="K712" i="6"/>
  <c r="C709" i="6"/>
  <c r="C722" i="6" s="1"/>
  <c r="D707" i="6"/>
  <c r="D720" i="6" s="1"/>
  <c r="N12" i="1" s="1"/>
  <c r="E700" i="6"/>
  <c r="E701" i="6" s="1"/>
  <c r="E709" i="6" s="1"/>
  <c r="E722" i="6" s="1"/>
  <c r="M14" i="1" s="1"/>
  <c r="J712" i="6"/>
  <c r="L700" i="6"/>
  <c r="L701" i="6" s="1"/>
  <c r="L705" i="6" s="1"/>
  <c r="E671" i="5"/>
  <c r="K707" i="6"/>
  <c r="K720" i="6" s="1"/>
  <c r="G12" i="1" s="1"/>
  <c r="K711" i="6"/>
  <c r="M713" i="6"/>
  <c r="M709" i="6"/>
  <c r="M722" i="6" s="1"/>
  <c r="E14" i="1" s="1"/>
  <c r="C708" i="6"/>
  <c r="C721" i="6" s="1"/>
  <c r="E708" i="6"/>
  <c r="E721" i="6" s="1"/>
  <c r="M13" i="1" s="1"/>
  <c r="J713" i="6"/>
  <c r="J709" i="6"/>
  <c r="J722" i="6" s="1"/>
  <c r="H14" i="1" s="1"/>
  <c r="G700" i="6"/>
  <c r="G701" i="6" s="1"/>
  <c r="G710" i="6" s="1"/>
  <c r="G723" i="6" s="1"/>
  <c r="K15" i="1" s="1"/>
  <c r="N709" i="6"/>
  <c r="N722" i="6" s="1"/>
  <c r="D14" i="1" s="1"/>
  <c r="N714" i="6"/>
  <c r="D574" i="5"/>
  <c r="D576" i="5"/>
  <c r="E575" i="5"/>
  <c r="D575" i="5"/>
  <c r="G576" i="5"/>
  <c r="F575" i="5"/>
  <c r="F577" i="5"/>
  <c r="C576" i="5"/>
  <c r="H576" i="5"/>
  <c r="C575" i="5"/>
  <c r="H575" i="5"/>
  <c r="F576" i="5"/>
  <c r="G575" i="5"/>
  <c r="E576" i="5"/>
  <c r="B575" i="5"/>
  <c r="B576" i="5"/>
  <c r="E577" i="5"/>
  <c r="G577" i="5"/>
  <c r="B577" i="5"/>
  <c r="D577" i="5"/>
  <c r="E578" i="5"/>
  <c r="C577" i="5"/>
  <c r="C578" i="5"/>
  <c r="H577" i="5"/>
  <c r="H578" i="5"/>
  <c r="D578" i="5"/>
  <c r="B578" i="5"/>
  <c r="F578" i="5"/>
  <c r="G578" i="5"/>
  <c r="F580" i="5"/>
  <c r="B579" i="5"/>
  <c r="H579" i="5"/>
  <c r="H580" i="5"/>
  <c r="E579" i="5"/>
  <c r="C579" i="5"/>
  <c r="E580" i="5"/>
  <c r="G579" i="5"/>
  <c r="B580" i="5"/>
  <c r="D580" i="5"/>
  <c r="G580" i="5"/>
  <c r="D581" i="5"/>
  <c r="D579" i="5"/>
  <c r="E581" i="5"/>
  <c r="H581" i="5"/>
  <c r="C580" i="5"/>
  <c r="F579" i="5"/>
  <c r="D583" i="5"/>
  <c r="H582" i="5"/>
  <c r="E582" i="5"/>
  <c r="D582" i="5"/>
  <c r="F584" i="5"/>
  <c r="F582" i="5"/>
  <c r="G582" i="5"/>
  <c r="G583" i="5"/>
  <c r="C581" i="5"/>
  <c r="F581" i="5"/>
  <c r="E583" i="5"/>
  <c r="G581" i="5"/>
  <c r="H584" i="5"/>
  <c r="D584" i="5"/>
  <c r="B581" i="5"/>
  <c r="H583" i="5"/>
  <c r="B582" i="5"/>
  <c r="C583" i="5"/>
  <c r="C582" i="5"/>
  <c r="G584" i="5"/>
  <c r="G585" i="5"/>
  <c r="F583" i="5"/>
  <c r="E585" i="5"/>
  <c r="B584" i="5"/>
  <c r="C584" i="5"/>
  <c r="B583" i="5"/>
  <c r="B585" i="5"/>
  <c r="E584" i="5"/>
  <c r="C586" i="5"/>
  <c r="D586" i="5"/>
  <c r="C585" i="5"/>
  <c r="D585" i="5"/>
  <c r="F586" i="5"/>
  <c r="H586" i="5"/>
  <c r="C588" i="5"/>
  <c r="E586" i="5"/>
  <c r="B587" i="5"/>
  <c r="B586" i="5"/>
  <c r="F587" i="5"/>
  <c r="H585" i="5"/>
  <c r="G586" i="5"/>
  <c r="C587" i="5"/>
  <c r="F585" i="5"/>
  <c r="D589" i="5"/>
  <c r="E589" i="5"/>
  <c r="H587" i="5"/>
  <c r="G587" i="5"/>
  <c r="B588" i="5"/>
  <c r="H589" i="5"/>
  <c r="G589" i="5"/>
  <c r="D587" i="5"/>
  <c r="B590" i="5"/>
  <c r="D588" i="5"/>
  <c r="G588" i="5"/>
  <c r="F588" i="5"/>
  <c r="F589" i="5"/>
  <c r="C589" i="5"/>
  <c r="H588" i="5"/>
  <c r="E587" i="5"/>
  <c r="C591" i="5"/>
  <c r="B589" i="5"/>
  <c r="E588" i="5"/>
  <c r="D591" i="5"/>
  <c r="D590" i="5"/>
  <c r="F592" i="5"/>
  <c r="C590" i="5"/>
  <c r="G591" i="5"/>
  <c r="H593" i="5"/>
  <c r="H595" i="5"/>
  <c r="H591" i="5"/>
  <c r="D592" i="5"/>
  <c r="F591" i="5"/>
  <c r="B591" i="5"/>
  <c r="B593" i="5"/>
  <c r="G593" i="5"/>
  <c r="E591" i="5"/>
  <c r="C592" i="5"/>
  <c r="G592" i="5"/>
  <c r="B594" i="5"/>
  <c r="H592" i="5"/>
  <c r="F593" i="5"/>
  <c r="C593" i="5"/>
  <c r="B592" i="5"/>
  <c r="E592" i="5"/>
  <c r="D594" i="5"/>
  <c r="D593" i="5"/>
  <c r="E595" i="5"/>
  <c r="E594" i="5"/>
  <c r="C594" i="5"/>
  <c r="G594" i="5"/>
  <c r="E593" i="5"/>
  <c r="H594" i="5"/>
  <c r="E596" i="5"/>
  <c r="F594" i="5"/>
  <c r="E597" i="5"/>
  <c r="D595" i="5"/>
  <c r="G595" i="5"/>
  <c r="F595" i="5"/>
  <c r="B595" i="5"/>
  <c r="G596" i="5"/>
  <c r="G597" i="5"/>
  <c r="D596" i="5"/>
  <c r="H597" i="5"/>
  <c r="C595" i="5"/>
  <c r="H596" i="5"/>
  <c r="B597" i="5"/>
  <c r="C596" i="5"/>
  <c r="F596" i="5"/>
  <c r="C597" i="5"/>
  <c r="F598" i="5"/>
  <c r="B596" i="5"/>
  <c r="G598" i="5"/>
  <c r="H598" i="5"/>
  <c r="B598" i="5"/>
  <c r="F597" i="5"/>
  <c r="E598" i="5"/>
  <c r="D597" i="5"/>
  <c r="C598" i="5"/>
  <c r="F602" i="5"/>
  <c r="E599" i="5"/>
  <c r="H599" i="5"/>
  <c r="G601" i="5"/>
  <c r="F599" i="5"/>
  <c r="C599" i="5"/>
  <c r="D598" i="5"/>
  <c r="D600" i="5"/>
  <c r="E601" i="5"/>
  <c r="D599" i="5"/>
  <c r="F601" i="5"/>
  <c r="B602" i="5"/>
  <c r="E600" i="5"/>
  <c r="H602" i="5"/>
  <c r="C600" i="5"/>
  <c r="H600" i="5"/>
  <c r="G602" i="5"/>
  <c r="B599" i="5"/>
  <c r="G600" i="5"/>
  <c r="B600" i="5"/>
  <c r="G599" i="5"/>
  <c r="B603" i="5"/>
  <c r="H603" i="5"/>
  <c r="C603" i="5"/>
  <c r="D602" i="5"/>
  <c r="B601" i="5"/>
  <c r="E603" i="5"/>
  <c r="C602" i="5"/>
  <c r="D601" i="5"/>
  <c r="E602" i="5"/>
  <c r="H601" i="5"/>
  <c r="F600" i="5"/>
  <c r="C601" i="5"/>
  <c r="E604" i="5"/>
  <c r="G604" i="5"/>
  <c r="F603" i="5"/>
  <c r="H604" i="5"/>
  <c r="D604" i="5"/>
  <c r="B604" i="5"/>
  <c r="F604" i="5"/>
  <c r="C604" i="5"/>
  <c r="D603" i="5"/>
  <c r="G603" i="5"/>
  <c r="D605" i="5"/>
  <c r="H605" i="5"/>
  <c r="C605" i="5"/>
  <c r="E605" i="5"/>
  <c r="B605" i="5"/>
  <c r="G605" i="5"/>
  <c r="F605" i="5"/>
  <c r="B608" i="5"/>
  <c r="E606" i="5"/>
  <c r="C606" i="5"/>
  <c r="F606" i="5"/>
  <c r="G606" i="5"/>
  <c r="B606" i="5"/>
  <c r="D606" i="5"/>
  <c r="H606" i="5"/>
  <c r="G607" i="5"/>
  <c r="C607" i="5"/>
  <c r="D608" i="5"/>
  <c r="H607" i="5"/>
  <c r="F607" i="5"/>
  <c r="E608" i="5"/>
  <c r="B607" i="5"/>
  <c r="F608" i="5"/>
  <c r="C608" i="5"/>
  <c r="H608" i="5"/>
  <c r="G608" i="5"/>
  <c r="E607" i="5"/>
  <c r="D607" i="5"/>
  <c r="G610" i="5"/>
  <c r="F610" i="5"/>
  <c r="D609" i="5"/>
  <c r="E610" i="5"/>
  <c r="C609" i="5"/>
  <c r="B609" i="5"/>
  <c r="H610" i="5"/>
  <c r="B610" i="5"/>
  <c r="B614" i="5"/>
  <c r="C610" i="5"/>
  <c r="D614" i="5"/>
  <c r="B611" i="5"/>
  <c r="D610" i="5"/>
  <c r="D611" i="5"/>
  <c r="B612" i="5"/>
  <c r="D615" i="5"/>
  <c r="F611" i="5"/>
  <c r="C611" i="5"/>
  <c r="H611" i="5"/>
  <c r="D612" i="5"/>
  <c r="C612" i="5"/>
  <c r="C613" i="5"/>
  <c r="G611" i="5"/>
  <c r="E611" i="5"/>
  <c r="G613" i="5"/>
  <c r="E613" i="5"/>
  <c r="B613" i="5"/>
  <c r="H613" i="5"/>
  <c r="D613" i="5"/>
  <c r="F613" i="5"/>
  <c r="C614" i="5"/>
  <c r="E615" i="5"/>
  <c r="B615" i="5"/>
  <c r="B620" i="5"/>
  <c r="H615" i="5"/>
  <c r="G615" i="5"/>
  <c r="E616" i="5"/>
  <c r="C615" i="5"/>
  <c r="B617" i="5"/>
  <c r="F615" i="5"/>
  <c r="D617" i="5"/>
  <c r="D616" i="5"/>
  <c r="F617" i="5"/>
  <c r="H617" i="5"/>
  <c r="H616" i="5"/>
  <c r="E617" i="5"/>
  <c r="B618" i="5"/>
  <c r="F620" i="5"/>
  <c r="B616" i="5"/>
  <c r="F616" i="5"/>
  <c r="C616" i="5"/>
  <c r="G616" i="5"/>
  <c r="H622" i="5"/>
  <c r="C617" i="5"/>
  <c r="F619" i="5"/>
  <c r="G617" i="5"/>
  <c r="G620" i="5"/>
  <c r="C619" i="5"/>
  <c r="G619" i="5"/>
  <c r="D618" i="5"/>
  <c r="E620" i="5"/>
  <c r="H620" i="5"/>
  <c r="D619" i="5"/>
  <c r="G622" i="5"/>
  <c r="H619" i="5"/>
  <c r="B619" i="5"/>
  <c r="C618" i="5"/>
  <c r="F621" i="5"/>
  <c r="B621" i="5"/>
  <c r="D621" i="5"/>
  <c r="H621" i="5"/>
  <c r="C623" i="5"/>
  <c r="F622" i="5"/>
  <c r="C621" i="5"/>
  <c r="E619" i="5"/>
  <c r="D620" i="5"/>
  <c r="G621" i="5"/>
  <c r="E621" i="5"/>
  <c r="C620" i="5"/>
  <c r="C622" i="5"/>
  <c r="E622" i="5"/>
  <c r="B622" i="5"/>
  <c r="D622" i="5"/>
  <c r="B623" i="5"/>
  <c r="D623" i="5"/>
  <c r="B625" i="5"/>
  <c r="F624" i="5"/>
  <c r="C625" i="5"/>
  <c r="E625" i="5"/>
  <c r="F625" i="5"/>
  <c r="H626" i="5"/>
  <c r="C624" i="5"/>
  <c r="B624" i="5"/>
  <c r="D625" i="5"/>
  <c r="G625" i="5"/>
  <c r="E626" i="5"/>
  <c r="D624" i="5"/>
  <c r="G624" i="5"/>
  <c r="H624" i="5"/>
  <c r="C626" i="5"/>
  <c r="F626" i="5"/>
  <c r="B626" i="5"/>
  <c r="G626" i="5"/>
  <c r="H625" i="5"/>
  <c r="E624" i="5"/>
  <c r="C627" i="5"/>
  <c r="D627" i="5"/>
  <c r="D628" i="5"/>
  <c r="D626" i="5"/>
  <c r="F627" i="5"/>
  <c r="G627" i="5"/>
  <c r="H627" i="5"/>
  <c r="B627" i="5"/>
  <c r="E627" i="5"/>
  <c r="G629" i="5"/>
  <c r="G628" i="5"/>
  <c r="C628" i="5"/>
  <c r="E628" i="5"/>
  <c r="B628" i="5"/>
  <c r="G630" i="5"/>
  <c r="B629" i="5"/>
  <c r="H628" i="5"/>
  <c r="D629" i="5"/>
  <c r="F630" i="5"/>
  <c r="F628" i="5"/>
  <c r="C629" i="5"/>
  <c r="E630" i="5"/>
  <c r="F631" i="5"/>
  <c r="D630" i="5"/>
  <c r="B630" i="5"/>
  <c r="E629" i="5"/>
  <c r="H634" i="5"/>
  <c r="H630" i="5"/>
  <c r="E632" i="5"/>
  <c r="F629" i="5"/>
  <c r="C630" i="5"/>
  <c r="H629" i="5"/>
  <c r="D631" i="5"/>
  <c r="B631" i="5"/>
  <c r="B632" i="5"/>
  <c r="H632" i="5"/>
  <c r="F632" i="5"/>
  <c r="D632" i="5"/>
  <c r="E631" i="5"/>
  <c r="H631" i="5"/>
  <c r="F634" i="5"/>
  <c r="E633" i="5"/>
  <c r="G631" i="5"/>
  <c r="C631" i="5"/>
  <c r="D635" i="5"/>
  <c r="C635" i="5"/>
  <c r="E634" i="5"/>
  <c r="E635" i="5"/>
  <c r="C632" i="5"/>
  <c r="H635" i="5"/>
  <c r="G632" i="5"/>
  <c r="G634" i="5"/>
  <c r="G635" i="5"/>
  <c r="B637" i="5"/>
  <c r="H633" i="5"/>
  <c r="C636" i="5"/>
  <c r="D637" i="5"/>
  <c r="D633" i="5"/>
  <c r="F637" i="5"/>
  <c r="F633" i="5"/>
  <c r="H636" i="5"/>
  <c r="F635" i="5"/>
  <c r="B633" i="5"/>
  <c r="F636" i="5"/>
  <c r="E637" i="5"/>
  <c r="C637" i="5"/>
  <c r="C633" i="5"/>
  <c r="G636" i="5"/>
  <c r="B635" i="5"/>
  <c r="B634" i="5"/>
  <c r="C634" i="5"/>
  <c r="G633" i="5"/>
  <c r="D634" i="5"/>
  <c r="F638" i="5"/>
  <c r="G637" i="5"/>
  <c r="D636" i="5"/>
  <c r="H637" i="5"/>
  <c r="C639" i="5"/>
  <c r="B638" i="5"/>
  <c r="B636" i="5"/>
  <c r="F639" i="5"/>
  <c r="H638" i="5"/>
  <c r="D639" i="5"/>
  <c r="C638" i="5"/>
  <c r="G638" i="5"/>
  <c r="B639" i="5"/>
  <c r="E636" i="5"/>
  <c r="E639" i="5"/>
  <c r="E638" i="5"/>
  <c r="H639" i="5"/>
  <c r="G639" i="5"/>
  <c r="D638" i="5"/>
  <c r="E640" i="5"/>
  <c r="B642" i="5"/>
  <c r="B640" i="5"/>
  <c r="H640" i="5"/>
  <c r="D642" i="5"/>
  <c r="F640" i="5"/>
  <c r="D640" i="5"/>
  <c r="C640" i="5"/>
  <c r="G640" i="5"/>
  <c r="G643" i="5"/>
  <c r="B641" i="5"/>
  <c r="C642" i="5"/>
  <c r="D643" i="5"/>
  <c r="D641" i="5"/>
  <c r="C641" i="5"/>
  <c r="F641" i="5"/>
  <c r="G641" i="5"/>
  <c r="E641" i="5"/>
  <c r="H641" i="5"/>
  <c r="H643" i="5"/>
  <c r="E643" i="5"/>
  <c r="C643" i="5"/>
  <c r="F643" i="5"/>
  <c r="C646" i="5"/>
  <c r="B643" i="5"/>
  <c r="B649" i="5"/>
  <c r="B646" i="5"/>
  <c r="B645" i="5"/>
  <c r="F649" i="5"/>
  <c r="D645" i="5"/>
  <c r="D644" i="5"/>
  <c r="B644" i="5"/>
  <c r="E644" i="5"/>
  <c r="C645" i="5"/>
  <c r="F644" i="5"/>
  <c r="G644" i="5"/>
  <c r="H644" i="5"/>
  <c r="D646" i="5"/>
  <c r="E646" i="5"/>
  <c r="H647" i="5"/>
  <c r="C644" i="5"/>
  <c r="F647" i="5"/>
  <c r="C647" i="5"/>
  <c r="C649" i="5"/>
  <c r="D649" i="5"/>
  <c r="H649" i="5"/>
  <c r="F646" i="5"/>
  <c r="H646" i="5"/>
  <c r="G646" i="5"/>
  <c r="E648" i="5"/>
  <c r="B647" i="5"/>
  <c r="H648" i="5"/>
  <c r="E649" i="5"/>
  <c r="G649" i="5"/>
  <c r="D647" i="5"/>
  <c r="G647" i="5"/>
  <c r="E647" i="5"/>
  <c r="F648" i="5"/>
  <c r="G651" i="5"/>
  <c r="D648" i="5"/>
  <c r="D651" i="5"/>
  <c r="E650" i="5"/>
  <c r="C648" i="5"/>
  <c r="B652" i="5"/>
  <c r="H650" i="5"/>
  <c r="G648" i="5"/>
  <c r="F651" i="5"/>
  <c r="F650" i="5"/>
  <c r="B648" i="5"/>
  <c r="H652" i="5"/>
  <c r="H651" i="5"/>
  <c r="C652" i="5"/>
  <c r="D650" i="5"/>
  <c r="E651" i="5"/>
  <c r="B651" i="5"/>
  <c r="C650" i="5"/>
  <c r="B650" i="5"/>
  <c r="E652" i="5"/>
  <c r="G652" i="5"/>
  <c r="F652" i="5"/>
  <c r="G650" i="5"/>
  <c r="H653" i="5"/>
  <c r="B653" i="5"/>
  <c r="H655" i="5"/>
  <c r="E655" i="5"/>
  <c r="G655" i="5"/>
  <c r="C651" i="5"/>
  <c r="B656" i="5"/>
  <c r="F653" i="5"/>
  <c r="C653" i="5"/>
  <c r="D653" i="5"/>
  <c r="D652" i="5"/>
  <c r="B655" i="5"/>
  <c r="E653" i="5"/>
  <c r="G653" i="5"/>
  <c r="H656" i="5"/>
  <c r="C654" i="5"/>
  <c r="D656" i="5"/>
  <c r="D655" i="5"/>
  <c r="C655" i="5"/>
  <c r="E656" i="5"/>
  <c r="B654" i="5"/>
  <c r="C656" i="5"/>
  <c r="F655" i="5"/>
  <c r="D654" i="5"/>
  <c r="F656" i="5"/>
  <c r="B657" i="5"/>
  <c r="E657" i="5"/>
  <c r="G656" i="5"/>
  <c r="H657" i="5"/>
  <c r="F658" i="5"/>
  <c r="B658" i="5"/>
  <c r="D657" i="5"/>
  <c r="H658" i="5"/>
  <c r="G660" i="5"/>
  <c r="C658" i="5"/>
  <c r="G657" i="5"/>
  <c r="B661" i="5"/>
  <c r="E660" i="5"/>
  <c r="F657" i="5"/>
  <c r="G658" i="5"/>
  <c r="C659" i="5"/>
  <c r="C657" i="5"/>
  <c r="H659" i="5"/>
  <c r="G659" i="5"/>
  <c r="E659" i="5"/>
  <c r="E658" i="5"/>
  <c r="F659" i="5"/>
  <c r="D658" i="5"/>
  <c r="C661" i="5"/>
  <c r="D663" i="5"/>
  <c r="D659" i="5"/>
  <c r="D660" i="5"/>
  <c r="C660" i="5"/>
  <c r="B660" i="5"/>
  <c r="F660" i="5"/>
  <c r="F663" i="5"/>
  <c r="B659" i="5"/>
  <c r="H660" i="5"/>
  <c r="E663" i="5"/>
  <c r="H662" i="5"/>
  <c r="C662" i="5"/>
  <c r="F661" i="5"/>
  <c r="E662" i="5"/>
  <c r="G663" i="5"/>
  <c r="H661" i="5"/>
  <c r="B663" i="5"/>
  <c r="G661" i="5"/>
  <c r="D661" i="5"/>
  <c r="E661" i="5"/>
  <c r="B662" i="5"/>
  <c r="G665" i="5"/>
  <c r="F662" i="5"/>
  <c r="G662" i="5"/>
  <c r="H663" i="5"/>
  <c r="C663" i="5"/>
  <c r="F665" i="5"/>
  <c r="D665" i="5"/>
  <c r="D662" i="5"/>
  <c r="B664" i="5"/>
  <c r="G664" i="5"/>
  <c r="H664" i="5"/>
  <c r="D664" i="5"/>
  <c r="C664" i="5"/>
  <c r="E664" i="5"/>
  <c r="H665" i="5"/>
  <c r="F664" i="5"/>
  <c r="E665" i="5"/>
  <c r="B665" i="5"/>
  <c r="C665" i="5"/>
  <c r="H669" i="5"/>
  <c r="C669" i="5"/>
  <c r="B666" i="5"/>
  <c r="F667" i="5"/>
  <c r="D667" i="5"/>
  <c r="G667" i="5"/>
  <c r="G666" i="5"/>
  <c r="B667" i="5"/>
  <c r="F666" i="5"/>
  <c r="C667" i="5"/>
  <c r="E666" i="5"/>
  <c r="E667" i="5"/>
  <c r="C666" i="5"/>
  <c r="H667" i="5"/>
  <c r="D666" i="5"/>
  <c r="H666" i="5"/>
  <c r="H668" i="5"/>
  <c r="E669" i="5"/>
  <c r="D668" i="5"/>
  <c r="F669" i="5"/>
  <c r="D669" i="5"/>
  <c r="F668" i="5"/>
  <c r="G668" i="5"/>
  <c r="G669" i="5"/>
  <c r="C668" i="5"/>
  <c r="E668" i="5"/>
  <c r="B668" i="5"/>
  <c r="B669" i="5"/>
  <c r="C671" i="5"/>
  <c r="D670" i="5"/>
  <c r="D671" i="5"/>
  <c r="H670" i="5"/>
  <c r="C670" i="5"/>
  <c r="B670" i="5"/>
  <c r="F670" i="5"/>
  <c r="G670" i="5"/>
  <c r="E670" i="5"/>
  <c r="H707" i="6" l="1"/>
  <c r="H720" i="6" s="1"/>
  <c r="J12" i="1" s="1"/>
  <c r="H711" i="6"/>
  <c r="H705" i="6"/>
  <c r="E707" i="6"/>
  <c r="E720" i="6" s="1"/>
  <c r="M12" i="1" s="1"/>
  <c r="H710" i="6"/>
  <c r="H723" i="6" s="1"/>
  <c r="J15" i="1" s="1"/>
  <c r="J705" i="6"/>
  <c r="F710" i="6"/>
  <c r="F723" i="6" s="1"/>
  <c r="L15" i="1" s="1"/>
  <c r="D710" i="6"/>
  <c r="D723" i="6" s="1"/>
  <c r="N15" i="1" s="1"/>
  <c r="F714" i="6"/>
  <c r="E713" i="6"/>
  <c r="K708" i="6"/>
  <c r="K721" i="6" s="1"/>
  <c r="G13" i="1" s="1"/>
  <c r="H709" i="6"/>
  <c r="H722" i="6" s="1"/>
  <c r="J14" i="1" s="1"/>
  <c r="C714" i="6"/>
  <c r="F704" i="6"/>
  <c r="H712" i="6"/>
  <c r="A716" i="9"/>
  <c r="C715" i="9"/>
  <c r="B715" i="9"/>
  <c r="A130" i="2"/>
  <c r="G714" i="6"/>
  <c r="N711" i="6"/>
  <c r="N724" i="6" s="1"/>
  <c r="D16" i="1" s="1"/>
  <c r="D705" i="6"/>
  <c r="E724" i="6"/>
  <c r="M16" i="1" s="1"/>
  <c r="F705" i="6"/>
  <c r="C705" i="6"/>
  <c r="K710" i="6"/>
  <c r="K723" i="6" s="1"/>
  <c r="G15" i="1" s="1"/>
  <c r="D708" i="6"/>
  <c r="D721" i="6" s="1"/>
  <c r="N13" i="1" s="1"/>
  <c r="N704" i="6"/>
  <c r="E706" i="6"/>
  <c r="K713" i="6"/>
  <c r="K724" i="6" s="1"/>
  <c r="G16" i="1" s="1"/>
  <c r="G706" i="6"/>
  <c r="I710" i="6"/>
  <c r="I723" i="6" s="1"/>
  <c r="I15" i="1" s="1"/>
  <c r="L708" i="6"/>
  <c r="L721" i="6" s="1"/>
  <c r="F13" i="1" s="1"/>
  <c r="D709" i="6"/>
  <c r="D722" i="6" s="1"/>
  <c r="N14" i="1" s="1"/>
  <c r="M710" i="6"/>
  <c r="M723" i="6" s="1"/>
  <c r="E15" i="1" s="1"/>
  <c r="B712" i="3"/>
  <c r="D712" i="3"/>
  <c r="A713" i="3"/>
  <c r="C712" i="3"/>
  <c r="C711" i="6"/>
  <c r="C724" i="6" s="1"/>
  <c r="I713" i="6"/>
  <c r="D714" i="6"/>
  <c r="M712" i="6"/>
  <c r="L704" i="6"/>
  <c r="D704" i="6"/>
  <c r="N710" i="6"/>
  <c r="N723" i="6" s="1"/>
  <c r="D15" i="1" s="1"/>
  <c r="L712" i="6"/>
  <c r="L714" i="6"/>
  <c r="D713" i="6"/>
  <c r="H706" i="6"/>
  <c r="H719" i="6" s="1"/>
  <c r="L706" i="6"/>
  <c r="M708" i="6"/>
  <c r="M721" i="6" s="1"/>
  <c r="E13" i="1" s="1"/>
  <c r="G707" i="6"/>
  <c r="G720" i="6" s="1"/>
  <c r="K12" i="1" s="1"/>
  <c r="C706" i="6"/>
  <c r="C719" i="6" s="1"/>
  <c r="A713" i="2"/>
  <c r="L711" i="6"/>
  <c r="N708" i="6"/>
  <c r="N721" i="6" s="1"/>
  <c r="D13" i="1" s="1"/>
  <c r="M711" i="6"/>
  <c r="G712" i="6"/>
  <c r="N706" i="6"/>
  <c r="I712" i="6"/>
  <c r="N705" i="6"/>
  <c r="J706" i="6"/>
  <c r="J719" i="6" s="1"/>
  <c r="F712" i="6"/>
  <c r="I711" i="6"/>
  <c r="H708" i="6"/>
  <c r="H721" i="6" s="1"/>
  <c r="J13" i="1" s="1"/>
  <c r="K704" i="6"/>
  <c r="G708" i="6"/>
  <c r="G721" i="6" s="1"/>
  <c r="K13" i="1" s="1"/>
  <c r="H714" i="6"/>
  <c r="G711" i="6"/>
  <c r="F707" i="6"/>
  <c r="F720" i="6" s="1"/>
  <c r="L12" i="1" s="1"/>
  <c r="E705" i="6"/>
  <c r="J708" i="6"/>
  <c r="J721" i="6" s="1"/>
  <c r="H13" i="1" s="1"/>
  <c r="H713" i="6"/>
  <c r="G709" i="6"/>
  <c r="G722" i="6" s="1"/>
  <c r="K14" i="1" s="1"/>
  <c r="I708" i="6"/>
  <c r="I721" i="6" s="1"/>
  <c r="I13" i="1" s="1"/>
  <c r="L707" i="6"/>
  <c r="L720" i="6" s="1"/>
  <c r="F12" i="1" s="1"/>
  <c r="J711" i="6"/>
  <c r="J724" i="6" s="1"/>
  <c r="H16" i="1" s="1"/>
  <c r="M714" i="6"/>
  <c r="L713" i="6"/>
  <c r="F709" i="6"/>
  <c r="F722" i="6" s="1"/>
  <c r="L14" i="1" s="1"/>
  <c r="I709" i="6"/>
  <c r="I722" i="6" s="1"/>
  <c r="I14" i="1" s="1"/>
  <c r="F711" i="6"/>
  <c r="G705" i="6"/>
  <c r="L710" i="6"/>
  <c r="L723" i="6" s="1"/>
  <c r="F15" i="1" s="1"/>
  <c r="D706" i="6"/>
  <c r="I707" i="6"/>
  <c r="I720" i="6" s="1"/>
  <c r="I12" i="1" s="1"/>
  <c r="F706" i="6"/>
  <c r="F719" i="6" s="1"/>
  <c r="G713" i="6"/>
  <c r="I705" i="6"/>
  <c r="L709" i="6"/>
  <c r="L722" i="6" s="1"/>
  <c r="F14" i="1" s="1"/>
  <c r="D711" i="6"/>
  <c r="D724" i="6" s="1"/>
  <c r="N16" i="1" s="1"/>
  <c r="M705" i="6"/>
  <c r="D711" i="4"/>
  <c r="A712" i="4"/>
  <c r="B711" i="4"/>
  <c r="C711" i="4"/>
  <c r="I704" i="6"/>
  <c r="F708" i="6"/>
  <c r="F721" i="6" s="1"/>
  <c r="L13" i="1" s="1"/>
  <c r="C688" i="5"/>
  <c r="C686" i="5"/>
  <c r="C690" i="5"/>
  <c r="C691" i="5"/>
  <c r="C689" i="5"/>
  <c r="C695" i="5"/>
  <c r="C682" i="5"/>
  <c r="C692" i="5"/>
  <c r="C693" i="5"/>
  <c r="C694" i="5"/>
  <c r="C699" i="5"/>
  <c r="C696" i="5"/>
  <c r="C697" i="5"/>
  <c r="C698" i="5"/>
  <c r="C687" i="5"/>
  <c r="G704" i="6"/>
  <c r="M704" i="6"/>
  <c r="E710" i="6"/>
  <c r="E723" i="6" s="1"/>
  <c r="M15" i="1" s="1"/>
  <c r="D691" i="5"/>
  <c r="D693" i="5"/>
  <c r="D695" i="5"/>
  <c r="D697" i="5"/>
  <c r="D699" i="5"/>
  <c r="D694" i="5"/>
  <c r="D688" i="5"/>
  <c r="D698" i="5"/>
  <c r="D692" i="5"/>
  <c r="D686" i="5"/>
  <c r="D696" i="5"/>
  <c r="D690" i="5"/>
  <c r="D687" i="5"/>
  <c r="D682" i="5"/>
  <c r="D689" i="5"/>
  <c r="E704" i="6"/>
  <c r="C725" i="6" l="1"/>
  <c r="H724" i="6"/>
  <c r="J16" i="1" s="1"/>
  <c r="H715" i="6"/>
  <c r="I724" i="6"/>
  <c r="I16" i="1" s="1"/>
  <c r="C716" i="9"/>
  <c r="B716" i="9"/>
  <c r="A717" i="9"/>
  <c r="A131" i="2"/>
  <c r="J725" i="6"/>
  <c r="H11" i="1"/>
  <c r="L11" i="1"/>
  <c r="C700" i="5"/>
  <c r="C701" i="5" s="1"/>
  <c r="C711" i="5" s="1"/>
  <c r="D700" i="5"/>
  <c r="D701" i="5" s="1"/>
  <c r="D714" i="5" s="1"/>
  <c r="L724" i="6"/>
  <c r="F16" i="1" s="1"/>
  <c r="E715" i="6"/>
  <c r="E719" i="6"/>
  <c r="M719" i="6"/>
  <c r="M715" i="6"/>
  <c r="G724" i="6"/>
  <c r="K16" i="1" s="1"/>
  <c r="A714" i="2"/>
  <c r="N715" i="6"/>
  <c r="N719" i="6"/>
  <c r="G719" i="6"/>
  <c r="G715" i="6"/>
  <c r="C710" i="5"/>
  <c r="C723" i="5" s="1"/>
  <c r="F715" i="6"/>
  <c r="C715" i="6"/>
  <c r="C706" i="5"/>
  <c r="I715" i="6"/>
  <c r="I719" i="6"/>
  <c r="J715" i="6"/>
  <c r="F724" i="6"/>
  <c r="L16" i="1" s="1"/>
  <c r="K715" i="6"/>
  <c r="K719" i="6"/>
  <c r="D713" i="3"/>
  <c r="A714" i="3"/>
  <c r="B713" i="3"/>
  <c r="C713" i="3"/>
  <c r="M724" i="6"/>
  <c r="E16" i="1" s="1"/>
  <c r="D715" i="6"/>
  <c r="D719" i="6"/>
  <c r="C712" i="5"/>
  <c r="B712" i="4"/>
  <c r="C712" i="4"/>
  <c r="D712" i="4"/>
  <c r="A713" i="4"/>
  <c r="L715" i="6"/>
  <c r="L719" i="6"/>
  <c r="H725" i="6"/>
  <c r="J11" i="1"/>
  <c r="D704" i="5" l="1"/>
  <c r="D711" i="5"/>
  <c r="D724" i="5" s="1"/>
  <c r="O16" i="1" s="1"/>
  <c r="D708" i="5"/>
  <c r="D721" i="5" s="1"/>
  <c r="O13" i="1" s="1"/>
  <c r="D713" i="5"/>
  <c r="D709" i="5"/>
  <c r="D722" i="5" s="1"/>
  <c r="O14" i="1" s="1"/>
  <c r="D707" i="5"/>
  <c r="D720" i="5" s="1"/>
  <c r="O12" i="1" s="1"/>
  <c r="D710" i="5"/>
  <c r="D723" i="5" s="1"/>
  <c r="O15" i="1" s="1"/>
  <c r="D712" i="5"/>
  <c r="D705" i="5"/>
  <c r="C717" i="9"/>
  <c r="B717" i="9"/>
  <c r="A132" i="2"/>
  <c r="L725" i="6"/>
  <c r="F11" i="1"/>
  <c r="A715" i="2"/>
  <c r="M725" i="6"/>
  <c r="E11" i="1"/>
  <c r="C705" i="5"/>
  <c r="C714" i="5"/>
  <c r="E725" i="6"/>
  <c r="M11" i="1"/>
  <c r="L25" i="1"/>
  <c r="L17" i="1"/>
  <c r="I725" i="6"/>
  <c r="I11" i="1"/>
  <c r="D713" i="4"/>
  <c r="A714" i="4"/>
  <c r="B713" i="4"/>
  <c r="C713" i="4"/>
  <c r="B714" i="3"/>
  <c r="D714" i="3"/>
  <c r="A715" i="3"/>
  <c r="C714" i="3"/>
  <c r="K725" i="6"/>
  <c r="G11" i="1"/>
  <c r="D706" i="5"/>
  <c r="F725" i="6"/>
  <c r="D725" i="6"/>
  <c r="N11" i="1"/>
  <c r="C708" i="5"/>
  <c r="C721" i="5" s="1"/>
  <c r="C709" i="5"/>
  <c r="C722" i="5" s="1"/>
  <c r="C707" i="5"/>
  <c r="C720" i="5" s="1"/>
  <c r="H25" i="1"/>
  <c r="H17" i="1"/>
  <c r="G725" i="6"/>
  <c r="K11" i="1"/>
  <c r="J17" i="1"/>
  <c r="J25" i="1"/>
  <c r="C704" i="5"/>
  <c r="C713" i="5"/>
  <c r="C724" i="5" s="1"/>
  <c r="N725" i="6"/>
  <c r="D11" i="1"/>
  <c r="D715" i="5" l="1"/>
  <c r="D719" i="5"/>
  <c r="C734" i="9"/>
  <c r="C741" i="9"/>
  <c r="C727" i="9"/>
  <c r="C739" i="9"/>
  <c r="C733" i="9"/>
  <c r="C732" i="9"/>
  <c r="C737" i="9"/>
  <c r="C740" i="9"/>
  <c r="C731" i="9"/>
  <c r="C735" i="9"/>
  <c r="C738" i="9"/>
  <c r="C744" i="9"/>
  <c r="C743" i="9"/>
  <c r="C736" i="9"/>
  <c r="C742" i="9"/>
  <c r="A133" i="2"/>
  <c r="K25" i="1"/>
  <c r="K17" i="1"/>
  <c r="A716" i="2"/>
  <c r="G25" i="1"/>
  <c r="G17" i="1"/>
  <c r="B714" i="4"/>
  <c r="C714" i="4"/>
  <c r="D714" i="4"/>
  <c r="A715" i="4"/>
  <c r="D25" i="1"/>
  <c r="D17" i="1"/>
  <c r="F17" i="1"/>
  <c r="F25" i="1"/>
  <c r="N17" i="1"/>
  <c r="N25" i="1"/>
  <c r="I25" i="1"/>
  <c r="I17" i="1"/>
  <c r="E25" i="1"/>
  <c r="E17" i="1"/>
  <c r="M25" i="1"/>
  <c r="M17" i="1"/>
  <c r="D725" i="5"/>
  <c r="O11" i="1"/>
  <c r="C715" i="5"/>
  <c r="C719" i="5"/>
  <c r="C725" i="5" s="1"/>
  <c r="D715" i="3"/>
  <c r="A716" i="3"/>
  <c r="B715" i="3"/>
  <c r="C715" i="3"/>
  <c r="C746" i="9" l="1"/>
  <c r="C747" i="9" s="1"/>
  <c r="C756" i="9" s="1"/>
  <c r="C769" i="9" s="1"/>
  <c r="A134" i="2"/>
  <c r="B716" i="3"/>
  <c r="D716" i="3"/>
  <c r="A717" i="3"/>
  <c r="C716" i="3"/>
  <c r="A717" i="2"/>
  <c r="D715" i="4"/>
  <c r="A716" i="4"/>
  <c r="B715" i="4"/>
  <c r="C715" i="4"/>
  <c r="O25" i="1"/>
  <c r="O17" i="1"/>
  <c r="C755" i="9" l="1"/>
  <c r="C768" i="9" s="1"/>
  <c r="C760" i="9"/>
  <c r="C754" i="9"/>
  <c r="C767" i="9" s="1"/>
  <c r="C757" i="9"/>
  <c r="C759" i="9"/>
  <c r="C753" i="9"/>
  <c r="C766" i="9" s="1"/>
  <c r="C750" i="9"/>
  <c r="C752" i="9"/>
  <c r="C751" i="9"/>
  <c r="C758" i="9"/>
  <c r="A135" i="2"/>
  <c r="D717" i="3"/>
  <c r="B717" i="3"/>
  <c r="C717" i="3"/>
  <c r="B716" i="4"/>
  <c r="C716" i="4"/>
  <c r="D716" i="4"/>
  <c r="A717" i="4"/>
  <c r="C770" i="9" l="1"/>
  <c r="C761" i="9"/>
  <c r="C765" i="9"/>
  <c r="A136" i="2"/>
  <c r="C732" i="3"/>
  <c r="C736" i="3"/>
  <c r="C739" i="3"/>
  <c r="C740" i="3"/>
  <c r="C743" i="3"/>
  <c r="C741" i="3"/>
  <c r="C744" i="3"/>
  <c r="C733" i="3"/>
  <c r="C731" i="3"/>
  <c r="C737" i="3"/>
  <c r="C742" i="3"/>
  <c r="C734" i="3"/>
  <c r="C738" i="3"/>
  <c r="C735" i="3"/>
  <c r="C727" i="3"/>
  <c r="D741" i="3"/>
  <c r="D734" i="3"/>
  <c r="D742" i="3"/>
  <c r="D737" i="3"/>
  <c r="D731" i="3"/>
  <c r="D744" i="3"/>
  <c r="D740" i="3"/>
  <c r="D727" i="3"/>
  <c r="D738" i="3"/>
  <c r="D736" i="3"/>
  <c r="D735" i="3"/>
  <c r="D732" i="3"/>
  <c r="D743" i="3"/>
  <c r="D739" i="3"/>
  <c r="D733" i="3"/>
  <c r="D717" i="4"/>
  <c r="B717" i="4"/>
  <c r="C717" i="4"/>
  <c r="C771" i="9" l="1"/>
  <c r="A137" i="2"/>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B712" i="2" s="1"/>
  <c r="C744" i="4"/>
  <c r="C739" i="4"/>
  <c r="C743" i="4"/>
  <c r="C732" i="4"/>
  <c r="C738" i="4"/>
  <c r="C733" i="4"/>
  <c r="C740" i="4"/>
  <c r="C741" i="4"/>
  <c r="C735" i="4"/>
  <c r="C737" i="4"/>
  <c r="C736" i="4"/>
  <c r="C742" i="4"/>
  <c r="C727" i="4"/>
  <c r="C731" i="4"/>
  <c r="C734" i="4"/>
  <c r="D757" i="3"/>
  <c r="D735" i="4"/>
  <c r="D732" i="4"/>
  <c r="D733" i="4"/>
  <c r="D742" i="4"/>
  <c r="D731" i="4"/>
  <c r="D739" i="4"/>
  <c r="D737" i="4"/>
  <c r="D738" i="4"/>
  <c r="D734" i="4"/>
  <c r="D744" i="4"/>
  <c r="D743" i="4"/>
  <c r="D727" i="4"/>
  <c r="D741" i="4"/>
  <c r="D736" i="4"/>
  <c r="D740" i="4"/>
  <c r="C757" i="3"/>
  <c r="D746" i="3"/>
  <c r="D747" i="3" s="1"/>
  <c r="D758" i="3" s="1"/>
  <c r="C746" i="3"/>
  <c r="C747" i="3" s="1"/>
  <c r="C758" i="3" s="1"/>
  <c r="C760" i="3" l="1"/>
  <c r="S17" i="1"/>
  <c r="S25" i="1"/>
  <c r="B713" i="2"/>
  <c r="B716" i="2"/>
  <c r="B714" i="2"/>
  <c r="C716" i="2"/>
  <c r="C717" i="2"/>
  <c r="C712" i="2"/>
  <c r="C714" i="2"/>
  <c r="B715" i="2"/>
  <c r="B717" i="2"/>
  <c r="B711" i="2"/>
  <c r="C711" i="2"/>
  <c r="C715" i="2"/>
  <c r="C605" i="2"/>
  <c r="B604" i="2"/>
  <c r="C604" i="2"/>
  <c r="B606" i="2"/>
  <c r="C607" i="2"/>
  <c r="C606" i="2"/>
  <c r="B605" i="2"/>
  <c r="C609" i="2"/>
  <c r="C608" i="2"/>
  <c r="B607" i="2"/>
  <c r="B609" i="2"/>
  <c r="B608" i="2"/>
  <c r="C610" i="2"/>
  <c r="B611" i="2"/>
  <c r="B610" i="2"/>
  <c r="B612" i="2"/>
  <c r="C612" i="2"/>
  <c r="C611" i="2"/>
  <c r="B614" i="2"/>
  <c r="B613" i="2"/>
  <c r="C613" i="2"/>
  <c r="C614" i="2"/>
  <c r="B615" i="2"/>
  <c r="C616" i="2"/>
  <c r="B616" i="2"/>
  <c r="C615" i="2"/>
  <c r="B617" i="2"/>
  <c r="B618" i="2"/>
  <c r="C617" i="2"/>
  <c r="C619" i="2"/>
  <c r="C618" i="2"/>
  <c r="B619" i="2"/>
  <c r="B620" i="2"/>
  <c r="C620" i="2"/>
  <c r="B621" i="2"/>
  <c r="C621" i="2"/>
  <c r="C622" i="2"/>
  <c r="C623" i="2"/>
  <c r="C625" i="2"/>
  <c r="C627" i="2"/>
  <c r="B623" i="2"/>
  <c r="B622" i="2"/>
  <c r="B626" i="2"/>
  <c r="C624" i="2"/>
  <c r="B628" i="2"/>
  <c r="B625" i="2"/>
  <c r="B624" i="2"/>
  <c r="B627" i="2"/>
  <c r="C629" i="2"/>
  <c r="C626" i="2"/>
  <c r="C628" i="2"/>
  <c r="B629" i="2"/>
  <c r="C631" i="2"/>
  <c r="B630" i="2"/>
  <c r="B631" i="2"/>
  <c r="C630" i="2"/>
  <c r="C632" i="2"/>
  <c r="B633" i="2"/>
  <c r="B632" i="2"/>
  <c r="C635" i="2"/>
  <c r="C633" i="2"/>
  <c r="C634" i="2"/>
  <c r="B634" i="2"/>
  <c r="B636" i="2"/>
  <c r="B635" i="2"/>
  <c r="B638" i="2"/>
  <c r="C636" i="2"/>
  <c r="C637" i="2"/>
  <c r="B639" i="2"/>
  <c r="B637" i="2"/>
  <c r="C639" i="2"/>
  <c r="C638" i="2"/>
  <c r="C641" i="2"/>
  <c r="B640" i="2"/>
  <c r="C640" i="2"/>
  <c r="C642" i="2"/>
  <c r="B642" i="2"/>
  <c r="C643" i="2"/>
  <c r="B641" i="2"/>
  <c r="C646" i="2"/>
  <c r="B643" i="2"/>
  <c r="B644" i="2"/>
  <c r="C645" i="2"/>
  <c r="B645" i="2"/>
  <c r="B646" i="2"/>
  <c r="C644" i="2"/>
  <c r="B647" i="2"/>
  <c r="B648" i="2"/>
  <c r="C647" i="2"/>
  <c r="C649" i="2"/>
  <c r="C648" i="2"/>
  <c r="C650" i="2"/>
  <c r="B649" i="2"/>
  <c r="B650" i="2"/>
  <c r="B651" i="2"/>
  <c r="C651" i="2"/>
  <c r="B652" i="2"/>
  <c r="C652" i="2"/>
  <c r="C653" i="2"/>
  <c r="B653" i="2"/>
  <c r="B654" i="2"/>
  <c r="C654" i="2"/>
  <c r="B657" i="2"/>
  <c r="C657" i="2"/>
  <c r="B655" i="2"/>
  <c r="C655" i="2"/>
  <c r="C656" i="2"/>
  <c r="B656" i="2"/>
  <c r="B658" i="2"/>
  <c r="C658" i="2"/>
  <c r="C660" i="2"/>
  <c r="C661" i="2"/>
  <c r="B659" i="2"/>
  <c r="C659" i="2"/>
  <c r="B661" i="2"/>
  <c r="B660" i="2"/>
  <c r="B665" i="2"/>
  <c r="C662" i="2"/>
  <c r="B662" i="2"/>
  <c r="B663" i="2"/>
  <c r="B664" i="2"/>
  <c r="C663" i="2"/>
  <c r="C664" i="2"/>
  <c r="C667" i="2"/>
  <c r="B666" i="2"/>
  <c r="C665" i="2"/>
  <c r="C666" i="2"/>
  <c r="C668" i="2"/>
  <c r="B668" i="2"/>
  <c r="B667" i="2"/>
  <c r="C669" i="2"/>
  <c r="B669" i="2"/>
  <c r="C670" i="2"/>
  <c r="B670" i="2"/>
  <c r="C671" i="2"/>
  <c r="B671" i="2"/>
  <c r="B672" i="2"/>
  <c r="C672" i="2"/>
  <c r="C674" i="2"/>
  <c r="B674" i="2"/>
  <c r="B673" i="2"/>
  <c r="C673" i="2"/>
  <c r="B676" i="2"/>
  <c r="C676" i="2"/>
  <c r="C675" i="2"/>
  <c r="B675" i="2"/>
  <c r="C677" i="2"/>
  <c r="B678" i="2"/>
  <c r="B677" i="2"/>
  <c r="C678" i="2"/>
  <c r="C679" i="2"/>
  <c r="B679" i="2"/>
  <c r="B680" i="2"/>
  <c r="C681" i="2"/>
  <c r="C680" i="2"/>
  <c r="B681" i="2"/>
  <c r="B683" i="2"/>
  <c r="C682" i="2"/>
  <c r="C683" i="2"/>
  <c r="B682" i="2"/>
  <c r="C684" i="2"/>
  <c r="B684" i="2"/>
  <c r="B685" i="2"/>
  <c r="C685" i="2"/>
  <c r="C686" i="2"/>
  <c r="B686" i="2"/>
  <c r="B688" i="2"/>
  <c r="B687" i="2"/>
  <c r="C687" i="2"/>
  <c r="C688" i="2"/>
  <c r="B689" i="2"/>
  <c r="C689" i="2"/>
  <c r="B690" i="2"/>
  <c r="C690" i="2"/>
  <c r="B691" i="2"/>
  <c r="C692" i="2"/>
  <c r="B692" i="2"/>
  <c r="C691" i="2"/>
  <c r="B693" i="2"/>
  <c r="C693" i="2"/>
  <c r="C697" i="2"/>
  <c r="B694" i="2"/>
  <c r="C694" i="2"/>
  <c r="B696" i="2"/>
  <c r="B695" i="2"/>
  <c r="C695" i="2"/>
  <c r="C696" i="2"/>
  <c r="B697" i="2"/>
  <c r="C698" i="2"/>
  <c r="B698" i="2"/>
  <c r="C700" i="2"/>
  <c r="C699" i="2"/>
  <c r="B700" i="2"/>
  <c r="B699" i="2"/>
  <c r="B701" i="2"/>
  <c r="B702" i="2"/>
  <c r="C702" i="2"/>
  <c r="C701" i="2"/>
  <c r="B706" i="2"/>
  <c r="B704" i="2"/>
  <c r="B703" i="2"/>
  <c r="C703" i="2"/>
  <c r="C704" i="2"/>
  <c r="B705" i="2"/>
  <c r="C705" i="2"/>
  <c r="C706" i="2"/>
  <c r="C708" i="2"/>
  <c r="B707" i="2"/>
  <c r="C707" i="2"/>
  <c r="B708" i="2"/>
  <c r="B710" i="2"/>
  <c r="C709" i="2"/>
  <c r="B709" i="2"/>
  <c r="C713" i="2"/>
  <c r="C710" i="2"/>
  <c r="C759" i="3"/>
  <c r="C770" i="3" s="1"/>
  <c r="Q16" i="1" s="1"/>
  <c r="C754" i="3"/>
  <c r="C767" i="3" s="1"/>
  <c r="Q13" i="1" s="1"/>
  <c r="D760" i="3"/>
  <c r="C752" i="3"/>
  <c r="D756" i="3"/>
  <c r="D769" i="3" s="1"/>
  <c r="D751" i="3"/>
  <c r="D750" i="4"/>
  <c r="D760" i="4"/>
  <c r="C746" i="4"/>
  <c r="C747" i="4" s="1"/>
  <c r="C757" i="4" s="1"/>
  <c r="D758" i="4"/>
  <c r="D746" i="4"/>
  <c r="D747" i="4" s="1"/>
  <c r="D754" i="4" s="1"/>
  <c r="D767" i="4" s="1"/>
  <c r="P13" i="1" s="1"/>
  <c r="C751" i="3"/>
  <c r="C756" i="3"/>
  <c r="C769" i="3" s="1"/>
  <c r="Q15" i="1" s="1"/>
  <c r="D759" i="4"/>
  <c r="D750" i="3"/>
  <c r="D755" i="3"/>
  <c r="D768" i="3" s="1"/>
  <c r="C755" i="3"/>
  <c r="C768" i="3" s="1"/>
  <c r="Q14" i="1" s="1"/>
  <c r="C753" i="3"/>
  <c r="C766" i="3" s="1"/>
  <c r="Q12" i="1" s="1"/>
  <c r="D757" i="4"/>
  <c r="C750" i="3"/>
  <c r="D752" i="3"/>
  <c r="D754" i="3"/>
  <c r="D767" i="3" s="1"/>
  <c r="D759" i="3"/>
  <c r="D770" i="3" s="1"/>
  <c r="D753" i="4"/>
  <c r="D766" i="4" s="1"/>
  <c r="P12" i="1" s="1"/>
  <c r="D753" i="3"/>
  <c r="D766" i="3" s="1"/>
  <c r="D770" i="4" l="1"/>
  <c r="P16" i="1" s="1"/>
  <c r="C752" i="4"/>
  <c r="C750" i="4"/>
  <c r="C760" i="4"/>
  <c r="C756" i="4"/>
  <c r="C769" i="4" s="1"/>
  <c r="D751" i="4"/>
  <c r="C755" i="4"/>
  <c r="C768" i="4" s="1"/>
  <c r="C727" i="2"/>
  <c r="C738" i="2"/>
  <c r="C739" i="2"/>
  <c r="C736" i="2"/>
  <c r="C741" i="2"/>
  <c r="C743" i="2"/>
  <c r="C742" i="2"/>
  <c r="C737" i="2"/>
  <c r="C740" i="2"/>
  <c r="C735" i="2"/>
  <c r="C731" i="2"/>
  <c r="C734" i="2"/>
  <c r="C732" i="2"/>
  <c r="C733" i="2"/>
  <c r="C744" i="2"/>
  <c r="C758" i="4"/>
  <c r="C770" i="4" s="1"/>
  <c r="D752" i="4"/>
  <c r="D765" i="4" s="1"/>
  <c r="C753" i="4"/>
  <c r="C766" i="4" s="1"/>
  <c r="C754" i="4"/>
  <c r="C767" i="4" s="1"/>
  <c r="D755" i="4"/>
  <c r="D768" i="4" s="1"/>
  <c r="P14" i="1" s="1"/>
  <c r="C759" i="4"/>
  <c r="C751" i="4"/>
  <c r="C765" i="4" s="1"/>
  <c r="D756" i="4"/>
  <c r="D769" i="4" s="1"/>
  <c r="P15" i="1" s="1"/>
  <c r="D761" i="3"/>
  <c r="D765" i="3"/>
  <c r="D771" i="3" s="1"/>
  <c r="C761" i="3"/>
  <c r="C765" i="3"/>
  <c r="C771" i="4" l="1"/>
  <c r="C746" i="2"/>
  <c r="C747" i="2" s="1"/>
  <c r="C752" i="2" s="1"/>
  <c r="D771" i="4"/>
  <c r="P11" i="1"/>
  <c r="C761" i="4"/>
  <c r="C771" i="3"/>
  <c r="Q11" i="1"/>
  <c r="D761" i="4"/>
  <c r="C753" i="2" l="1"/>
  <c r="C766" i="2" s="1"/>
  <c r="R12" i="1" s="1"/>
  <c r="C754" i="2"/>
  <c r="C767" i="2" s="1"/>
  <c r="R13" i="1" s="1"/>
  <c r="C756" i="2"/>
  <c r="C769" i="2" s="1"/>
  <c r="R15" i="1" s="1"/>
  <c r="C750" i="2"/>
  <c r="C759" i="2"/>
  <c r="C755" i="2"/>
  <c r="C768" i="2" s="1"/>
  <c r="R14" i="1" s="1"/>
  <c r="C757" i="2"/>
  <c r="C758" i="2"/>
  <c r="C760" i="2"/>
  <c r="C751" i="2"/>
  <c r="Q17" i="1"/>
  <c r="Q25" i="1"/>
  <c r="P25" i="1"/>
  <c r="P17" i="1"/>
  <c r="C765" i="2" l="1"/>
  <c r="R11" i="1" s="1"/>
  <c r="C761" i="2"/>
  <c r="C770" i="2"/>
  <c r="R16" i="1" s="1"/>
  <c r="C771" i="2" l="1"/>
  <c r="R17" i="1" l="1"/>
  <c r="R25" i="1"/>
</calcChain>
</file>

<file path=xl/sharedStrings.xml><?xml version="1.0" encoding="utf-8"?>
<sst xmlns="http://schemas.openxmlformats.org/spreadsheetml/2006/main" count="91507" uniqueCount="531">
  <si>
    <t>Note: Subsidiary ratings used.</t>
  </si>
  <si>
    <t>Total</t>
  </si>
  <si>
    <t>Below BBB-</t>
  </si>
  <si>
    <t>BBB-</t>
  </si>
  <si>
    <t>BBB</t>
  </si>
  <si>
    <t>BBB+</t>
  </si>
  <si>
    <t>A-</t>
  </si>
  <si>
    <t>A or higher</t>
  </si>
  <si>
    <t>Description</t>
  </si>
  <si>
    <t>(Year End)</t>
  </si>
  <si>
    <t>Electric Utility Subsidiaries</t>
  </si>
  <si>
    <t>S&amp;P Ratings by Category</t>
  </si>
  <si>
    <t>Below investment Grade</t>
  </si>
  <si>
    <t>D</t>
  </si>
  <si>
    <t>BB-</t>
  </si>
  <si>
    <t>BB</t>
  </si>
  <si>
    <t>BB+</t>
  </si>
  <si>
    <t>A</t>
  </si>
  <si>
    <t>A+</t>
  </si>
  <si>
    <t>AA-</t>
  </si>
  <si>
    <t>Sum less NR and -</t>
  </si>
  <si>
    <t>Sum</t>
  </si>
  <si>
    <t>NR</t>
  </si>
  <si>
    <t>-</t>
  </si>
  <si>
    <t>AA</t>
  </si>
  <si>
    <t>Companies by default are sorted by S&amp;P Capital IQ’s proprietary relevancy score.</t>
  </si>
  <si>
    <t>NM</t>
  </si>
  <si>
    <t>A-2</t>
  </si>
  <si>
    <t>Watch Neg</t>
  </si>
  <si>
    <t>A-3</t>
  </si>
  <si>
    <t>Local Currency ST</t>
  </si>
  <si>
    <t>Stable</t>
  </si>
  <si>
    <t>Negative</t>
  </si>
  <si>
    <t>Positive</t>
  </si>
  <si>
    <t>Local Currency LT</t>
  </si>
  <si>
    <t>Foreign Currency ST</t>
  </si>
  <si>
    <t>Foreign Currency LT</t>
  </si>
  <si>
    <t>Ameren Corporation (NYSE:AEE)</t>
  </si>
  <si>
    <t>Otter Tail Power Company</t>
  </si>
  <si>
    <t>Entergy Texas, Inc.</t>
  </si>
  <si>
    <t>Watch Pos</t>
  </si>
  <si>
    <t>Northern States Power Company</t>
  </si>
  <si>
    <t>Hawaiian Electric Company, Inc.</t>
  </si>
  <si>
    <t>Black Hills Power, Inc.</t>
  </si>
  <si>
    <t>A-1</t>
  </si>
  <si>
    <t>Consolidated Edison Company of New York, Inc.</t>
  </si>
  <si>
    <t>Developing</t>
  </si>
  <si>
    <t>CenterPoint Energy Houston Electric, LLC</t>
  </si>
  <si>
    <t>CenterPoint Energy Resources Corp.</t>
  </si>
  <si>
    <t>Potomac Electric Power Company</t>
  </si>
  <si>
    <t>PECO Energy Company</t>
  </si>
  <si>
    <t>B</t>
  </si>
  <si>
    <t>B+</t>
  </si>
  <si>
    <t>The Potomac Edison Company</t>
  </si>
  <si>
    <t>Oklahoma Gas and Electric Company</t>
  </si>
  <si>
    <t>A-1+</t>
  </si>
  <si>
    <t>Madison Gas and Electric Company</t>
  </si>
  <si>
    <t>Northern Illinois Gas Company</t>
  </si>
  <si>
    <t>Southern Indiana Gas and Electric Company</t>
  </si>
  <si>
    <t>NSTAR Electric Company</t>
  </si>
  <si>
    <t>Gulf Power Company</t>
  </si>
  <si>
    <t>Entergy Mississippi, LLC</t>
  </si>
  <si>
    <t>B-2</t>
  </si>
  <si>
    <t>Public Service Company of New Mexico</t>
  </si>
  <si>
    <t>Wisconsin Power and Light Company</t>
  </si>
  <si>
    <t>Wisconsin Electric Power Company</t>
  </si>
  <si>
    <t>AEP Texas North Company</t>
  </si>
  <si>
    <t>Dominion Energy South Carolina, Inc.</t>
  </si>
  <si>
    <t>Southwestern Electric Power Company</t>
  </si>
  <si>
    <t>Mississippi Power Company</t>
  </si>
  <si>
    <t>Kentucky Utilities Company</t>
  </si>
  <si>
    <t>Indiana Michigan Power Company</t>
  </si>
  <si>
    <t>Indiana Gas Company, Inc.</t>
  </si>
  <si>
    <t>Idaho Power Company</t>
  </si>
  <si>
    <t>Florida Power &amp; Light Company</t>
  </si>
  <si>
    <t>Commonwealth Edison Company</t>
  </si>
  <si>
    <t>Baltimore Gas and Electric Company</t>
  </si>
  <si>
    <t>Entergy Arkansas, LLC</t>
  </si>
  <si>
    <t>Consumers Energy Company</t>
  </si>
  <si>
    <t>Connecticut Natural Gas Corporation</t>
  </si>
  <si>
    <t>The Cleveland Electric Illuminating Company</t>
  </si>
  <si>
    <t>AEP Texas Central Company</t>
  </si>
  <si>
    <t>Central Maine Power Company</t>
  </si>
  <si>
    <t>Central Hudson Gas &amp; Electric Corporation</t>
  </si>
  <si>
    <t>Appalachian Power Company</t>
  </si>
  <si>
    <t>Jersey Central Power &amp; Light Company</t>
  </si>
  <si>
    <t>Evergy Metro, Inc.</t>
  </si>
  <si>
    <t>Evergy Kansas South, Inc.</t>
  </si>
  <si>
    <t>Kentucky Power Company</t>
  </si>
  <si>
    <t>Metropolitan Edison Company</t>
  </si>
  <si>
    <t>DTE Gas Company</t>
  </si>
  <si>
    <t>Monongahela Power Company</t>
  </si>
  <si>
    <t>North Shore Gas Company</t>
  </si>
  <si>
    <t>Ohio Power Company</t>
  </si>
  <si>
    <t>Pennsylvania Electric Company</t>
  </si>
  <si>
    <t>The Peoples Gas Light and Coke Company</t>
  </si>
  <si>
    <t>Public Service Company of Oklahoma</t>
  </si>
  <si>
    <t>Watch Dev</t>
  </si>
  <si>
    <t>Public Service Electric and Gas Company</t>
  </si>
  <si>
    <t>Dominion Energy, Inc.</t>
  </si>
  <si>
    <t>Southern California Gas Company</t>
  </si>
  <si>
    <t>The Southern Connecticut Gas Company</t>
  </si>
  <si>
    <t>The Toledo Edison Company</t>
  </si>
  <si>
    <t>Duke Energy Kentucky, Inc.</t>
  </si>
  <si>
    <t>Virginia Electric and Power Company</t>
  </si>
  <si>
    <t>Wisconsin Gas LLC</t>
  </si>
  <si>
    <t>Rochester Gas and Electric Co</t>
  </si>
  <si>
    <t>Southern Power Company</t>
  </si>
  <si>
    <t>Louisville Gas and Electric Company</t>
  </si>
  <si>
    <t>Public Service Company of New Hampshire</t>
  </si>
  <si>
    <t>Western Massachusetts Electric Company</t>
  </si>
  <si>
    <t>The Connecticut Light and Power Company</t>
  </si>
  <si>
    <t>New York State Electric &amp; Gas Corporation</t>
  </si>
  <si>
    <t>Duke Energy Florida, LLC</t>
  </si>
  <si>
    <t>Atlantic City Electric Company</t>
  </si>
  <si>
    <t>Southern California Edison Company</t>
  </si>
  <si>
    <t>Alabama Power Company</t>
  </si>
  <si>
    <t>DTE Electric Company</t>
  </si>
  <si>
    <t>Duke Energy Ohio, Inc.</t>
  </si>
  <si>
    <t>San Diego Gas &amp; Electric Company</t>
  </si>
  <si>
    <t>Ameren Illinois Company</t>
  </si>
  <si>
    <t>Ohio Edison Company</t>
  </si>
  <si>
    <t>Delmarva Power &amp; Light Company</t>
  </si>
  <si>
    <t>Pacific Gas and Electric Company</t>
  </si>
  <si>
    <t>Georgia Power Company</t>
  </si>
  <si>
    <t>The United Illuminating Company</t>
  </si>
  <si>
    <t>Wisconsin Public Service Corporation</t>
  </si>
  <si>
    <t>Duke Energy Progress, LLC</t>
  </si>
  <si>
    <t>Duke Energy Carolinas, LLC</t>
  </si>
  <si>
    <t>Arizona Public Service Company</t>
  </si>
  <si>
    <t>Southern Company Gas</t>
  </si>
  <si>
    <t>NorthWestern Corporation (NasdaqGS:NWE)</t>
  </si>
  <si>
    <t>Texas-New Mexico Power Company</t>
  </si>
  <si>
    <t>B-1</t>
  </si>
  <si>
    <t>Avista Corporation (NYSE:AVA)</t>
  </si>
  <si>
    <t>Duke Energy Indiana, LLC</t>
  </si>
  <si>
    <t>Progress Energy, Inc.</t>
  </si>
  <si>
    <t>El Paso Electric Company</t>
  </si>
  <si>
    <t>ALLETE, Inc. (NYSE:ALE)</t>
  </si>
  <si>
    <t>MCN Energy Group, Inc.</t>
  </si>
  <si>
    <t>Interstate Power and Light Company</t>
  </si>
  <si>
    <t>Piedmont Natural Gas Company, Inc.</t>
  </si>
  <si>
    <t>Peoples Energy, LLC</t>
  </si>
  <si>
    <t>Orange and Rockland Utilities, Inc.</t>
  </si>
  <si>
    <t>Public Service Company of Colorado</t>
  </si>
  <si>
    <t>Portland General Electric Company (NYSE:POR)</t>
  </si>
  <si>
    <t>B-3</t>
  </si>
  <si>
    <t>B-</t>
  </si>
  <si>
    <t>Evergy Missouri West, Inc.</t>
  </si>
  <si>
    <t>Union Electric Company</t>
  </si>
  <si>
    <t>Southwestern Public Service Company</t>
  </si>
  <si>
    <t>Public Service Company of North Carolina, Incorporated</t>
  </si>
  <si>
    <t>West Penn Power Company</t>
  </si>
  <si>
    <t>WEC Energy Group, Inc. (NYSE:WEC)</t>
  </si>
  <si>
    <t>Alliant Energy Corporation (NasdaqGS:LNT)</t>
  </si>
  <si>
    <t>Public Service Enterprise Group Incorporated (NYSE:PEG)</t>
  </si>
  <si>
    <t>Pinnacle West Capital Corporation (NYSE:PNW)</t>
  </si>
  <si>
    <t>Eversource Energy (NYSE:ES)</t>
  </si>
  <si>
    <t>NiSource Inc. (NYSE:NI)</t>
  </si>
  <si>
    <t>OGE Energy Corp. (NYSE:OGE)</t>
  </si>
  <si>
    <t>CenterPoint Energy, Inc. (NYSE:CNP)</t>
  </si>
  <si>
    <t>Consolidated Edison, Inc. (NYSE:ED)</t>
  </si>
  <si>
    <t>CMS Energy Corporation (NYSE:CMS)</t>
  </si>
  <si>
    <t xml:space="preserve"> Outlook </t>
  </si>
  <si>
    <t xml:space="preserve"> CreditWatch </t>
  </si>
  <si>
    <t xml:space="preserve"> Rating </t>
  </si>
  <si>
    <t>Entity (ICR) Rating</t>
  </si>
  <si>
    <t>Company Comp Set</t>
  </si>
  <si>
    <t>2003 - 2022</t>
  </si>
  <si>
    <t>Range:</t>
  </si>
  <si>
    <t>CreditStats Direct® Corporations Template</t>
  </si>
  <si>
    <t>Template:</t>
  </si>
  <si>
    <t>Details</t>
  </si>
  <si>
    <t>Company Comparable Analysis &gt;  My Ameren Corporation Quick Comp (IQ639941968) &gt; Ratings History</t>
  </si>
  <si>
    <t>Current</t>
  </si>
  <si>
    <t>Questar Gas Company</t>
  </si>
  <si>
    <t>Downloaded 3/3/22</t>
  </si>
  <si>
    <t>2003 - 2021</t>
  </si>
  <si>
    <t>Oklahoma Gas &amp; Electric Company</t>
  </si>
  <si>
    <t>Southern California Edison</t>
  </si>
  <si>
    <t>Capital IQ downloaded 02/18/21</t>
  </si>
  <si>
    <t>Ameren Corporation (NYSE:AEE) &gt;  My Ameren Corporation Quick Comp &gt; Quick Comparable Analysis &gt; Ratings History</t>
  </si>
  <si>
    <t>Duke Energy Corporation - USA</t>
  </si>
  <si>
    <t>Southern Company - USA</t>
  </si>
  <si>
    <t>WEC Energy Group, Inc.</t>
  </si>
  <si>
    <t>Consolidated Edison Inc - USA</t>
  </si>
  <si>
    <t>DTE Energy Company - USA</t>
  </si>
  <si>
    <t>Alliant Energy Corporation - USA</t>
  </si>
  <si>
    <t>Dominion Energy, Inc - USA</t>
  </si>
  <si>
    <t>First Energy Corp. - USA</t>
  </si>
  <si>
    <t>Evergy Inc. - USA</t>
  </si>
  <si>
    <t>Ameren Corporation - USA</t>
  </si>
  <si>
    <t>Avangrid Inc.</t>
  </si>
  <si>
    <t>WEC Energy Group, Inc.- USA</t>
  </si>
  <si>
    <t>Exelon Corpation - USA</t>
  </si>
  <si>
    <t>PPL Corporation - USA</t>
  </si>
  <si>
    <t>Eversource Energy - USA</t>
  </si>
  <si>
    <t>Eversource Energy</t>
  </si>
  <si>
    <t>NextEra Energy, Inc. - USA</t>
  </si>
  <si>
    <t>Entergy Corporation - USA</t>
  </si>
  <si>
    <t>CMS Energy Corporation</t>
  </si>
  <si>
    <t>FirstEnergy Corp.</t>
  </si>
  <si>
    <t>American Electric Power</t>
  </si>
  <si>
    <t>Fortis Inc</t>
  </si>
  <si>
    <t>Evergy Inc.</t>
  </si>
  <si>
    <t>DTE Energy</t>
  </si>
  <si>
    <t>WEC Energy Group</t>
  </si>
  <si>
    <t>Public Service Enterprise Group</t>
  </si>
  <si>
    <t>Dominion Energy</t>
  </si>
  <si>
    <t>Alliant Energy Corp.</t>
  </si>
  <si>
    <t>Southern Company</t>
  </si>
  <si>
    <t>PPL Corp.</t>
  </si>
  <si>
    <t>CenterPoint Energy</t>
  </si>
  <si>
    <t>Consolidated Edison</t>
  </si>
  <si>
    <t>Exelon Corp.</t>
  </si>
  <si>
    <t>OGE Energy Corp.</t>
  </si>
  <si>
    <t>MGE Energy</t>
  </si>
  <si>
    <t>NextEra Energy</t>
  </si>
  <si>
    <t>Entergy Corp.</t>
  </si>
  <si>
    <t>Duke Energy</t>
  </si>
  <si>
    <t>Otter Tail Corp.</t>
  </si>
  <si>
    <t>Xcel Energy</t>
  </si>
  <si>
    <t>Xcel Energy (Michigan)</t>
  </si>
  <si>
    <t xml:space="preserve">Hawaiian Elec.                </t>
  </si>
  <si>
    <t>Black Hills Corp.</t>
  </si>
  <si>
    <t xml:space="preserve">Sempra </t>
  </si>
  <si>
    <t>PNM Resources</t>
  </si>
  <si>
    <t>Idacorp</t>
  </si>
  <si>
    <t>Edison International</t>
  </si>
  <si>
    <t>PG&amp;E Corp. - VL through 2018</t>
  </si>
  <si>
    <t>No Longer Followed by VL</t>
  </si>
  <si>
    <t>Pinnacle West Capital Corporation</t>
  </si>
  <si>
    <t>Xcel Energy (Wisconsin)</t>
  </si>
  <si>
    <t>Rochester Gas and Electric Corporation</t>
  </si>
  <si>
    <t>2003 - 2019</t>
  </si>
  <si>
    <t>Capital IQ downloaded 10/9/19</t>
  </si>
  <si>
    <t>Sempra (NYSE:SRE)</t>
  </si>
  <si>
    <t>Entergy Corporation (NYSE:ETR)</t>
  </si>
  <si>
    <t>NorthWestern Energy Group, Inc. (NasdaqGS:NWE)</t>
  </si>
  <si>
    <t>Central Hudson Gas &amp; Electric Corp.</t>
  </si>
  <si>
    <t>Data as of 12/31/2024</t>
  </si>
  <si>
    <t>SP_ENTITY_NAME</t>
  </si>
  <si>
    <t>SP_ENTITY_ID</t>
  </si>
  <si>
    <t>RD_CREDIT_RATING_GLOBAL</t>
  </si>
  <si>
    <t/>
  </si>
  <si>
    <t>Alliant Energy Corporation (NASDAQGS:LNT)</t>
  </si>
  <si>
    <t>Baltimore Gas and Electric Company (NYSE:BGE)</t>
  </si>
  <si>
    <t>Central Hudson Gas &amp; Electric Corp. (NYSE:CNH)</t>
  </si>
  <si>
    <t>Central Maine Power Company (NYSE:CTP)</t>
  </si>
  <si>
    <t>Commonwealth Edison Company (NYSE:CWE)</t>
  </si>
  <si>
    <t>Consolidated Edison Company of New York, Inc. (NYSE:ED)</t>
  </si>
  <si>
    <t>Delmarva Power &amp; Light Company (NYSE:DEW)</t>
  </si>
  <si>
    <t>DTE Electric Company (NYSE:DTE)</t>
  </si>
  <si>
    <t>Duke Energy Indiana, LLC (OTCPK:PSIE)</t>
  </si>
  <si>
    <t>Duke Energy Ohio, Inc. (NYSE:CIN)</t>
  </si>
  <si>
    <t>El Paso Electric Company (NYSE:EE)</t>
  </si>
  <si>
    <t>Evergy Kansas South, Inc. (NYSE:KGE)</t>
  </si>
  <si>
    <t>Evergy Metro, Inc. (NYSE:KLT)</t>
  </si>
  <si>
    <t>Evergy Missouri West, Inc. (NYSE:ILA)</t>
  </si>
  <si>
    <t>Idaho Power Company (NYSE:IDA)</t>
  </si>
  <si>
    <t>Interstate Power and Light Company (NYSE:IPW)</t>
  </si>
  <si>
    <t>MCN Energy Group, Inc. (NYSE:MCN)</t>
  </si>
  <si>
    <t>NorthWestern Energy Group, Inc. (NASDAQGS:NWE)</t>
  </si>
  <si>
    <t>Ohio Edison Company (NYSE:OEC)</t>
  </si>
  <si>
    <t>Orange and Rockland Utilities, Inc. (NYSE:ORU)</t>
  </si>
  <si>
    <t>Pacific Gas and Electric Company (NYSE:PCG)</t>
  </si>
  <si>
    <t>PECO Energy Company (NYSE:-)</t>
  </si>
  <si>
    <t>Peoples Energy, LLC (NYSE:PGL)</t>
  </si>
  <si>
    <t>Piedmont Natural Gas Company, Inc. (NYSE:PNY)</t>
  </si>
  <si>
    <t>Potomac Electric Power Company (TSE:9572)</t>
  </si>
  <si>
    <t>Progress Energy, Inc. (NYSE:PGN)</t>
  </si>
  <si>
    <t>Public Service Company of Colorado (NYSE:PSR)</t>
  </si>
  <si>
    <t>Public Service Company of New Hampshire (NASDAQGM:PCNH.Q)</t>
  </si>
  <si>
    <t>Public Service Company of North Carolina, Incorporated (NYSE:PGS)</t>
  </si>
  <si>
    <t>San Diego Gas &amp; Electric Company (NYSE:SDO)</t>
  </si>
  <si>
    <t>Southern Company Gas (NYSE:GAS)</t>
  </si>
  <si>
    <t>Southwestern Public Service Company (NYSE:SPS)</t>
  </si>
  <si>
    <t>The Cleveland Electric Illuminating Company (NYSE:CVX)</t>
  </si>
  <si>
    <t>The Toledo Edison Company (NYSE:-)</t>
  </si>
  <si>
    <t>Union Electric Company (NYSE:UEP)</t>
  </si>
  <si>
    <t>Virginia Electric and Power Company (NYSE:D)</t>
  </si>
  <si>
    <t>Wisconsin Public Service Corporation (NYSE:-)</t>
  </si>
  <si>
    <t>TABLE 1</t>
  </si>
  <si>
    <t>SP_GEOGRAPHY</t>
  </si>
  <si>
    <t>SP_COMPANY_STATUS</t>
  </si>
  <si>
    <t>RD_CREDIT_RATING_DATE_GLOBAL</t>
  </si>
  <si>
    <t>SP_BUSINESS_DESCRIPTION</t>
  </si>
  <si>
    <t>RD_SECTOR</t>
  </si>
  <si>
    <t>AEP Generating Company</t>
  </si>
  <si>
    <t>United States and Canada</t>
  </si>
  <si>
    <t>Operating Subsidiary</t>
  </si>
  <si>
    <t>AEP Generating Company, an electric utility subsidiary, engages in the generation and sale of electric power. The company was incorporated in 1982 and is based in Columbus, Ohio. AEP Generating Company operates as a subsidiary of American Electric Power Company, Inc.</t>
  </si>
  <si>
    <t>Electric</t>
  </si>
  <si>
    <t>AES Indiana</t>
  </si>
  <si>
    <t>AES Indiana operates as a regulated electric utility. The company generates, transmits, distributes, and sells electric energy to approximately 516,000 residential, commercial, and industrial customers in the city of Indianapolis, as well as neighboring cities, towns, communities, and adjacent rural areas within the state of Indiana. It owns and operates four generating stations, including a coal-fired station in Petersburg; the natural gas and fuel oil station in Harding Street; a combined cycle gas turbine natural gas plant in Eagle Valley; and the small peaking station that uses natural gas in Georgetown. The company was formerly known as Indianapolis Power &amp; Light Company and changed its name to AES Indiana in February 2021. The company was incorporated in 1926 and is based in Indianapolis, Indiana. AES Indiana is a subsidiary of IPALCO Enterprises, Inc.</t>
  </si>
  <si>
    <t>Alabama Power Company generates, purchases, transmits, distributes, and sells electricity to residential, commercial, and industrial customers. It generates electricity through coal, nuclear, gas, and hydro plants. The company offers dehumidification, electric water heating, hvac systems, electric cooking, lab and field regulatory, energy consulting, power quality, pole attachments, power secure, infrared scanning, outdoor lighting, sustainability solutions, electric transportation, and other products and services. The company was incorporated in 1906 and is based in Birmingham, Alabama. Alabama Power Company operates as a subsidiary of The Southern Company.</t>
  </si>
  <si>
    <t>Allegheny Generating Company</t>
  </si>
  <si>
    <t>Allegheny Generating Company engages in the generation of electricity. It owns a 16.25% interest in 3,003 megawatts pumped storage, hydroelectric station in Bath County, Virginia. The company was incorporated in 1981 and is based in Greensburg, Pennsylvania. Allegheny Generating Company operates as a subsidiary of Monongahela Power Company.</t>
  </si>
  <si>
    <t>Ameren Illinois Company, doing business as Ameren Illinois, engages in the rate-regulated electric generation, transmission, and distribution business in Illinois. It also engages in the natural gas distribution business. Ameren Illinois Company was formerly known as Central Illinois Public Service Company and changed its name to Ameren Illinois Company in October 2010. The company was founded in 1902 and is headquartered in Collinsville, Illinois. Ameren Illinois Company operates as a subsidiary of Ameren Corporation.</t>
  </si>
  <si>
    <t>Multi</t>
  </si>
  <si>
    <t>Appalachian Power Company engaged in the generation, transmission, and distribution of electric power to retail customers in the southwestern portion of Virginia and southern West Virginia. It generates electricity using solar, natural gas, pumped storage, and steam sources. The company supplies electricity to chemical manufacturing, pipeline transportation, primary metal manufacturing, coal-mining, and paper manufacturing industries. It also supplies and markets electric power at wholesale to other electric utility companies, rural electric cooperatives, municipalities, and other market participants. The company was incorporated in 1911 and is based in Columbus, Ohio. Appalachian Power Company operates as a subsidiary of American Electric Power Company, Inc.</t>
  </si>
  <si>
    <t>Arizona Public Service Company engages in the generation and sale of electricity from coal, nuclear, gas, oil, and solar energy sources. It provides retail and wholesale electric services in the State of Arizona. The company was founded in 1886 and is based in Phoenix, Arizona. Arizona Public Service Company operates as a subsidiary of Pinnacle West Capital Corporation.</t>
  </si>
  <si>
    <t>Atlantic City Electric Company engages in the purchase and regulated retail sale of electricity, and distribution and transmission of electricity. The company was incorporated in 1924 and is based in Newark, Delaware. Atlantic City Electric Company operates as a subsidiary of Pepco Holdings LLC.</t>
  </si>
  <si>
    <t>Avangrid, Inc., an energy services holding company, engages in the regulated energy transmission and distribution, and renewable energy generation businesses in the United States. The company operates through Networks and Renewables segments. It is involved in the generation, transmission, and distribution of electricity; and distribution, transportation, and sale of natural gas. In addition, the company operates renewable energy generation facilities primarily using onshore wind power, as well as solar, biomass, and thermal power. Further, it delivers natural gas and electricity to residential, commercial, and institutional customers through its regulated utilities in New York, Maine, Connecticut, and Massachusetts; and sells its output to investor-owned utilities, public utilities, and other credit-worthy entities, as well as generates and provides power and other services to federal and state agencies, institutional retail, and joint action agencies. Additionally, the company delivers thermal output to wholesale customers in the Western United States. It owns eight electric and natural gas utilities, serving 3.3 million customers in New York and New England, as well as owns and operates 9.3 gigawatts of electricity capacity primarily through wind power in 22 states. Avangrid, Inc. was incorporated in 1997 and is headquartered in Orange, Connecticut. The company operates as a subsidiary of Iberdrola, S.A.</t>
  </si>
  <si>
    <t>Baltimore Gas and Electric Company engages in the purchase and regulated retail sale of electricity and natural gas. The company is also involved in the transmission and distribution of electricity, and distribution of natural gas. The company also operates liquefied natural gas facilities; and natural gas city gate stations and direct pipeline customer delivery points. Baltimore Gas and Electric Company was formerly known as Consolidated Gas Electric Light and Power Company of Baltimore and changed its name to Baltimore Gas and Electric Company in April 1955. The company was founded in 1816 and is based in Baltimore, Maryland. Baltimore Gas and Electric Company operates as a subsidiary of RF Holdco, LLC.</t>
  </si>
  <si>
    <t>Black Hills Power, Inc., doing business as Black Hills Energy, generates, transmits, and distributes electricity to customers in Montana, South Dakota, and Wyoming. The company generates electricity through coal, gas, and oil resources. It serves commercial, residential, contract wholesale, wholesale off-system, industrial, and municipal customers. The company was founded in 1883 and is based in Rapid City, South Dakota. Black Hills Power, Inc. operates as a subsidiary of Black Hills Corporation.</t>
  </si>
  <si>
    <t>CenterPoint Energy Houston Electric, LLC, together with its subsidiaries, provides electric transmission and distribution services to retail electric providers in the Texas Gulf Coast area. The company owned circuit miles of underground distribution lines; substation sites having a total installed rated transformer megavolt ampere; and operate regional service centers. It also engages in the sale of electricity to metered customers in the Houston/Galveston metropolitan area, as well as to municipalities, electric cooperatives, and other distribution companies. In addition, the company serves in the areas of natural gas, electric transmission and distribution, mobile energy solutions, pole attachments, surveying and right-of-way, and telecommunications delivery services. The company was incorporated in 2002 and is based in Houston, Texas. CenterPoint Energy Houston Electric, LLC operates as a subsidiary of Utility Holding, LLC.</t>
  </si>
  <si>
    <t>Central Maine Power Company engages in the transmission and distribution of electricity in the southern and central Maine. It serves residential, commercial, and industrial customers. Central Maine Power Company was formerly known as The Messalonskee Electric Company and changed its name to Central Maine Power Company in 1910. The company was founded in 1899 and is based in Augusta, Maine. Central Maine Power Company operates as a subsidiary of Avangrid Networks, Inc.</t>
  </si>
  <si>
    <t>Cinergy Corp. (collectively with its subsidiaries, Cinergy), a wholly-owned subsidiary of Duke Energy Corporation (Duke Energy), is an energy company primarily located in Ohio, Indiana and Kentucky. Cinergy directly or indirectly owns all outstanding common stock of its regulated public utility subsidiaries, Duke Energy Ohio, Inc. (Duke Energy Ohio), which includes Duke Energy Ohio’s wholly-owned public utility subsidiary, Duke Energy Kentucky, Inc. (Duke Energy Kentucky), and Duke Energy Indiana, Inc. (Duke Energy Indiana). Cinergy Corp. operates as a subsidiary of Duke Energy Corporation.</t>
  </si>
  <si>
    <t>Cleco Power LLC</t>
  </si>
  <si>
    <t>Cleco Power LLC, a regulated electric utility company, generates, transmits, distributes, and sells electricity. The company owns or has an ownership interest in steam electric generating stations, combined cycle units, and gas turbines; and owns active transmission and distribution substations. It serves customers in Louisiana through its retail business; and supplies wholesale power in Louisiana. Cleco Power LLC was formerly known as Cleco Utility Group Inc. The company was incorporated in 1935 and is based in Pineville, Louisiana. Cleco Power LLC operates as a subsidiary of Cleco Corporate Holdings LLC.</t>
  </si>
  <si>
    <t>Commonwealth Edison Company engages in the purchase, sale, distribution, and transmission of electricity in Northern Illinois. The company was incorporated in 1907 and is based in Chicago, Illinois. Commonwealth Edison Company operates as a subsidiary of Exelon Corporation.</t>
  </si>
  <si>
    <t>Consolidated Edison Company of New York, Inc. provides electric and gas services in New York City and Westchester County. It also operates steam distribution system that produces and delivers steam to customers in the parts of Manhattan. Consolidated Edison Company of New York, Inc. was formerly known as Consolidated Gas Company of New York and changed its name to Consolidated Edison Company of New York, Inc. in 1936. The company was incorporated in 1884 and is based in New York, New York. Consolidated Edison Company of New York, Inc. operates as a subsidiary of Consolidated Edison, Inc.</t>
  </si>
  <si>
    <t>Delmarva Power &amp; Light Company purchases, distributes, transmits, and sells electricity. It is also involved in the purchase, distribution, and regulated retail sale of natural gas to retail customers in the portions of New Castle County, Delaware; and owns a liquefied natural gas facility located in Wilmington, Delaware. The company was incorporated in 1909 and is based in Newark, Delaware. Delmarva Power &amp; Light Company operates as a subsidiary of Pepco Holdings LLC.</t>
  </si>
  <si>
    <t>Dominion Energy South Carolina, Inc., engages in the generation, transmission, distribution, and sale of electricity. It owns gas, coal, nuclear, solar, and hydro facilities. The company also purchases, sells, and transports natural gas. It provides electricity to customers in the central, southern, and southwestern portions of South Carolina, as well as natural gas to residential, commercial, and industrial customers in South Carolina. The company owns substations and electric transmission and distribution lines. Dominion Energy South Carolina, Inc. was formerly known as South Carolina Electric &amp; Gas Company and changed its name to Dominion Energy South Carolina, Inc. in April 2019. The company was founded in 1924 and is based in Cayce, South Carolina. Dominion Energy South Carolina, Inc. operates as a subsidiary of SCANA Corporation.</t>
  </si>
  <si>
    <t>DTE Electric Company, an electric utility company, engages in the generation, purchase, distribution, and sale of electricity in southeastern Michigan. The company generates electricity from coal, nuclear fuel, natural gas, hydroelectric pumped storage, and wind and solar. It serves residential, commercial, and industrial customers. DTE Electric Company was formerly known as The Detroit Edison Company and changed its name to DTE Electric Company in January 2013. The company was founded in 1903 and is based in Detroit, Michigan. DTE Electric Company operates as a subsidiary of DTE Energy Company.</t>
  </si>
  <si>
    <t>Duke Energy Carolinas, LLC operates as a regulated public utility that generates, transmits, distributes, and sells electricity in North Carolina and South Carolina. The company generates electricity through coal, hydroelectric, natural gas, oil, solar, renewable generation, and nuclear fuels. It supplies electric service to residential, commercial, and industrial customers. Duke Energy Carolinas, LLC was formerly known as Duke Power Company LLC and changed its name to Duke Energy Carolinas, LLC on October 1, 2006. The company was incorporated in 2006 and is based in Charlotte, North Carolina. Duke Energy Carolinas, LLC operates as a subsidiary of Duke Energy Corporation.</t>
  </si>
  <si>
    <t>Duke Energy Florida, LLC, together with its subsidiaries, engages in the generation, transmission, distribution, and sale of electricity in Florida. The company generates electricity through coal, hydroelectric, natural gas, oil, renewable sources, and nuclear fuels. The company was founded in 1899 and is based in Saint Petersburg, Florida. Duke Energy Florida, LLC operates as a subsidiary of Duke Energy Corporation.</t>
  </si>
  <si>
    <t>Duke Energy Indiana, LLC engages in the generation, transmission, distribution, and sale of electricity in Indiana. It generates electricity through coal, hydroelectric, natural gas, oil, and solar. The company supplies electric service to residential, commercial, and industrial customers. The company was incorporated in 1941 and is based in Plainfield, Indiana. Duke Energy Indiana, LLC operates as a subsidiary of Duke Energy Corporation.</t>
  </si>
  <si>
    <t>Duke Energy Ohio, Inc., a regulated public utility company, engages in the transmission and distribution of electricity in Ohio and Kentucky. The company operates through Electric Utilities and Infrastructure, Gas Utilities, and Infrastructure segments. It also transports and sells natural gas in Ohio and Kentucky; and generates and sells electricity in Kentucky. In addition, the company conducts competitive auctions for retail electricity supply in Ohio. It generates electricity through coal, hydroelectric, natural gas, oil, renewable sources, and nuclear fuels. It serves residential, commercial, and industrial customers. Duke Energy Ohio, Inc. was formerly known as The Cincinnati Gas &amp; Electric Company and changed its name to Duke Energy Ohio, Inc. in September 2006. The company was incorporated in 1837 and is based in Cincinnati, Ohio. Duke Energy Ohio, Inc. operates as a subsidiary of Cinergy Corp.</t>
  </si>
  <si>
    <t>Duke Energy Progress, LLC, a regulated public utility company, engages in the generation, transmission, distribution, and sale of electricity to residential, commercial, and industrial customers in North Carolina and South Carolina. The company generates electricity through coal, hydroelectric, natural gas, oil, solar, and nuclear fuels. The company was incorporated in 2003 and is based in Raleigh, North Carolina. Duke Energy Progress, LLC operates as a subsidiary of Progress Energy, Inc.</t>
  </si>
  <si>
    <t>Entergy Louisiana, LLC</t>
  </si>
  <si>
    <t>Entergy Louisiana, LLC generates, transmits, distributes, and sells electric power to industrial and commercial customers in Louisiana. It offers electric and natural gas services to customers in the greater Baton Rouge area. Entergy Louisiana, LLC was formerly known as Entergy Louisiana Power, LLC and changed its name to Entergy Louisiana, LLC in October 2015. The company was incorporated in 2015 and is based in Jefferson, Louisiana. Entergy Louisiana, LLC operates as a subsidiary of Entergy Corporation.</t>
  </si>
  <si>
    <t>Entergy Mississippi, LLC engages in the generation, transmission, distribution, and sale of coal and solar power to retail and wholesale customers in Arkansas, Louisiana, Mississippi, and Texas. It also provides natural gas utility services to customers in and around Baton Rouge, New Orleans, and Louisiana. Entergy Mississippi, LLC was formerly known as Entergy Mississippi Power and Light, LLC and changed its name to Entergy Mississippi, LLC on December 1, 2018. The company was incorporated in 2018 and is based in Jackson, Mississippi. Entergy Mississippi, LLC operates as a subsidiary of Entergy Utility Holding Company, LLC.</t>
  </si>
  <si>
    <t>Entergy New Orleans, LLC</t>
  </si>
  <si>
    <t>Entergy New Orleans, LLC, an electric and gas utility company, primarily engages in electric power production, and retail distribution operations in Orleans Parish. The company is involved in the generation and transmission of electricity by operating nuclear power plants; and transmission of natural gas. It serves residential, commercial, and industrial markets, as well as government sector. The company was incorporated in 1926 and is based in New Orleans, Louisiana. Entergy New Orleans, LLC operates as a subsidiary of Entergy Corporation.</t>
  </si>
  <si>
    <t>Entergy Texas, Inc. generates, transmits, and distributes electric power through coal to residential, commercial, industrial, and government sectors in Texas. The company was founded in 1998 and is headquartered in The Woodlands, Texas. Entergy Texas, Inc. operates as a subsidiary of Entergy Corporation.</t>
  </si>
  <si>
    <t>Evergy Kansas Central, Inc.</t>
  </si>
  <si>
    <t>Evergy Kansas Central, Inc., a regulated electric utility, engages in the generation, transmission, distribution, and sale of electricity. The company generates electricity through coal, hydroelectric, landfill gas, uranium, and natural gas and oil sources, as well as solar, wind, and other renewable sources. It serves residential, commercial, and industrial sectors, as well as municipalities, and other electric utilities located in central and eastern Kansas. Evergy Kansas Central, Inc. was formerly known as Westar Energy, Inc. and changed its name to Evergy Kansas Central, Inc. in September 2019. The company was incorporated in 1924 and is based in Topeka, Kansas. Evergy Kansas Central, Inc. operates as a subsidiary of Evergy, Inc.</t>
  </si>
  <si>
    <t>FirstEnergy Pennsylvania Electric Company</t>
  </si>
  <si>
    <t>Electric; Multi</t>
  </si>
  <si>
    <t>Florida Power &amp; Light Company engages in the generation, transmission, distribution, and sale of electric energy in Florida. The company generates electricity from natural gas, coal, oil, nuclear, wind, and solar energy. It also sells wholesale energy commodities, such as natural gas, oil, diesel, and electricity. The company was incorporated in 1925 and is based in Juno Beach, Florida. Florida Power &amp; Light Company operates as a subsidiary of NextEra Energy, Inc.</t>
  </si>
  <si>
    <t>Georgia Power Company engages in the generation, transmission, distribution, and sale of electricity in Georgia. It generates electricity from coal, nuclear, and natural gas sources; and renewable sources, such as solar, hydroelectric, and wind. The company also engages in the purchase and sale of electricity; and markets and sells outdoor lighting services. It serves residential, commercial, industrial, and other customers. Georgia Power Company was formerly known as Georgia Railway and Power Company and changed its name to Georgia Power Company in 1926. The company was founded in 1880 and is based in Atlanta, Georgia. Georgia Power Company operates as a subsidiary of The Southern Company.</t>
  </si>
  <si>
    <t>Green Mountain Power Corporation operates as an electric utility in Vermont. The company was incorporated in 1893 and is based in Colchester, Vermont. Green Mountain Power Corporation operates as a subsidiary of Northern New England Energy Corporation.</t>
  </si>
  <si>
    <t>Idaho Power Company, together with its subsidiaries, engages in the generation, purchase, transmission, distribution, and sale of electric energy in Idaho. It generates electricity through hydropower, wind, solar, natural gas, coal, biomass, and geothermal. The company was founded in 1915 and is based in Boise, Idaho. Idaho Power Company operates as a subsidiary of IDACORP, Inc.</t>
  </si>
  <si>
    <t>Indiana Michigan Power Company, an electric utility company, engages in the generation, transmission, and distribution of electric power to retail customers in northern and eastern Indiana, and southwestern Michigan. It also supplies and markets electric power on a wholesale basis to other electric utility companies, rural electric cooperatives, municipalities, and other market participants. The company generates electricity by operating coal, nuclear, hydro, and solar power plants. It serves chemical and primary metal manufacturing, transportation equipment, plastics and rubber products, and fabricated metal product manufacturing industries. The company was incorporated in 1907 and is based in Columbus, Ohio. Indiana Michigan Power Company operates as a subsidiary of American Electric Power Company, Inc.</t>
  </si>
  <si>
    <t>Interstate Power and Light Company, a public utility company, generates and distributes electricity, and distributes and transports natural gas to retail customers in Iowa. The company operates through three segments: Electric Operations, Gas Operations, and Other. It generates electricity from coal, natural gas, and wind energy; and purchases electricity from wholesale energy markets. The company also sells electricity to wholesale customers, including municipalities and rural electric cooperatives in Minnesota, Illinois, and Iowa. The company provides utility services to incorporated communities. It offers electric utility services to retail customers in various industries, such as farming, agriculture, industrial manufacturing, chemical, packaging, and food industries, as well as gas utility services for various industries comprising research, education, hospitality, manufacturing, and chemicals. Interstate Power and Light Company was formerly known as Interstate Power Company and changed its name to Interstate Power and Light Company on January 1, 2002. The company was incorporated in 1925 and is based in Cedar Rapids, Iowa. Interstate Power and Light Company operates as a subsidiary of Alliant Energy Corporation.</t>
  </si>
  <si>
    <t>IPALCO Enterprises, Inc., together with its subsidiaries, engages in the generation, transmission, distribution, and sale of electric energy. The company was incorporated in 1983 and is based in Indianapolis, Indiana. IPALCO Enterprises, Inc. operates as a subsidiary of AES US Investments, Inc.</t>
  </si>
  <si>
    <t>Kentucky Power Company engages in the generation, transmission, and distribution of electric power. The company was incorporated in 1919 and is based in Ashland, Kentucky. Kentucky Power Company operates as a subsidiary of American Electric Power Company, Inc.</t>
  </si>
  <si>
    <t>Kentucky Utilities Company, a regulated utility, engages in the regulated generation, transmission, distribution, and sale of electricity in Kentucky and Virginia. The company generates electricity through coal, gas, hydro, and solar sources. It also sells wholesale electricity to municipalities. The company was incorporated in 1912 and is headquartered in Lexington, Kentucky. Kentucky Utilities Company operates as a subsidiary of LG&amp;E and KU Energy LLC.</t>
  </si>
  <si>
    <t>Louisville Gas and Electric Company engages in the generation, transmission, distribution, and sale of electricity in Kentucky. It generates electricity from coal, gas, oil, hydro, and solar sources. The company also distributes and sells natural gas; and provides electricity to customers in Louisville and adjacent areas in Kentucky, natural gas services. The company was incorporated in 1913 and is based in Louisville, Kentucky. Louisville Gas and Electric Company operates as a subsidiary of LG&amp;E and KU Energy LLC.</t>
  </si>
  <si>
    <t>Madison Gas and Electric Company operates as a regulated electric and gas utility headquartered in Madison, Wisconsin. The company also involved in the electric power generation and electric power and gas distribution. It generates energy from coal-fired and gas-fired sources, as well as renewable energy sources, such as solar, wind, and battery storage projects. The company was founded in 1896 and is headquartered in Madison, Wisconsin. Madison Gas and Electric Company operates as a subsidiary of MGE Energy, Inc.</t>
  </si>
  <si>
    <t>Massachusetts Electric Company</t>
  </si>
  <si>
    <t>MidAmerican Energy Company, a regulated electric and natural gas utility company, engages in the generation, transmission, distribution, and sale of electricity to residential, commercial, and industrial customers. The company is also involved in the distribution, sale, and transportation of natural gas. It generates electricity through wind, coal, solar, hydro, nuclear, natural gas, and other renewable sources. The company serves retail electric customers in portions of Iowa, Illinois, and South Dakota; and retail sale and transportation of natural gas to other utilities, municipalities, and energy marketing companies in portions of Iowa, South Dakota, Illinois, and Nebraska. Its transmission and distribution systems include transmission lines in four states, distribution lines, and substations, as well as natural gas main and service lines. MidAmerican Energy Company was formerly known as Iowa Resources, Inc. and changed its name to MidAmerican Energy Company on July 1, 1995. The company was incorporated in 1994 and is based in Des Moines, Iowa. MidAmerican Energy Company operates as a subsidiary of MHC Inc.</t>
  </si>
  <si>
    <t>Montana-Dakota Utilities Co.</t>
  </si>
  <si>
    <t>Montana-Dakota Utilities Co. generates and supplies coal and renewable energy, and natural gas in Montana, North Dakota, South Dakota, and Wyoming. The company was incorporated in 1924 and is based in Bismarck, North Dakota. Montana-Dakota Utilities Co. operates as a subsidiary of MDU Energy Capital, LLC.</t>
  </si>
  <si>
    <t>New England Power Company</t>
  </si>
  <si>
    <t>New England Power Company engages in the operation of electric transmission facilities in Massachusetts, New Hampshire, and Vermont. The company was incorporated in 1911 and is based in Waltham, Massachusetts. New England Power Company operates as a subsidiary of National Grid USA.</t>
  </si>
  <si>
    <t>Northern States Power Company engages in the generation, purchase, transmission, distribution, and sale of electricity. The company’s energy portfolio includes nuclear, wind, hydroelectric, biomass, and solar power. It also purchases, transports, distributes, and sells natural gas to retail customers, as well as transports customer-owned natural gas in Minnesota and North Dakota. In addition, the company is involved in the appliance repair service and non-utility real estate activities, as well as processing of solid waste into refuse-derived fuel. It serves residential, commercial, industrial, transport, and other customers. The company was incorporated in 2000 and is based in Minneapolis, Minnesota. Northern States Power Company operates as a subsidiary of Xcel Energy Inc.</t>
  </si>
  <si>
    <t>Northern States Power Company engages in the generation, transmission, distribution, and sale of electricity in Wisconsin and Michigan. The company operates through Regulated Electric, Regulated Natural Gas, and All Other segments. It generates electricity through coal, natural gas, nuclear, wind, solar, hydroelectric, biomass, refuse-derived fuel, wood, and other sources. The company also purchases, transports, distributes, and sells natural gas to retail customers; and transports customer-owned natural gas. In addition, it invests in rental housing projects for low-income housing tax credits. The company was incorporated in 1901 and is based in Eau Claire, Wisconsin. Northern States Power Company operates as a subsidiary of Xcel Energy Inc.</t>
  </si>
  <si>
    <t>NSTAR Electric Company, trading as Eversource Energy, engages in the purchase, transmission, delivery, and sale of electricity to residential, commercial, and industrial customers in eastern and western Massachusetts. It also owns solar power facilities. NSTAR Electric Company was formerly known as Boston Edison Company and changed its name to NSTAR Electric Company on January 1, 2007. The company was founded in 1885 and is based in Boston, Massachusetts. NSTAR Electric Company operates as a subsidiary of Eversource Energy.</t>
  </si>
  <si>
    <t>Ohio Edison Company provides electric services to customers in Ohio. It is involved in the distribution and retail sale of electricity to residential, commercial, and industrial customers. The company was incorporated in 1930 and is based in Akron, Ohio. Ohio Edison Company operates as a subsidiary of FirstEnergy Corp.</t>
  </si>
  <si>
    <t>Ohio Power Company engages in the transmission and distribution of electric power to retail customers in Ohio. Ohio Power Company was formerly known as The Central Power Company and changed its name to Ohio Power Company in November 1919. The company was founded in 1906 and is headquartered in Gahanna, Ohio. Ohio Power Company operates as a subsidiary of American Electric Power Company, Inc.</t>
  </si>
  <si>
    <t>Oklahoma Gas and Electric Company generates, transmits, distributes, and sells electric energy in Oklahoma and western Arkansas. The company produces electricity through coal-fired, natural gas-fired, wind-powered, and solar-powered generating facilities. It serves residential, commercial, and industrial sectors. The company was incorporated in 1902 and is based in Oklahoma City, Oklahoma. Oklahoma Gas and Electric Company operates as a subsidiary of OGE Energy Corp.</t>
  </si>
  <si>
    <t>Pacific Gas and Electric Company generates, transmits, distributes, and sells electricity to residential, commercial, industrial, agricultural, and public street and highway lighting customers in northern and southern California. The company also engages in the sale of natural gas to core customers, such as small commercial and residential customers; and non-core customers, such as industrial, large commercial, and natural gas-fired electric generation facilities. It generates electricity using renewable, nuclear, hydroelectric, fossil fuel-fired, and photovoltaic sources. The company was incorporated in 1905 and is based in Oakland, California. Pacific Gas and Electric Company operates as a subsidiary of PG&amp;E Corporation.</t>
  </si>
  <si>
    <t>PacifiCorp, a regulated electric utility company, generates, transmits, distributes, and sells electricity in the United States. It owns interests in wind, hydroelectric, thermal, natural gas, coal, solar, and geothermal, as well as in electric transmission and distribution assets. The company also buys and sells electricity on the wholesale market with other utilities, energy marketing companies, financial institutions, and other market participants. It delivers electricity to customers in Utah, Oregon, Wyoming, Washington, Idaho, and California. The company serves retail, residential, commercial, industrial, irrigation, and other customers. PacifiCorp was formerly known as PC/UP&amp;L Merging Corp. and changed its name to PacifiCorp in June 1989. The company was founded in 1910 and is based in Portland, Oregon. PacifiCorp operates as a subsidiary of PPW Holdings LLC.</t>
  </si>
  <si>
    <t>PECO Energy Company engages in the purchase and retail sale of electricity and natural gas in southeastern Pennsylvania. It is also involved in the transmission and distribution of electricity, and distribution of natural gas to retail customers. PECO Energy Company was formerly known as Philadelphia Electric Company and changed its name to PECO Energy Company in 1993. The company was founded in 1881 and is headquartered in Philadelphia, Pennsylvania. PECO Energy Company operates as a subsidiary of Exelon Corporation.</t>
  </si>
  <si>
    <t>Potomac Electric Power Company engages in purchase and retail sale of electricity in the District of Columbia and various portions of Prince George’s County and Montgomery County in Maryland. It is also involved in the distribution and transmission of electricity to retail customers. The company was incorporated in 1896 and is based in Washington, District of Columbia. Potomac Electric Power Company operates as a subsidiary of Pepco Holdings LLC.</t>
  </si>
  <si>
    <t>PPL Electric Utilities Corporation, a regulated public utility company, engages in the transmission and distribution of electricity in Pennsylvania. It also supplies electricity to retail customers as a provider of last resort. PPL Electric Utilities Corporation was formerly known as PP&amp;L, Inc. and changed its name to PPL Electric Utilities Corporation in January 2000. The company was incorporated in 1919 and is based in Allentown, Pennsylvania. PPL Electric Utilities Corporation operates as a subsidiary of PPL Energy Holdings, LLC.</t>
  </si>
  <si>
    <t>Public Service Company of New Hampshire, a regulated electric utility, engages in the purchase, delivery, and sale of electricity to residential, commercial, and industrial customers. It provides retail franchise electric services to retail customers in cities and towns in New Hampshire. The company was incorporated in 1926 and is based in Manchester, New Hampshire. Public Service Company of New Hampshire operates as a subsidiary of Eversource Energy.</t>
  </si>
  <si>
    <t>Public Service Company of New Mexico operates as an electric utility company that engages in the generation, transmission, and distribution of electricity to residential commercial, and industrial customers in New Mexico. The company generates electricity through solar, wind, geothermal, gas and oil, nuclear, and coal sources. It also provides wholesale transmission services to third parties. Public Service Company of New Mexico was formerly known as Albuquerque Gas and Electric Company and changed its name to Public Service Company of New Mexico in 1946. The company was founded in 1882 and is based in Albuquerque, New Mexico. Public Service Company of New Mexico operates as a subsidiary of TXNM Energy, Inc.</t>
  </si>
  <si>
    <t>Public Service Company of Oklahoma engages in the generation, transmission, and distribution of electric power. It also serves paper manufacturing, oil and gas extraction, petroleum and coal products manufacturing, plastics and rubber products, and pipeline transportation industries. The company was founded in 1889 and is based in Columbus, Ohio. Public Service Company of Oklahoma operates as a subsidiary of American Electric Power Company, Inc.</t>
  </si>
  <si>
    <t>Public Service Electric and Gas Company operates as a public utility that engages in the transmission and distribution of electricity and natural gas in New Jersey. It also invests in solar generation projects, and energy efficiency and related programs; and offers appliance services and repairs to customers. Public Service Electric and Gas Company was formerly known as The Public Service Corporation and changed its name to Public Service Electric and Gas Company in 1948. The company was founded in 1903 and is based in Newark, New Jersey. Public Service Electric and Gas Company operates as a subsidiary of Public Service Enterprise Group Incorporated.</t>
  </si>
  <si>
    <t>Puget Sound Energy, Inc.</t>
  </si>
  <si>
    <t>Puget Sound Energy, Inc. engages in the transmission, distribution, and generation of electricity. It also distributes natural gas. It serves residential and commercial customers in a service territory in the Puget Sound region of the state of Washington. Puget Sound Energy, Inc. was formerly known as Puget Sound Power &amp; Light Company and changed its name to Puget Sound Energy, Inc. in January 1997. The company was founded in 1873 and is based in Bellevue, Washington. Puget Sound Energy, Inc. operates as a subsidiary of Puget Energy, Inc.</t>
  </si>
  <si>
    <t>Rockland Electric Company</t>
  </si>
  <si>
    <t>Rockland Electric Company operates as a subsidiary of Orange and Rockland Utilities, Inc.</t>
  </si>
  <si>
    <t>Sierra Pacific Power Company</t>
  </si>
  <si>
    <t>Sierra Pacific Power Company, together with its subsidiaries, operates as a regulated electric utility company primarily in northern Nevada. It is involved in the generation, transmission, and distribution of electricity through coal and solar energy sources, as well as transmission of natural gas. It is also involved in the retail sale of electricity and natural gas to retail customers, including residential, commercial, and industrial customers; and regulated retail natural gas customers. The company was incorporated in 1912 and is based in Reno, Nevada. Sierra Pacific Power Company operates as a subsidiary of NV Energy, Inc.</t>
  </si>
  <si>
    <t>Southern California Edison Company, an electric utility company, provides electricity in southern and central California. It serves residential, commercial, industrial, public authorities, agricultural, institutional, and other customers. The company was founded in 1886 and is based in Rosemead, California. Southern California Edison Company operates as a subsidiary of Edison International</t>
  </si>
  <si>
    <t>Southern Company Services, Inc.</t>
  </si>
  <si>
    <t>Southern Electric Generating Company</t>
  </si>
  <si>
    <t>Southern Power Company, a utility company that acquires, owns, develops, constructs, and manages renewable energy and battery energy storage projects. The company sells electricity in the wholesale market to investor-owned utilities, independent power producers, municipalities, electric cooperatives, and other load-serving entities, as well as to commercial and industrial customers. The company was incorporated in 2001 and is based in Atlanta, Georgia. Southern Power Company operates as a subsidiary of The Southern Company.</t>
  </si>
  <si>
    <t>Southwestern Electric Power Company engages in the generation, transmission, and distribution of electric power on a wholesale basis to other electric utility companies, municipalities, rural electric cooperatives, and other market participants. It serves retail customers in the northeastern and panhandle of Texas, northwestern Louisiana, and western Arkansas; and owns and operates a lignite coal-mining operation. It serves petroleum and coal products manufacturing, food manufacturing, paper manufacturing, oil and gas extraction, pipeline transportation, metal and metals product manufacturing, and chemical manufacturing industries, as well as military installations, colleges, and universities. Southwestern Electric Power Company was formerly known as Southwestern Gas and Electric Company and changed its name to Southwestern Electric Power Company in October 1958. The company was incorporated in 1912 and is based in Columbus, Ohio. Southwestern Electric Power Company operates as a subsidiary of American Electric Power Company, Inc.</t>
  </si>
  <si>
    <t>Southwestern Public Service Company generates, purchases, transmits, distributes, and sells electricity to retail, residential, and commercial and industrial customers in Texas and New Mexico. The company generates electricity through various fuel sources, such as coal and natural gas, fossil fuels, wind, and solar power. It also conducts various wholesale marketing operations, including the purchase and sale of electric capacity, energy, and energy related products and services. The company was incorporated in 1921 and is based in Amarillo, Texas. Southwestern Public Service Company operates as a subsidiary of Xcel Energy Inc.</t>
  </si>
  <si>
    <t>Tampa Electric Company</t>
  </si>
  <si>
    <t>Tampa Electric Company engages in the generation, purchase, transmission, distribution, and sale of electric energy in Florida. It purchases, distributes, and sells natural gas for residential, commercial, industrial, and electric power generation customers, as well as operates gas mains and service lines. The company was incorporated in 1899 and is based in Tampa, Florida. Tampa Electric Company operates as a subsidiary of TECO Holdings, Inc.</t>
  </si>
  <si>
    <t>TECO Energy, Inc. is a leading energy company located in Tampa, Fla. TECO is a subsidiary of Emera Inc., a geographically diverse energy and services company headquartered in Halifax, Nova Scotia, Canada. We have three core businesses. Our Florida utility businesses include: Tampa Electric, a regulated utility serving more than 725,000 customers, and Peoples Gas System, Florida's largest natural gas distributor serving more than 365,000 customers. New Mexico Gas Co. a natural gas distributor, is the largest utility in New Mexico and serves more than 515,000 customers. TECO Energy, Inc. operates as a subsidiary of Emera US Holdings Inc.</t>
  </si>
  <si>
    <t>Texas-New Mexico Power Company provides electricity transmission and distribution services to homes and businesses in Texas. Texas-New Mexico Power Company was formerly known as Community Public Service Co. and changed its name to Texas-New Mexico Power Company in January 1981. The company was incorporated in 1934 and is based in Lewisville, Texas. As of March 15, 2025, Texas-New Mexico Power Company operates as a subsidiary of TXNM Energy, Inc.</t>
  </si>
  <si>
    <t>The Cleveland Electric Illuminating Company operates as an electric distribution system in Ohio. The Cleveland Electric Illuminating Company was formerly known as The Cleveland General Electric Company and changed its name to The Cleveland Electric Illuminating Company in July 1894. The company was incorporated in 1892 and is based in Akron, Ohio. The Cleveland Electric Illuminating Company operates as a subsidiary of FirstEnergy Corp.</t>
  </si>
  <si>
    <t>The Connecticut Light and Power Company, a regulated electric utility, engages in the purchase, delivery, and sale of electricity to residential, commercial, and industrial customers in Connecticut. It offers furnished retail franchise electric services to its customers. The company was founded in 1917 and is based in Berlin, Connecticut. The Connecticut Light and Power Company operates as a subsidiary of Eversource Energy.</t>
  </si>
  <si>
    <t>The Toledo Edison Company provides electric services to customers in Ohio. It engages in the distribution and retail sale of electric energy to residential, commercial, and industrial customers. The Toledo Edison Company was formerly known as The Toledo Railways and Light Company and changed its name to The Toledo Edison Company in October 1921. The company was incorporated in 1901 and is based in Akron, Ohio. The Toledo Edison Company operates as a subsidiary of FirstEnergy Corp.</t>
  </si>
  <si>
    <t>Tucson Electric Power Company operates as a regulated electric utility company in southeastern Arizona. It generates, transmits, and distributes electricity to retail customers. It generates electricity using natural gas, coal, renewable, solar, wind, and battery storage sources. The company also sells electricity, transmission, and ancillary services to other utilities, municipalities, and energy marketing companies on a wholesale basis. Tucson Electric Power Company was formerly known as Tucson Gas and Electric Company and changed its name to Tucson Electric Power Company in April 1979. The company was founded in 1892 and is based in Tucson, Arizona. Tucson Electric Power Company operates as a subsidiary of UNS Energy Corporation.</t>
  </si>
  <si>
    <t>Union Electric Company, doing business as Ameren Missouri, engages in the rate-regulated electric generation, transmission, and distribution business in Missouri. It generates electricity through coal, nuclear, natural gas, hydroelectric, methane gas, and solar energy sources. The company is also involved in the rate-regulated natural gas distribution business. It supplies electric and natural gas services to customers in central and eastern Missouri. The company was founded in 1902 and is based in Saint Louis, Missouri. Union Electric Company operates as a subsidiary of Ameren Corporation.</t>
  </si>
  <si>
    <t>Virginia Electric and Power Company, a regulated public utility, engages in the generation, transmission, and distribution of electricity for sale in Virginia and North Carolina. It engages in regulated electric transmission and distribution operations, including customer service. The company generates electricity from nuclear, natural gas and oil, coal, biomass, and renewable sources, as well as power purchase agreements. It also sells and transmits electricity at wholesale prices to rural electric cooperatives, municipalities, and wholesale electricity markets. The company was incorporated in 1909 and is based in Richmond, Virginia. Virginia Electric and Power Company operates as a subsidiary of Dominion Energy, Inc.</t>
  </si>
  <si>
    <t>Wisconsin Electric Power Company, together with its subsidiaries, generates, distributes, and sells electricity to residential, commercial, and industrial customers in Southeastern, East-Central, and Northern Wisconsin. The company generates electricity from coal, natural gas and oil, wind, hydro, solar, and biomass. It also generates, distributes, and sells steam for processing, space heating, domestic hot water, and humidification in metropolitan Milwaukee, Wisconsin. In addition, the company engages in the purchase, distribution, and sale of natural gas to retail customers, as well as transportation of customer-owned natural gas in Southeastern, East-Central, and Northern Wisconsin. The company was incorporated in 1896 and is based in Milwaukee, Wisconsin. Wisconsin Electric Power Company operates as a subsidiary of WEC Energy Group, Inc.</t>
  </si>
  <si>
    <t>Wisconsin Power and Light Company, a public utility company, generates and distributes electricity, and distributes and transports natural gas to retail customers in Wisconsin. The company operates through three segments: Electric Operations, Gas Operations, and Other. It generates electricity through natural gas, coal, wind, solar, and hydro power energy; and purchases electricity from wholesale energy markets. The company also sells electricity to wholesale customers, including municipalities and rural electric cooperatives in Wisconsin. It offers electric utility service to retail customers in various industries, such as farming, agriculture, industrial manufacturing, chemical, packaging, and food industries, as well as gas utility service for various industries comprising research, education, hospitality, manufacturing, and chemicals. It owns overhead electric distribution lines, underground electric distribution cables, substation distribution transformers, and gas mains. The company was incorporated in 1917 and is based in Madison, Wisconsin. Wisconsin Power and Light Company operates as a subsidiary of Alliant Energy Corporation.</t>
  </si>
  <si>
    <t>Wisconsin Public Service Corporation, an electric and natural gas utility company, generates, distributes, and sells electricity and natural gas. It operates through two segments, Utility and Other. The company generates electricity through coal-fired, natural gas/oil-fired, solar, wind, and hydroelectric facilities. It provides electric utility services to customers in various industries, such as paper, metals and other manufacturing, food products, governmental, and utilities; and wholesale electric services to various customers, including electric cooperatives, municipal joint action agencies, other investor-owned utilities, municipal utilities, and energy marketers in northeastern Wisconsin. The company also offers retail natural gas distribution services to customers located in northeastern and central Wisconsin. Wisconsin Public Service Corporation was formerly known as Oshkosh Gas Light Company and changed its name to Wisconsin Public Service Corporation in September 1922. The company was incorporated in 1883 and is based in Green Bay, Wisconsin. Wisconsin Public Service Corporation operates as a subsidiary of Integrys Holding, Inc.</t>
  </si>
  <si>
    <t>Duke Energy Kentucky, Inc., a combination electric and natural gas public utility company, engages in the generation, transmission, distribution, and sale of electricity in northern Kentucky. It generates electricity using coal, as well as sells and transports natural gas. Duke Energy Kentucky, Inc. was formerly known as Union Light, Heat &amp; Power Co. The company was incorporated in 1901 and is based in Cincinnati, Ohio. Duke Energy Kentucky, Inc. operates as a subsidiary of Duke Energy Ohio, Inc.</t>
  </si>
  <si>
    <t>FirstEnergy Pennsylvania Electric Company provides electric distribution services in Pennsylvania and New York. The company is based in Reading, Pennsylvania. FirstEnergy Pennsylvania Electric Company operates as a subsidiary of FirstEnergy Pennsylvania Holding Company LLC.</t>
  </si>
  <si>
    <t>Evergy Missouri West, Inc., doing business as Evergy Missouri West, generates and sells coal-fired electricity to residential, commercial, industrial, and other retail customers in the state of Missouri. It also offers power transmission services; and industrial steam services. Evergy Missouri West, Inc. was formerly known as KCP&amp;L Greater Missouri Operations Company and changed its name to Evergy Missouri West, Inc. in September 2019. The company was incorporated in 1986 and is based in Kansas City, Missouri. Evergy Missouri West, Inc. operates as a subsidiary of Evergy, Inc.</t>
  </si>
  <si>
    <t>Hawaiian Electric Company, Inc., an electric public utility, produces, purchases, transmits, distributes, and sells electricity on the islands of Oahu, Hawaii, Maui, Lanai, and Molokai. The company offers electric garage, fast charging, household tips and resources, calculate energy consumption, energy savings toolkit, time of use program, business accounts, customer renewable programs, maui solar water heating financing, and other products and services. It serves various suburban communities, resorts, U.S. Armed Forces installations, and agricultural operations. The company was incorporated in 1891 and is based in Honolulu, Hawaii. Hawaiian Electric Company, Inc. operates as a subsidiary of Hawaiian Electric Industries, Inc.</t>
  </si>
  <si>
    <t>Otter Tail Power Company operates as an electric utility that provides electricity and generates, transmits, and distributes electricity in Minnesota, North Dakota, and South Dakota. It generates power based on coal-fired plants, hydroelectric plants, wind power, solar power, and combustion turbines. It provides billing information, manage service, energy control, and ways to save services. The company was incorporated in 1907 and is based in Fergus Falls, Minnesota. Otter Tail Power Company operates as a subsidiary of Otter Tail Corporation.</t>
  </si>
  <si>
    <t>PPL Electric Utilities Corporation</t>
  </si>
  <si>
    <t>The Empire District Electric Company engages in the generation, purchase, transmission, distribution, and sale of electricity. It also engages in the distribution of natural gas and water. It serves residential, commercial, industrial, transportation, and other segments. The company was incorporated in 1909 and is based in Joplin, Missouri. The Empire District Electric Company operates as a subsidiary of Liberty Utilities (Central) Co.</t>
  </si>
  <si>
    <t>Source: S&amp;P CAPITAL IQ and Market Intelligence, downloaded 6/9/2025.</t>
  </si>
  <si>
    <t>Data as of 6/9/2025</t>
  </si>
  <si>
    <t>Avangrid, Inc.</t>
  </si>
  <si>
    <t>Central Hudson Gas &amp; Electric Corporation operates as a regulated electric, natural gas transmission, and distribution utility company. The company engages in the purchase, wholesale, retail, sale, and distribution of electricity and natural gas to customers in retail markets in New York. The company was founded in 1900 and is based in Poughkeepsie, New York. Central Hudson Gas &amp; Electric Corporation operates as a subsidiary of CH Energy Group, Inc.</t>
  </si>
  <si>
    <t>Cinergy Corp.</t>
  </si>
  <si>
    <t>Consumers Energy Company operates as an electric and gas utility in Michigan. The company is involved in the generation, purchase, transmission, distribution, and sale of electricity through coal, wind, gas, renewable energy, oil, and nuclear sources, as well as natural gas. It serves residential, commercial, and diversified industrial customers. Consumers Energy Company was formerly known as Consumers Power Company and changed its name to Consumers Energy Company in March 1997. The company was founded in 1886 and is based in Jackson, Michigan. Consumers Energy Company operates as a subsidiary of CMS Energy Corporation.</t>
  </si>
  <si>
    <t>Evergy Kansas South, Inc. operates as a subsidiary of Evergy Kansas Central, Inc.</t>
  </si>
  <si>
    <t>Green Mountain Power Corporation</t>
  </si>
  <si>
    <t>IPALCO Enterprises, Inc.</t>
  </si>
  <si>
    <t>Jersey Central Power &amp; Light Company, an electric public utility company, offers electric transmission and distribution services in in northern, western, and east central New Jersey. It serves residential, commercial, and industrial customers in northern, western, and east central New Jersey. The company was incorporated in 1925 and is based in Morristown, New Jersey. Jersey Central Power &amp; Light Company operates as a subsidiary of FirstEnergy Corp.</t>
  </si>
  <si>
    <t>MidAmerican Energy Company</t>
  </si>
  <si>
    <t>Monongahela Power Company, doing business as Allegheny Power Company, engages in the generation, transmission, and distribution of electricity in West Virginia. Monongahela Power Company was formerly known as The Marietta Electric Company and changed its name to Monongahela Power Company in January 1966. The company was incorporated in 1924 and is based in Akron, Ohio. Monongahela Power Company operates as a subsidiary of FirstEnergy Corp.</t>
  </si>
  <si>
    <t>Nevada Power Company</t>
  </si>
  <si>
    <t>New York State Electric &amp; Gas Corporation engages in the electricity transmission and distribution. It also engages in natural gas transportation, storage, and distribution operations in upstate New York; and generates electricity primarily from its hydroelectric stations. New York State Electric &amp; Gas Corporation was formerly known as New York Electric Corporation and changed its name to New York State Electric &amp; Gas Corporation in August 1929. The company was incorporated in 1852 and is based in Binghamton, New York. New York State Electric &amp; Gas Corporation operates as a subsidiary of Avangrid Networks, Inc.</t>
  </si>
  <si>
    <t>Niagara Mohawk Power Corporation</t>
  </si>
  <si>
    <t>Northern Indiana Public Service Company, LLC</t>
  </si>
  <si>
    <t>PacifiCorp</t>
  </si>
  <si>
    <t>Rochester Gas and Electric Corporation engages in the generation, transmission, and distribution of electric power. The company is also involved in the transportation and distribution of natural gas in western New York. It generates electricity through hydroelectric stations. Rochester Gas and Electric Corporation was formerly known as Rochester Railway and Light Company and changed its name to Rochester Gas and Electric Corporation in November 1919. The company was incorporated in 1904 and is based in Rochester, New York. Rochester Gas and Electric Corporation operates as a subsidiary of Avangrid Networks, Inc.</t>
  </si>
  <si>
    <t>Southern Electric Generating Company is a joint venture of Alabama Power Company and Georgia Power Company .</t>
  </si>
  <si>
    <t>TECO Energy, Inc.</t>
  </si>
  <si>
    <t>The Empire District Electric Company</t>
  </si>
  <si>
    <t>Tucson Electric Power Company</t>
  </si>
  <si>
    <t>Evergy Metro, Inc. engages in the generation, transmission, distribution, and sale of electricity in the states of Missouri and Kansas. Evergy Metro, Inc. was formerly known as Kansas City Power &amp; Light Company and changed its name to Evergy Metro, Inc. in September 2019. The company was incorporated in 1922 and is headquartered in Kansas City, Missouri. Evergy Metro, Inc. operates as a subsidiary of Evergy, Inc.</t>
  </si>
  <si>
    <t>Massachusetts Electric Company engages in the electricity distribution business in Massachusetts. Massachusetts Electric Company was formerly known as Worcester County Electric Company and changed its name to Massachusetts Electric Company in January 1961. The company was incorporated in 1887 and is headquartered in Waltham, Massachusetts. Massachusetts Electric Company operates as a subsidiary of National Grid USA.</t>
  </si>
  <si>
    <t>Mississippi Power Company engages in the generation, transmission, distribution, and purchase of electricity to residential, commercial, industrial, and other customers. The company generates electricity from natural gas, steam, coal, cogeneration, and solar facilities. It also engages in the sale of electric at retail, as well as in rural areas and at wholesale to a municipality, rural electric distribution cooperative associations, and a generating and transmitting cooperative. The company was founded in 1925 and is based in Gulfport, Mississippi. Mississippi Power Company operates as a subsidiary of The Southern Company.</t>
  </si>
  <si>
    <t>Nevada Power Company generates, transmits, distributes, and sells electricity in Nevada. The company generates electricity through natural gas/oil, coal, solar, and waste heat resources. It serves retail, including residential, commercial, and industrial customers primarily in the Las Vegas, North Las Vegas, Henderson, and adjoining areas. Power Company was formerly known as Southern Nevada Power Company and changed its name to Nevada Power Company in 1961. The company was founded in 1906 and is based in Las Vegas. Nevada Power Company operates as a subsidiary of NV Energy, Inc.</t>
  </si>
  <si>
    <t>Niagara Mohawk Power Corporation engages in the provision of regulated energy delivery business in New York. The company offers electricity distribution services. It also sells, distributes, and transports natural gas to residential, commercial, and industrial customers in the areas of central, northern, western, and eastern New York. Niagara Mohawk Power Corporation was formerly known as Central New York Power Corporation and changed its name to Niagara Mohawk Power Corporation in January 1949. The company was incorporated in 1937 and is based in Syracuse, New York. Niagara Mohawk Power Corporation operates as a subsidiary of Niagara Mohawk Holdings, Inc.</t>
  </si>
  <si>
    <t>Northern Indiana Public Service Company, LLC operates as a subsidiary of NiSource Inc.</t>
  </si>
  <si>
    <t>San Diego Gas &amp; Electric Company generates, transmits, and distributes electricity through natural gas-fired power plants in San Diego and southern Orange counties. It also supplies natural gas. The company was founded in 1881 and is based in San Diego, California. San Diego Gas &amp; Electric Company operates as a subsidiary of Enova Corporation.</t>
  </si>
  <si>
    <t>Southern Company Services, Inc. engages in the generation and transmission of renewable energy for municipalities, electric membership cooperatives and investor-owned utilities throughout the Southeast. It generates electricity through natural gas, solar power, carbon-free nuclear, and other sustainable sources. The company was founded in 1963 and is based in Birmingham, Georgia. As of September 13, 2023, Southern Company Services, Inc. operates as a subsidiary of The Southern Company.</t>
  </si>
  <si>
    <t>Southern Indiana Gas and Electric Company, doing business as CenterPoint Energy Indiana South, provides energy delivery services to electric and gas customers located in Evansville, southwestern Indiana. The company offers combined electric and gas distribution services. It also owns and operates electric generation assets to serve its electric customers and optimizes those assets in the wholesale power market. The company was incorporated in 1912 and is headquartered in Evansville, Indiana. Southern Indiana Gas and Electric Company operates as a subsidiary of Vectren Utility Holdings, LLC.</t>
  </si>
  <si>
    <t>The Potomac Edison Company, an electric utility company, transmits and distributes electricity in Maryland, Virginia, and West Virginia. It serves residential, commercial, and industrial customers. The company was incorporated in 1922 and is based in Akron, Ohio. The Potomac Edison Company operates as a subsidiary of FirstEnergy Corp.</t>
  </si>
  <si>
    <t>The United Illuminating Company, an electric distribution company, engages in the purchase, transmission, distribution, and sale of electricity for residential, commercial, industrial, and ultimate consumers in Connecticut. The United Illuminating Company was formerly known as The New Haven Illuminating Company and changed its name to The United Illuminating Company in December 1899. The company was incorporated in 1899 and is based in Orange, Connecticut. The United Illuminating Company operates as a subsidiary of Avangrid Networks, Inc.</t>
  </si>
  <si>
    <t>4056954</t>
  </si>
  <si>
    <t>4024697</t>
  </si>
  <si>
    <t>4014956</t>
  </si>
  <si>
    <t>4056955</t>
  </si>
  <si>
    <t>4272394</t>
  </si>
  <si>
    <t>4056972</t>
  </si>
  <si>
    <t>4056974</t>
  </si>
  <si>
    <t>4056975</t>
  </si>
  <si>
    <t>4057045</t>
  </si>
  <si>
    <t>4007784</t>
  </si>
  <si>
    <t>4065694</t>
  </si>
  <si>
    <t>4057059</t>
  </si>
  <si>
    <t>4057076</t>
  </si>
  <si>
    <t>4056978</t>
  </si>
  <si>
    <t>4007253</t>
  </si>
  <si>
    <t>4056982</t>
  </si>
  <si>
    <t>4000672</t>
  </si>
  <si>
    <t>4057080</t>
  </si>
  <si>
    <t>4057081</t>
  </si>
  <si>
    <t>4057082</t>
  </si>
  <si>
    <t>4057099</t>
  </si>
  <si>
    <t>4057083</t>
  </si>
  <si>
    <t>4004320</t>
  </si>
  <si>
    <t>4056998</t>
  </si>
  <si>
    <t>4062444</t>
  </si>
  <si>
    <t>4057103</t>
  </si>
  <si>
    <t>4057079</t>
  </si>
  <si>
    <t>4004192</t>
  </si>
  <si>
    <t>4112564</t>
  </si>
  <si>
    <t>4008616</t>
  </si>
  <si>
    <t>4057085</t>
  </si>
  <si>
    <t>4199135</t>
  </si>
  <si>
    <t>4057066</t>
  </si>
  <si>
    <t>4057089</t>
  </si>
  <si>
    <t>4072456</t>
  </si>
  <si>
    <t>4000843</t>
  </si>
  <si>
    <t>114276785</t>
  </si>
  <si>
    <t>4056997</t>
  </si>
  <si>
    <t>4004152</t>
  </si>
  <si>
    <t>4056999</t>
  </si>
  <si>
    <t>4057001</t>
  </si>
  <si>
    <t>4057002</t>
  </si>
  <si>
    <t>4057003</t>
  </si>
  <si>
    <t>4057087</t>
  </si>
  <si>
    <t>4010657</t>
  </si>
  <si>
    <t>4057004</t>
  </si>
  <si>
    <t>4057006</t>
  </si>
  <si>
    <t>4042397</t>
  </si>
  <si>
    <t>4057090</t>
  </si>
  <si>
    <t>4008754</t>
  </si>
  <si>
    <t>4057008</t>
  </si>
  <si>
    <t>4057091</t>
  </si>
  <si>
    <t>4057010</t>
  </si>
  <si>
    <t>4057011</t>
  </si>
  <si>
    <t>4293161</t>
  </si>
  <si>
    <t>4061726</t>
  </si>
  <si>
    <t>4057013</t>
  </si>
  <si>
    <t>4004389</t>
  </si>
  <si>
    <t>4057014</t>
  </si>
  <si>
    <t>4012860</t>
  </si>
  <si>
    <t>4057754</t>
  </si>
  <si>
    <t>4061925</t>
  </si>
  <si>
    <t>4008369</t>
  </si>
  <si>
    <t>4014480</t>
  </si>
  <si>
    <t>4057015</t>
  </si>
  <si>
    <t>4057016</t>
  </si>
  <si>
    <t>4147257</t>
  </si>
  <si>
    <t>4004218</t>
  </si>
  <si>
    <t>4001587</t>
  </si>
  <si>
    <t>4062222</t>
  </si>
  <si>
    <t>4044391</t>
  </si>
  <si>
    <t>4057021</t>
  </si>
  <si>
    <t>4057022</t>
  </si>
  <si>
    <t>4073320</t>
  </si>
  <si>
    <t>4057023</t>
  </si>
  <si>
    <t>4057095</t>
  </si>
  <si>
    <t>4062485</t>
  </si>
  <si>
    <t>4057096</t>
  </si>
  <si>
    <t>4062660</t>
  </si>
  <si>
    <t>4057097</t>
  </si>
  <si>
    <t>4057098</t>
  </si>
  <si>
    <t>4009083</t>
  </si>
  <si>
    <t>4063058</t>
  </si>
  <si>
    <t>4063061</t>
  </si>
  <si>
    <t>4057100</t>
  </si>
  <si>
    <t>4073535</t>
  </si>
  <si>
    <t>4057026</t>
  </si>
  <si>
    <t>4057027</t>
  </si>
  <si>
    <t>3010781</t>
  </si>
  <si>
    <t>3010780</t>
  </si>
  <si>
    <t>4057028</t>
  </si>
  <si>
    <t>4056983</t>
  </si>
  <si>
    <t>4056992</t>
  </si>
  <si>
    <t>3005475</t>
  </si>
  <si>
    <t>4057020</t>
  </si>
  <si>
    <t>4057029</t>
  </si>
  <si>
    <t>3004222</t>
  </si>
  <si>
    <t>4057030</t>
  </si>
  <si>
    <t>4057102</t>
  </si>
  <si>
    <t>4057032</t>
  </si>
  <si>
    <t>4057105</t>
  </si>
  <si>
    <t>4008669</t>
  </si>
  <si>
    <t>4057106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</si>
</sst>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dd\-yyyy"/>
  </numFmts>
  <fonts count="20" x14ac:knownFonts="1">
    <font>
      <sz val="11"/>
      <color theme="1"/>
      <name val="Arial"/>
      <family val="2"/>
    </font>
    <font>
      <sz val="11"/>
      <color theme="1"/>
      <name val="Arial"/>
      <family val="2"/>
    </font>
    <font>
      <sz val="12"/>
      <color theme="1"/>
      <name val="Arial"/>
      <family val="2"/>
    </font>
    <font>
      <b/>
      <sz val="12"/>
      <color theme="1"/>
      <name val="Arial"/>
      <family val="2"/>
    </font>
    <font>
      <sz val="10"/>
      <name val="Arial"/>
      <family val="2"/>
    </font>
    <font>
      <sz val="8"/>
      <name val="Arial"/>
      <family val="2"/>
    </font>
    <font>
      <sz val="11"/>
      <color theme="1"/>
      <name val="Calibri"/>
      <family val="2"/>
      <scheme val="minor"/>
    </font>
    <font>
      <u/>
      <sz val="8"/>
      <name val="Arial"/>
      <family val="2"/>
    </font>
    <font>
      <b/>
      <u/>
      <sz val="8"/>
      <color indexed="8"/>
      <name val="Arial"/>
      <family val="2"/>
    </font>
    <font>
      <b/>
      <u/>
      <sz val="8"/>
      <name val="Arial"/>
      <family val="2"/>
    </font>
    <font>
      <sz val="8"/>
      <color indexed="8"/>
      <name val="Arial"/>
      <family val="2"/>
    </font>
    <font>
      <b/>
      <sz val="8"/>
      <color indexed="8"/>
      <name val="Arial"/>
      <family val="2"/>
    </font>
    <font>
      <sz val="1"/>
      <color indexed="9"/>
      <name val="Symbol"/>
      <family val="1"/>
      <charset val="2"/>
    </font>
    <font>
      <b/>
      <sz val="8"/>
      <color indexed="9"/>
      <name val="Verdana"/>
      <family val="2"/>
    </font>
    <font>
      <b/>
      <sz val="8"/>
      <name val="Arial"/>
      <family val="2"/>
    </font>
    <font>
      <b/>
      <sz val="13"/>
      <color indexed="8"/>
      <name val="Verdana"/>
      <family val="2"/>
    </font>
    <font>
      <b/>
      <sz val="11"/>
      <color theme="1"/>
      <name val="Arial"/>
      <family val="2"/>
    </font>
    <font>
      <b/>
      <u/>
      <sz val="11"/>
      <color theme="1"/>
      <name val="Arial"/>
      <family val="2"/>
    </font>
    <font>
      <u/>
      <sz val="11"/>
      <color theme="1"/>
      <name val="Arial"/>
      <family val="2"/>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60"/>
        <bgColor indexed="64"/>
      </patternFill>
    </fill>
    <fill>
      <patternFill patternType="solid">
        <fgColor indexed="56"/>
        <bgColor indexed="64"/>
      </patternFill>
    </fill>
  </fills>
  <borders count="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10">
    <xf numFmtId="0" fontId="0" fillId="0" borderId="0"/>
    <xf numFmtId="9" fontId="1" fillId="0" borderId="0" applyFont="0" applyFill="0" applyBorder="0" applyAlignment="0" applyProtection="0"/>
    <xf numFmtId="0" fontId="4" fillId="0" borderId="0"/>
    <xf numFmtId="0" fontId="6" fillId="0" borderId="0"/>
    <xf numFmtId="0" fontId="4" fillId="0" borderId="0"/>
    <xf numFmtId="0" fontId="4" fillId="0" borderId="0"/>
    <xf numFmtId="9" fontId="4" fillId="0" borderId="0" applyFont="0" applyFill="0" applyBorder="0" applyAlignment="0" applyProtection="0"/>
    <xf numFmtId="0" fontId="12" fillId="0" borderId="0" applyAlignment="0"/>
    <xf numFmtId="0" fontId="4" fillId="0" borderId="0"/>
    <xf numFmtId="0" fontId="4" fillId="0" borderId="0"/>
  </cellStyleXfs>
  <cellXfs count="103">
    <xf numFmtId="0" fontId="0" fillId="0" borderId="0" xfId="0"/>
    <xf numFmtId="0" fontId="0" fillId="2" borderId="0" xfId="0" applyFill="1"/>
    <xf numFmtId="9" fontId="0" fillId="2" borderId="0" xfId="0" applyNumberFormat="1" applyFill="1"/>
    <xf numFmtId="0" fontId="0" fillId="2" borderId="0" xfId="0" applyFill="1" applyBorder="1"/>
    <xf numFmtId="0" fontId="2" fillId="2" borderId="1" xfId="0" applyFont="1" applyFill="1" applyBorder="1"/>
    <xf numFmtId="0" fontId="2" fillId="2" borderId="2" xfId="0" applyFont="1" applyFill="1" applyBorder="1"/>
    <xf numFmtId="0" fontId="2" fillId="2" borderId="3" xfId="0" applyFont="1" applyFill="1" applyBorder="1"/>
    <xf numFmtId="0" fontId="2" fillId="2" borderId="4" xfId="0" applyFont="1" applyFill="1" applyBorder="1"/>
    <xf numFmtId="0" fontId="2" fillId="2" borderId="0" xfId="0" applyFont="1" applyFill="1" applyBorder="1"/>
    <xf numFmtId="0" fontId="2" fillId="2" borderId="5" xfId="0" applyFont="1" applyFill="1" applyBorder="1"/>
    <xf numFmtId="9" fontId="2" fillId="2" borderId="0" xfId="1" applyFont="1" applyFill="1" applyBorder="1" applyAlignment="1">
      <alignment horizontal="center"/>
    </xf>
    <xf numFmtId="0" fontId="3" fillId="2" borderId="0"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5" fillId="0" borderId="0" xfId="2" applyFont="1"/>
    <xf numFmtId="164" fontId="5" fillId="0" borderId="0" xfId="3" applyNumberFormat="1" applyFont="1"/>
    <xf numFmtId="0" fontId="5" fillId="0" borderId="0" xfId="3" applyFont="1"/>
    <xf numFmtId="164" fontId="7" fillId="0" borderId="0" xfId="3" applyNumberFormat="1" applyFont="1"/>
    <xf numFmtId="0" fontId="5" fillId="0" borderId="0" xfId="4" applyFont="1" applyAlignment="1">
      <alignment horizontal="right"/>
    </xf>
    <xf numFmtId="165" fontId="8" fillId="0" borderId="0" xfId="5" applyNumberFormat="1" applyFont="1" applyFill="1" applyAlignment="1">
      <alignment horizontal="center" vertical="top" wrapText="1"/>
    </xf>
    <xf numFmtId="14" fontId="9" fillId="0" borderId="0" xfId="5" applyNumberFormat="1" applyFont="1" applyAlignment="1">
      <alignment horizontal="center"/>
    </xf>
    <xf numFmtId="10" fontId="5" fillId="0" borderId="0" xfId="3" applyNumberFormat="1" applyFont="1"/>
    <xf numFmtId="164" fontId="7" fillId="0" borderId="0" xfId="6" applyNumberFormat="1" applyFont="1"/>
    <xf numFmtId="164" fontId="5" fillId="0" borderId="0" xfId="6" applyNumberFormat="1" applyFont="1"/>
    <xf numFmtId="0" fontId="5" fillId="0" borderId="0" xfId="5" applyFont="1"/>
    <xf numFmtId="0" fontId="5" fillId="0" borderId="0" xfId="3" applyFont="1" applyAlignment="1">
      <alignment horizontal="right"/>
    </xf>
    <xf numFmtId="0" fontId="5" fillId="0" borderId="0" xfId="5" applyFont="1" applyAlignment="1">
      <alignment horizontal="center"/>
    </xf>
    <xf numFmtId="0" fontId="5" fillId="3" borderId="0" xfId="5" applyFont="1" applyFill="1"/>
    <xf numFmtId="14" fontId="9" fillId="0" borderId="0" xfId="2" applyNumberFormat="1" applyFont="1" applyAlignment="1">
      <alignment horizontal="center"/>
    </xf>
    <xf numFmtId="0" fontId="5" fillId="0" borderId="0" xfId="2" applyFont="1" applyAlignment="1">
      <alignment horizontal="center"/>
    </xf>
    <xf numFmtId="0" fontId="10" fillId="0" borderId="0" xfId="2" applyNumberFormat="1" applyFont="1" applyAlignment="1">
      <alignment horizontal="left" vertical="top"/>
    </xf>
    <xf numFmtId="0" fontId="5" fillId="0" borderId="0" xfId="2" applyFont="1" applyAlignment="1">
      <alignment vertical="top" wrapText="1"/>
    </xf>
    <xf numFmtId="0" fontId="10" fillId="0" borderId="0" xfId="0" applyNumberFormat="1" applyFont="1" applyAlignment="1">
      <alignment horizontal="center" vertical="top" wrapText="1"/>
    </xf>
    <xf numFmtId="0" fontId="11" fillId="0" borderId="0" xfId="0" applyFont="1" applyAlignment="1">
      <alignment vertical="top" wrapText="1"/>
    </xf>
    <xf numFmtId="0" fontId="11" fillId="4" borderId="0" xfId="0" applyFont="1" applyFill="1" applyAlignment="1">
      <alignment vertical="top" wrapText="1"/>
    </xf>
    <xf numFmtId="0" fontId="11" fillId="4" borderId="0" xfId="0" applyFont="1" applyFill="1" applyAlignment="1">
      <alignment horizontal="left" vertical="top" wrapText="1"/>
    </xf>
    <xf numFmtId="165" fontId="11" fillId="4" borderId="0" xfId="0" applyNumberFormat="1" applyFont="1" applyFill="1" applyAlignment="1">
      <alignment vertical="top" wrapText="1"/>
    </xf>
    <xf numFmtId="0" fontId="12" fillId="0" borderId="0" xfId="7" applyFont="1" applyAlignment="1"/>
    <xf numFmtId="0" fontId="13" fillId="5" borderId="0" xfId="0" applyFont="1" applyFill="1" applyAlignment="1"/>
    <xf numFmtId="0" fontId="5" fillId="0" borderId="0" xfId="2" applyFont="1" applyAlignment="1">
      <alignment horizontal="left"/>
    </xf>
    <xf numFmtId="0" fontId="14" fillId="0" borderId="0" xfId="2" applyFont="1"/>
    <xf numFmtId="0" fontId="13" fillId="5" borderId="0" xfId="2" applyFont="1" applyFill="1" applyAlignment="1"/>
    <xf numFmtId="0" fontId="15" fillId="0" borderId="0" xfId="2" applyNumberFormat="1" applyFont="1" applyAlignment="1"/>
    <xf numFmtId="0" fontId="9" fillId="0" borderId="0" xfId="5" applyFont="1" applyAlignment="1">
      <alignment horizontal="center"/>
    </xf>
    <xf numFmtId="0" fontId="9" fillId="0" borderId="0" xfId="2" applyFont="1" applyAlignment="1">
      <alignment horizontal="center"/>
    </xf>
    <xf numFmtId="0" fontId="5" fillId="0" borderId="0" xfId="8" applyFont="1"/>
    <xf numFmtId="164" fontId="5" fillId="0" borderId="0" xfId="8" applyNumberFormat="1" applyFont="1"/>
    <xf numFmtId="164" fontId="7" fillId="0" borderId="0" xfId="8" applyNumberFormat="1" applyFont="1"/>
    <xf numFmtId="165" fontId="11" fillId="0" borderId="0" xfId="5" applyNumberFormat="1" applyFont="1" applyFill="1" applyAlignment="1">
      <alignment vertical="top" wrapText="1"/>
    </xf>
    <xf numFmtId="10" fontId="5" fillId="0" borderId="0" xfId="8" applyNumberFormat="1" applyFont="1"/>
    <xf numFmtId="0" fontId="5" fillId="0" borderId="0" xfId="8" applyFont="1" applyAlignment="1">
      <alignment horizontal="right"/>
    </xf>
    <xf numFmtId="0" fontId="5" fillId="0" borderId="0" xfId="8" applyFont="1" applyAlignment="1">
      <alignment vertical="top" wrapText="1"/>
    </xf>
    <xf numFmtId="0" fontId="10" fillId="0" borderId="0" xfId="8" applyNumberFormat="1" applyFont="1" applyAlignment="1">
      <alignment horizontal="center" vertical="top" wrapText="1"/>
    </xf>
    <xf numFmtId="0" fontId="11" fillId="0" borderId="0" xfId="8" applyFont="1" applyAlignment="1">
      <alignment vertical="top" wrapText="1"/>
    </xf>
    <xf numFmtId="0" fontId="10" fillId="0" borderId="0" xfId="2" applyNumberFormat="1" applyFont="1" applyAlignment="1">
      <alignment horizontal="center" vertical="top" wrapText="1"/>
    </xf>
    <xf numFmtId="0" fontId="11" fillId="0" borderId="0" xfId="2" applyFont="1" applyAlignment="1">
      <alignment vertical="top" wrapText="1"/>
    </xf>
    <xf numFmtId="0" fontId="11" fillId="4" borderId="0" xfId="2" applyFont="1" applyFill="1" applyAlignment="1">
      <alignment vertical="top" wrapText="1"/>
    </xf>
    <xf numFmtId="0" fontId="11" fillId="4" borderId="0" xfId="2" applyFont="1" applyFill="1" applyAlignment="1">
      <alignment horizontal="left" vertical="top" wrapText="1"/>
    </xf>
    <xf numFmtId="165" fontId="11" fillId="4" borderId="0" xfId="2" applyNumberFormat="1" applyFont="1" applyFill="1" applyAlignment="1">
      <alignment vertical="top" wrapText="1"/>
    </xf>
    <xf numFmtId="0" fontId="7" fillId="0" borderId="0" xfId="5" applyFont="1"/>
    <xf numFmtId="0" fontId="7" fillId="0" borderId="0" xfId="8" applyFont="1"/>
    <xf numFmtId="0" fontId="5" fillId="0" borderId="0" xfId="5" applyFont="1" applyFill="1"/>
    <xf numFmtId="0" fontId="5" fillId="3" borderId="0" xfId="8" applyFont="1" applyFill="1"/>
    <xf numFmtId="0" fontId="10" fillId="0" borderId="0" xfId="8" applyNumberFormat="1" applyFont="1" applyAlignment="1">
      <alignment horizontal="left" vertical="top"/>
    </xf>
    <xf numFmtId="0" fontId="11" fillId="4" borderId="0" xfId="8" applyFont="1" applyFill="1" applyAlignment="1">
      <alignment vertical="top" wrapText="1"/>
    </xf>
    <xf numFmtId="0" fontId="11" fillId="4" borderId="0" xfId="8" applyFont="1" applyFill="1" applyAlignment="1">
      <alignment horizontal="left" vertical="top" wrapText="1"/>
    </xf>
    <xf numFmtId="165" fontId="11" fillId="4" borderId="0" xfId="8" applyNumberFormat="1" applyFont="1" applyFill="1" applyAlignment="1">
      <alignment vertical="top" wrapText="1"/>
    </xf>
    <xf numFmtId="0" fontId="13" fillId="5" borderId="0" xfId="8" applyFont="1" applyFill="1" applyAlignment="1"/>
    <xf numFmtId="0" fontId="5" fillId="0" borderId="0" xfId="8" applyFont="1" applyAlignment="1">
      <alignment horizontal="left"/>
    </xf>
    <xf numFmtId="0" fontId="14" fillId="0" borderId="0" xfId="8" applyFont="1"/>
    <xf numFmtId="0" fontId="15" fillId="0" borderId="0" xfId="8" applyNumberFormat="1" applyFont="1" applyAlignment="1"/>
    <xf numFmtId="164" fontId="5" fillId="0" borderId="0" xfId="2" applyNumberFormat="1" applyFont="1"/>
    <xf numFmtId="164" fontId="7" fillId="0" borderId="0" xfId="2" applyNumberFormat="1" applyFont="1"/>
    <xf numFmtId="10" fontId="5" fillId="0" borderId="0" xfId="2" applyNumberFormat="1" applyFont="1"/>
    <xf numFmtId="0" fontId="7" fillId="0" borderId="0" xfId="2" applyFont="1"/>
    <xf numFmtId="0" fontId="5" fillId="0" borderId="0" xfId="2" applyFont="1" applyFill="1"/>
    <xf numFmtId="0" fontId="5" fillId="3" borderId="0" xfId="2" applyFont="1" applyFill="1"/>
    <xf numFmtId="14" fontId="11" fillId="4" borderId="0" xfId="0" applyNumberFormat="1" applyFont="1" applyFill="1" applyAlignment="1">
      <alignment vertical="top" wrapText="1"/>
    </xf>
    <xf numFmtId="0" fontId="6" fillId="3" borderId="0" xfId="3" applyFill="1"/>
    <xf numFmtId="0" fontId="6" fillId="0" borderId="0" xfId="3"/>
    <xf numFmtId="0" fontId="6" fillId="0" borderId="0" xfId="3" applyAlignment="1">
      <alignment horizontal="left" vertical="top"/>
    </xf>
    <xf numFmtId="0" fontId="6" fillId="0" borderId="0" xfId="3" applyAlignment="1">
      <alignment horizontal="left" wrapText="1"/>
    </xf>
    <xf numFmtId="49" fontId="6" fillId="0" borderId="0" xfId="3" applyNumberFormat="1" applyAlignment="1">
      <alignment horizontal="left" vertical="top"/>
    </xf>
    <xf numFmtId="0" fontId="6" fillId="0" borderId="0" xfId="3" applyAlignment="1">
      <alignment horizontal="right" wrapText="1"/>
    </xf>
    <xf numFmtId="14" fontId="6" fillId="0" borderId="0" xfId="3" applyNumberFormat="1" applyAlignment="1">
      <alignment horizontal="right" vertical="top"/>
    </xf>
    <xf numFmtId="9" fontId="0" fillId="2" borderId="0" xfId="1" applyNumberFormat="1" applyFont="1" applyFill="1"/>
    <xf numFmtId="0" fontId="0" fillId="0" borderId="0" xfId="0" applyAlignment="1">
      <alignment horizontal="left" vertical="top"/>
    </xf>
    <xf numFmtId="49" fontId="0" fillId="0" borderId="0" xfId="0" applyNumberFormat="1" applyAlignment="1">
      <alignment horizontal="left" vertical="top"/>
    </xf>
    <xf numFmtId="14" fontId="0" fillId="0" borderId="0" xfId="0" applyNumberFormat="1" applyAlignment="1">
      <alignment horizontal="right" vertical="top"/>
    </xf>
    <xf numFmtId="0" fontId="0" fillId="2" borderId="5" xfId="0" applyFont="1" applyFill="1" applyBorder="1"/>
    <xf numFmtId="0" fontId="0" fillId="2" borderId="0" xfId="0" applyFont="1" applyFill="1" applyBorder="1"/>
    <xf numFmtId="0" fontId="16" fillId="2" borderId="0" xfId="0" applyFont="1" applyFill="1" applyBorder="1" applyAlignment="1">
      <alignment horizontal="center"/>
    </xf>
    <xf numFmtId="0" fontId="17" fillId="2" borderId="0" xfId="0" applyFont="1" applyFill="1" applyBorder="1" applyAlignment="1">
      <alignment horizontal="center"/>
    </xf>
    <xf numFmtId="0" fontId="16" fillId="2" borderId="0" xfId="0" applyFont="1" applyFill="1"/>
    <xf numFmtId="9" fontId="0" fillId="2" borderId="0" xfId="1" applyFont="1" applyFill="1" applyBorder="1" applyAlignment="1">
      <alignment horizontal="center"/>
    </xf>
    <xf numFmtId="9" fontId="0" fillId="2" borderId="0" xfId="1" applyNumberFormat="1" applyFont="1" applyFill="1" applyBorder="1" applyAlignment="1">
      <alignment horizontal="center"/>
    </xf>
    <xf numFmtId="9" fontId="18" fillId="2" borderId="0" xfId="1" applyFont="1" applyFill="1" applyBorder="1" applyAlignment="1">
      <alignment horizontal="center"/>
    </xf>
    <xf numFmtId="9" fontId="16" fillId="2" borderId="0" xfId="1" applyFont="1" applyFill="1" applyBorder="1" applyAlignment="1">
      <alignment horizontal="center"/>
    </xf>
    <xf numFmtId="0" fontId="19" fillId="2" borderId="5" xfId="0" applyFont="1" applyFill="1" applyBorder="1"/>
    <xf numFmtId="0" fontId="19" fillId="2" borderId="0" xfId="0" applyFont="1" applyFill="1" applyBorder="1"/>
    <xf numFmtId="0" fontId="16" fillId="2" borderId="0" xfId="0" applyFont="1" applyFill="1" applyBorder="1" applyAlignment="1">
      <alignment horizontal="center"/>
    </xf>
    <xf numFmtId="0" fontId="17" fillId="2" borderId="0" xfId="0" applyFont="1" applyFill="1" applyBorder="1" applyAlignment="1">
      <alignment horizontal="center"/>
    </xf>
  </cellXfs>
  <cellStyles count="10">
    <cellStyle name="Invisible 5" xfId="7" xr:uid="{00000000-0005-0000-0000-000000000000}"/>
    <cellStyle name="Normal" xfId="0" builtinId="0"/>
    <cellStyle name="Normal 10" xfId="2" xr:uid="{00000000-0005-0000-0000-000002000000}"/>
    <cellStyle name="Normal 2" xfId="3" xr:uid="{00000000-0005-0000-0000-000003000000}"/>
    <cellStyle name="Normal 2 2" xfId="8" xr:uid="{00000000-0005-0000-0000-000004000000}"/>
    <cellStyle name="Normal 229 2" xfId="4" xr:uid="{00000000-0005-0000-0000-000005000000}"/>
    <cellStyle name="Normal 231 2" xfId="5" xr:uid="{00000000-0005-0000-0000-000006000000}"/>
    <cellStyle name="Normal 8" xfId="9" xr:uid="{00000000-0005-0000-0000-000007000000}"/>
    <cellStyle name="Percent" xfId="1" builtinId="5"/>
    <cellStyle name="Percent 11" xfId="6"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914400</xdr:colOff>
      <xdr:row>2</xdr:row>
      <xdr:rowOff>104775</xdr:rowOff>
    </xdr:to>
    <xdr:pic>
      <xdr:nvPicPr>
        <xdr:cNvPr id="2" name="Picture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0"/>
          <a:ext cx="9144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914400</xdr:colOff>
      <xdr:row>2</xdr:row>
      <xdr:rowOff>104775</xdr:rowOff>
    </xdr:to>
    <xdr:pic>
      <xdr:nvPicPr>
        <xdr:cNvPr id="2" name="Picture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0"/>
          <a:ext cx="68580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914400</xdr:colOff>
      <xdr:row>2</xdr:row>
      <xdr:rowOff>104775</xdr:rowOff>
    </xdr:to>
    <xdr:pic>
      <xdr:nvPicPr>
        <xdr:cNvPr id="2" name="Picture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0"/>
          <a:ext cx="68580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914400</xdr:colOff>
      <xdr:row>2</xdr:row>
      <xdr:rowOff>104775</xdr:rowOff>
    </xdr:to>
    <xdr:pic>
      <xdr:nvPicPr>
        <xdr:cNvPr id="2" name="Picture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0"/>
          <a:ext cx="68580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914400</xdr:colOff>
      <xdr:row>2</xdr:row>
      <xdr:rowOff>104775</xdr:rowOff>
    </xdr:to>
    <xdr:pic>
      <xdr:nvPicPr>
        <xdr:cNvPr id="2" name="Picture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0"/>
          <a:ext cx="581025"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914400</xdr:colOff>
      <xdr:row>2</xdr:row>
      <xdr:rowOff>104775</xdr:rowOff>
    </xdr:to>
    <xdr:pic>
      <xdr:nvPicPr>
        <xdr:cNvPr id="2" name="Picture 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0"/>
          <a:ext cx="68580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sultbai.local\Documents\ProlawDocs\DEB\10290\Exhibit\3082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sultbai.local\documents\personal\steve_piper_spglobal_com\Documents\Attachments%202\ExcelTemplateExampleInsurance_KDno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oc\Shares\Users\DEB\AppData\Local\Temp\Analysis\24860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Shares\ProlawDocs\CTF\0718.1\Exhibit\Analysis\248607.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Proxy Group"/>
      <sheetName val="MPG-4"/>
      <sheetName val="MPG-5"/>
      <sheetName val="MPG-6"/>
      <sheetName val="MPG-7"/>
      <sheetName val="MPG-8ab"/>
      <sheetName val="MPG-9"/>
      <sheetName val="MPG-10"/>
      <sheetName val="MPG-11"/>
      <sheetName val="MPG-12"/>
      <sheetName val="MPG-13"/>
      <sheetName val="MPG-14"/>
      <sheetName val="MPG-15"/>
      <sheetName val="MPG-16a"/>
      <sheetName val="MPG-16b"/>
      <sheetName val="MPG-16c"/>
      <sheetName val="MPG-17"/>
      <sheetName val="MPG-18"/>
      <sheetName val="Interest Rate Forecast"/>
      <sheetName val="VL Data (WP)"/>
      <sheetName val="Growth Rate LU"/>
      <sheetName val="Stock Prices (WP)"/>
      <sheetName val="Graph (WP)"/>
      <sheetName val="MBR (WP)"/>
      <sheetName val="Credit Ratings (WP)"/>
      <sheetName val="SNL Data (WP)"/>
      <sheetName val="Yields (WP)"/>
      <sheetName val="Yields Table (WP)"/>
      <sheetName val="Monthly Yields (WP)"/>
      <sheetName val="Annual Yields (WP)"/>
      <sheetName val="Bond Yields (WP)"/>
      <sheetName val="AUS 2016 YEJun"/>
      <sheetName val="Elec. Authorized Returns Graph"/>
      <sheetName val="AUS (WP)"/>
      <sheetName val="___snlqueryparms"/>
      <sheetName val="___snlqueryparms2"/>
      <sheetName val="Company List"/>
      <sheetName val="MPG-2"/>
      <sheetName val="MPG-3"/>
      <sheetName val="MPG-6ab"/>
      <sheetName val="MPG-8"/>
      <sheetName val="MPG-14a"/>
      <sheetName val="MPG-14b"/>
    </sheetNames>
    <sheetDataSet>
      <sheetData sheetId="0"/>
      <sheetData sheetId="1">
        <row r="1">
          <cell r="B1" t="str">
            <v>Kansas City Power &amp; Light Company</v>
          </cell>
        </row>
        <row r="7">
          <cell r="A7">
            <v>1</v>
          </cell>
          <cell r="B7" t="str">
            <v>ALE</v>
          </cell>
          <cell r="C7" t="str">
            <v>ALLETE, Inc.</v>
          </cell>
        </row>
        <row r="8">
          <cell r="A8">
            <v>2</v>
          </cell>
          <cell r="B8" t="str">
            <v>LNT</v>
          </cell>
          <cell r="C8" t="str">
            <v>Alliant Energy Corporation</v>
          </cell>
        </row>
        <row r="9">
          <cell r="A9">
            <v>3</v>
          </cell>
          <cell r="B9" t="str">
            <v>AEE</v>
          </cell>
          <cell r="C9" t="str">
            <v>Ameren Corporation</v>
          </cell>
        </row>
        <row r="10">
          <cell r="A10">
            <v>4</v>
          </cell>
          <cell r="B10" t="str">
            <v>AEP</v>
          </cell>
          <cell r="C10" t="str">
            <v>American Electric Power Company, Inc.</v>
          </cell>
        </row>
        <row r="11">
          <cell r="A11">
            <v>5</v>
          </cell>
          <cell r="B11" t="str">
            <v>AVA</v>
          </cell>
          <cell r="C11" t="str">
            <v>Avista Corporation</v>
          </cell>
        </row>
        <row r="12">
          <cell r="A12">
            <v>6</v>
          </cell>
          <cell r="B12" t="str">
            <v>CMS</v>
          </cell>
          <cell r="C12" t="str">
            <v>CMS Energy Corporation</v>
          </cell>
        </row>
        <row r="13">
          <cell r="A13">
            <v>7</v>
          </cell>
          <cell r="B13" t="str">
            <v>DTE</v>
          </cell>
          <cell r="C13" t="str">
            <v>DTE Energy Company</v>
          </cell>
        </row>
        <row r="14">
          <cell r="A14">
            <v>8</v>
          </cell>
          <cell r="B14" t="str">
            <v>IDA</v>
          </cell>
          <cell r="C14" t="str">
            <v>IDACORP, Inc.</v>
          </cell>
        </row>
        <row r="15">
          <cell r="A15">
            <v>9</v>
          </cell>
          <cell r="B15" t="str">
            <v>NWE</v>
          </cell>
          <cell r="C15" t="str">
            <v>NorthWestern Corporation</v>
          </cell>
        </row>
        <row r="16">
          <cell r="A16">
            <v>10</v>
          </cell>
          <cell r="B16" t="str">
            <v>OGE</v>
          </cell>
          <cell r="C16" t="str">
            <v>OGE Energy Corp.</v>
          </cell>
        </row>
        <row r="17">
          <cell r="A17" t="str">
            <v/>
          </cell>
          <cell r="B17" t="str">
            <v>OTTR</v>
          </cell>
          <cell r="C17" t="str">
            <v>Otter Tail Corporation</v>
          </cell>
        </row>
        <row r="18">
          <cell r="A18">
            <v>11</v>
          </cell>
          <cell r="B18" t="str">
            <v>PNW</v>
          </cell>
          <cell r="C18" t="str">
            <v>Pinnacle West Capital Corporation</v>
          </cell>
        </row>
        <row r="19">
          <cell r="A19">
            <v>12</v>
          </cell>
          <cell r="B19" t="str">
            <v>PNM</v>
          </cell>
          <cell r="C19" t="str">
            <v>PNM Resources, Inc.</v>
          </cell>
        </row>
        <row r="20">
          <cell r="A20">
            <v>13</v>
          </cell>
          <cell r="B20" t="str">
            <v>POR</v>
          </cell>
          <cell r="C20" t="str">
            <v>Portland General Electric Company</v>
          </cell>
        </row>
        <row r="21">
          <cell r="A21">
            <v>14</v>
          </cell>
          <cell r="B21" t="str">
            <v>SCG</v>
          </cell>
          <cell r="C21" t="str">
            <v>SCANA Corporation</v>
          </cell>
        </row>
        <row r="22">
          <cell r="A22">
            <v>15</v>
          </cell>
          <cell r="B22" t="str">
            <v>XEL</v>
          </cell>
          <cell r="C22" t="str">
            <v>Xcel Energy Inc.</v>
          </cell>
        </row>
        <row r="23">
          <cell r="A23" t="str">
            <v/>
          </cell>
          <cell r="B23"/>
          <cell r="C23" t="e">
            <v>#N/A</v>
          </cell>
        </row>
        <row r="24">
          <cell r="A24" t="str">
            <v/>
          </cell>
          <cell r="B24"/>
          <cell r="C24" t="e">
            <v>#N/A</v>
          </cell>
        </row>
        <row r="25">
          <cell r="A25" t="str">
            <v/>
          </cell>
          <cell r="B25"/>
          <cell r="C25" t="e">
            <v>#N/A</v>
          </cell>
        </row>
        <row r="26">
          <cell r="A26" t="str">
            <v/>
          </cell>
          <cell r="B26"/>
          <cell r="C26" t="e">
            <v>#N/A</v>
          </cell>
        </row>
        <row r="27">
          <cell r="A27" t="str">
            <v/>
          </cell>
          <cell r="B27"/>
          <cell r="C27" t="e">
            <v>#N/A</v>
          </cell>
        </row>
        <row r="28">
          <cell r="A28" t="str">
            <v/>
          </cell>
          <cell r="B28"/>
          <cell r="C28" t="e">
            <v>#N/A</v>
          </cell>
        </row>
        <row r="29">
          <cell r="A29" t="str">
            <v/>
          </cell>
          <cell r="B29"/>
          <cell r="C29" t="e">
            <v>#N/A</v>
          </cell>
        </row>
        <row r="30">
          <cell r="A30" t="str">
            <v/>
          </cell>
          <cell r="B30"/>
          <cell r="C30" t="e">
            <v>#N/A</v>
          </cell>
        </row>
        <row r="31">
          <cell r="A31" t="str">
            <v/>
          </cell>
          <cell r="B31"/>
          <cell r="C31" t="e">
            <v>#N/A</v>
          </cell>
        </row>
        <row r="32">
          <cell r="A32" t="str">
            <v/>
          </cell>
          <cell r="B32"/>
          <cell r="C32" t="e">
            <v>#N/A</v>
          </cell>
        </row>
        <row r="33">
          <cell r="A33" t="str">
            <v/>
          </cell>
          <cell r="B33"/>
          <cell r="C33" t="e">
            <v>#N/A</v>
          </cell>
        </row>
        <row r="34">
          <cell r="A34" t="str">
            <v/>
          </cell>
          <cell r="B34"/>
          <cell r="C34" t="e">
            <v>#N/A</v>
          </cell>
        </row>
        <row r="35">
          <cell r="A35" t="str">
            <v/>
          </cell>
          <cell r="B35"/>
          <cell r="C35" t="e">
            <v>#N/A</v>
          </cell>
        </row>
        <row r="36">
          <cell r="A36" t="str">
            <v/>
          </cell>
          <cell r="B36"/>
          <cell r="C36" t="e">
            <v>#N/A</v>
          </cell>
        </row>
        <row r="37">
          <cell r="A37" t="str">
            <v/>
          </cell>
          <cell r="B37"/>
          <cell r="C37" t="e">
            <v>#N/A</v>
          </cell>
        </row>
        <row r="38">
          <cell r="A38" t="str">
            <v/>
          </cell>
          <cell r="B38"/>
          <cell r="C38" t="e">
            <v>#N/A</v>
          </cell>
        </row>
        <row r="39">
          <cell r="A39" t="str">
            <v/>
          </cell>
          <cell r="B39"/>
          <cell r="C39" t="e">
            <v>#N/A</v>
          </cell>
        </row>
        <row r="40">
          <cell r="A40" t="str">
            <v/>
          </cell>
          <cell r="B40"/>
          <cell r="C40" t="e">
            <v>#N/A</v>
          </cell>
        </row>
        <row r="41">
          <cell r="A41" t="str">
            <v/>
          </cell>
          <cell r="B41"/>
          <cell r="C41" t="e">
            <v>#N/A</v>
          </cell>
        </row>
        <row r="42">
          <cell r="A42" t="str">
            <v/>
          </cell>
          <cell r="B42"/>
          <cell r="C42" t="e">
            <v>#N/A</v>
          </cell>
        </row>
        <row r="43">
          <cell r="A43" t="str">
            <v/>
          </cell>
          <cell r="B43"/>
          <cell r="C43" t="e">
            <v>#N/A</v>
          </cell>
        </row>
        <row r="44">
          <cell r="A44" t="str">
            <v/>
          </cell>
          <cell r="B44"/>
          <cell r="C44" t="e">
            <v>#N/A</v>
          </cell>
        </row>
        <row r="45">
          <cell r="A45" t="str">
            <v/>
          </cell>
          <cell r="B45"/>
          <cell r="C45" t="e">
            <v>#N/A</v>
          </cell>
        </row>
        <row r="46">
          <cell r="A46" t="str">
            <v/>
          </cell>
          <cell r="B46"/>
          <cell r="C46" t="e">
            <v>#N/A</v>
          </cell>
        </row>
        <row r="47">
          <cell r="A47" t="str">
            <v/>
          </cell>
          <cell r="B47"/>
          <cell r="C47" t="e">
            <v>#N/A</v>
          </cell>
        </row>
        <row r="48">
          <cell r="A48" t="str">
            <v/>
          </cell>
          <cell r="B48"/>
          <cell r="C48" t="e">
            <v>#N/A</v>
          </cell>
        </row>
        <row r="49">
          <cell r="A49" t="str">
            <v/>
          </cell>
          <cell r="B49"/>
          <cell r="C49" t="e">
            <v>#N/A</v>
          </cell>
        </row>
        <row r="50">
          <cell r="A50" t="str">
            <v/>
          </cell>
          <cell r="B50"/>
          <cell r="C50" t="e">
            <v>#N/A</v>
          </cell>
        </row>
        <row r="51">
          <cell r="A51" t="str">
            <v/>
          </cell>
          <cell r="B51"/>
          <cell r="C51" t="e">
            <v>#N/A</v>
          </cell>
        </row>
        <row r="52">
          <cell r="A52" t="str">
            <v/>
          </cell>
          <cell r="B52"/>
          <cell r="C52" t="e">
            <v>#N/A</v>
          </cell>
        </row>
        <row r="53">
          <cell r="A53" t="str">
            <v/>
          </cell>
          <cell r="B53"/>
          <cell r="C53" t="e">
            <v>#N/A</v>
          </cell>
        </row>
        <row r="54">
          <cell r="A54" t="str">
            <v/>
          </cell>
          <cell r="B54"/>
          <cell r="C54" t="e">
            <v>#N/A</v>
          </cell>
        </row>
        <row r="55">
          <cell r="A55" t="str">
            <v/>
          </cell>
          <cell r="B55"/>
          <cell r="C55" t="e">
            <v>#N/A</v>
          </cell>
        </row>
        <row r="56">
          <cell r="A56" t="str">
            <v/>
          </cell>
          <cell r="B56"/>
          <cell r="C56" t="e">
            <v>#N/A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B12" t="str">
            <v>ALE</v>
          </cell>
          <cell r="C12" t="str">
            <v>ALLETE, Inc.</v>
          </cell>
          <cell r="D12"/>
          <cell r="E12">
            <v>0.52</v>
          </cell>
          <cell r="F12">
            <v>0.75</v>
          </cell>
          <cell r="G12">
            <v>0.53700000000000003</v>
          </cell>
          <cell r="H12"/>
          <cell r="I12">
            <v>49.1</v>
          </cell>
          <cell r="J12">
            <v>50.6</v>
          </cell>
          <cell r="K12"/>
          <cell r="L12">
            <v>37.07</v>
          </cell>
          <cell r="M12">
            <v>43.5</v>
          </cell>
          <cell r="N12"/>
          <cell r="O12">
            <v>2.02</v>
          </cell>
          <cell r="P12">
            <v>2.4</v>
          </cell>
          <cell r="Q12"/>
          <cell r="R12">
            <v>3.38</v>
          </cell>
          <cell r="S12">
            <v>3.75</v>
          </cell>
          <cell r="T12"/>
          <cell r="U12">
            <v>42629</v>
          </cell>
          <cell r="V12"/>
          <cell r="W12"/>
          <cell r="X12"/>
          <cell r="Y12"/>
          <cell r="Z12"/>
        </row>
        <row r="13">
          <cell r="B13" t="str">
            <v>LNT</v>
          </cell>
          <cell r="C13" t="str">
            <v>Alliant Energy Corporation</v>
          </cell>
          <cell r="D13"/>
          <cell r="E13">
            <v>0.29499999999999998</v>
          </cell>
          <cell r="F13">
            <v>0.75</v>
          </cell>
          <cell r="G13">
            <v>0.51400000000000001</v>
          </cell>
          <cell r="H13"/>
          <cell r="I13">
            <v>226.92</v>
          </cell>
          <cell r="J13">
            <v>230</v>
          </cell>
          <cell r="K13"/>
          <cell r="L13">
            <v>16.41</v>
          </cell>
          <cell r="M13">
            <v>20</v>
          </cell>
          <cell r="N13"/>
          <cell r="O13">
            <v>1.1000000000000001</v>
          </cell>
          <cell r="P13">
            <v>1.5</v>
          </cell>
          <cell r="Q13"/>
          <cell r="R13">
            <v>1.69</v>
          </cell>
          <cell r="S13">
            <v>2.4500000000000002</v>
          </cell>
          <cell r="T13"/>
          <cell r="U13">
            <v>42629</v>
          </cell>
          <cell r="V13"/>
          <cell r="W13"/>
          <cell r="X13"/>
          <cell r="Y13"/>
          <cell r="Z13"/>
        </row>
        <row r="14">
          <cell r="B14" t="str">
            <v>AEE</v>
          </cell>
          <cell r="C14" t="str">
            <v>Ameren Corporation</v>
          </cell>
          <cell r="D14"/>
          <cell r="E14">
            <v>0.42499999999999999</v>
          </cell>
          <cell r="F14">
            <v>0.7</v>
          </cell>
          <cell r="G14">
            <v>0.497</v>
          </cell>
          <cell r="H14"/>
          <cell r="I14">
            <v>242.63</v>
          </cell>
          <cell r="J14">
            <v>242.63</v>
          </cell>
          <cell r="K14"/>
          <cell r="L14">
            <v>28.63</v>
          </cell>
          <cell r="M14">
            <v>34</v>
          </cell>
          <cell r="N14"/>
          <cell r="O14">
            <v>1.66</v>
          </cell>
          <cell r="P14">
            <v>2.0499999999999998</v>
          </cell>
          <cell r="Q14"/>
          <cell r="R14">
            <v>2.38</v>
          </cell>
          <cell r="S14">
            <v>3.25</v>
          </cell>
          <cell r="T14"/>
          <cell r="U14">
            <v>42629</v>
          </cell>
          <cell r="V14"/>
          <cell r="W14"/>
          <cell r="X14"/>
          <cell r="Y14"/>
          <cell r="Z14"/>
        </row>
        <row r="15">
          <cell r="B15" t="str">
            <v>AEP</v>
          </cell>
          <cell r="C15" t="str">
            <v>American Electric Power Company, Inc.</v>
          </cell>
          <cell r="D15"/>
          <cell r="E15">
            <v>0.56000000000000005</v>
          </cell>
          <cell r="F15">
            <v>0.65</v>
          </cell>
          <cell r="G15">
            <v>0.502</v>
          </cell>
          <cell r="H15"/>
          <cell r="I15">
            <v>491.05</v>
          </cell>
          <cell r="J15">
            <v>500</v>
          </cell>
          <cell r="K15"/>
          <cell r="L15">
            <v>36.44</v>
          </cell>
          <cell r="M15">
            <v>44.25</v>
          </cell>
          <cell r="N15"/>
          <cell r="O15">
            <v>2.15</v>
          </cell>
          <cell r="P15">
            <v>2.75</v>
          </cell>
          <cell r="Q15"/>
          <cell r="R15">
            <v>3.59</v>
          </cell>
          <cell r="S15">
            <v>4.25</v>
          </cell>
          <cell r="T15"/>
          <cell r="U15">
            <v>42629</v>
          </cell>
          <cell r="V15"/>
          <cell r="W15"/>
          <cell r="X15"/>
          <cell r="Y15"/>
          <cell r="Z15"/>
        </row>
        <row r="16">
          <cell r="B16" t="str">
            <v>AVA</v>
          </cell>
          <cell r="C16" t="str">
            <v>Avista Corporation</v>
          </cell>
          <cell r="D16"/>
          <cell r="E16">
            <v>0.34250000000000003</v>
          </cell>
          <cell r="F16">
            <v>0.7</v>
          </cell>
          <cell r="G16">
            <v>0.5</v>
          </cell>
          <cell r="H16"/>
          <cell r="I16">
            <v>62.31</v>
          </cell>
          <cell r="J16">
            <v>66.5</v>
          </cell>
          <cell r="K16"/>
          <cell r="L16">
            <v>24.53</v>
          </cell>
          <cell r="M16">
            <v>28.5</v>
          </cell>
          <cell r="N16"/>
          <cell r="O16">
            <v>1.32</v>
          </cell>
          <cell r="P16">
            <v>1.6</v>
          </cell>
          <cell r="Q16"/>
          <cell r="R16">
            <v>1.89</v>
          </cell>
          <cell r="S16">
            <v>2.5</v>
          </cell>
          <cell r="T16"/>
          <cell r="U16">
            <v>42671</v>
          </cell>
          <cell r="V16"/>
          <cell r="W16"/>
          <cell r="X16"/>
          <cell r="Y16"/>
          <cell r="Z16"/>
        </row>
        <row r="17">
          <cell r="B17" t="str">
            <v>CMS</v>
          </cell>
          <cell r="C17" t="str">
            <v>CMS Energy Corporation</v>
          </cell>
          <cell r="D17"/>
          <cell r="E17">
            <v>0.31</v>
          </cell>
          <cell r="F17">
            <v>0.65</v>
          </cell>
          <cell r="G17">
            <v>0.314</v>
          </cell>
          <cell r="H17"/>
          <cell r="I17">
            <v>277.16000000000003</v>
          </cell>
          <cell r="J17">
            <v>288</v>
          </cell>
          <cell r="K17"/>
          <cell r="L17">
            <v>14.21</v>
          </cell>
          <cell r="M17">
            <v>19.25</v>
          </cell>
          <cell r="N17"/>
          <cell r="O17">
            <v>1.1599999999999999</v>
          </cell>
          <cell r="P17">
            <v>1.6</v>
          </cell>
          <cell r="Q17"/>
          <cell r="R17">
            <v>1.89</v>
          </cell>
          <cell r="S17">
            <v>2.5</v>
          </cell>
          <cell r="T17"/>
          <cell r="U17">
            <v>42629</v>
          </cell>
          <cell r="V17"/>
          <cell r="W17"/>
          <cell r="X17"/>
          <cell r="Y17"/>
          <cell r="Z17"/>
        </row>
        <row r="18">
          <cell r="B18" t="str">
            <v>DTE</v>
          </cell>
          <cell r="C18" t="str">
            <v>DTE Energy Company</v>
          </cell>
          <cell r="D18"/>
          <cell r="E18">
            <v>0.77</v>
          </cell>
          <cell r="F18">
            <v>0.7</v>
          </cell>
          <cell r="G18">
            <v>0.498</v>
          </cell>
          <cell r="H18"/>
          <cell r="I18">
            <v>179.47</v>
          </cell>
          <cell r="J18">
            <v>184</v>
          </cell>
          <cell r="K18"/>
          <cell r="L18">
            <v>48.88</v>
          </cell>
          <cell r="M18">
            <v>61</v>
          </cell>
          <cell r="N18"/>
          <cell r="O18">
            <v>2.84</v>
          </cell>
          <cell r="P18">
            <v>3.7</v>
          </cell>
          <cell r="Q18"/>
          <cell r="R18">
            <v>4.45</v>
          </cell>
          <cell r="S18">
            <v>6.25</v>
          </cell>
          <cell r="T18"/>
          <cell r="U18">
            <v>42629</v>
          </cell>
          <cell r="V18"/>
          <cell r="W18"/>
          <cell r="X18"/>
          <cell r="Y18"/>
          <cell r="Z18"/>
        </row>
        <row r="19">
          <cell r="B19" t="str">
            <v>IDA</v>
          </cell>
          <cell r="C19" t="str">
            <v>IDACORP, Inc.</v>
          </cell>
          <cell r="D19"/>
          <cell r="E19">
            <v>0.55000000000000004</v>
          </cell>
          <cell r="F19">
            <v>0.75</v>
          </cell>
          <cell r="G19">
            <v>0.54400000000000004</v>
          </cell>
          <cell r="H19"/>
          <cell r="I19">
            <v>50.34</v>
          </cell>
          <cell r="J19">
            <v>50.75</v>
          </cell>
          <cell r="K19"/>
          <cell r="L19">
            <v>40.880000000000003</v>
          </cell>
          <cell r="M19">
            <v>49.5</v>
          </cell>
          <cell r="N19"/>
          <cell r="O19">
            <v>1.92</v>
          </cell>
          <cell r="P19">
            <v>2.7</v>
          </cell>
          <cell r="Q19"/>
          <cell r="R19">
            <v>3.87</v>
          </cell>
          <cell r="S19">
            <v>4.5</v>
          </cell>
          <cell r="T19"/>
          <cell r="U19">
            <v>42671</v>
          </cell>
          <cell r="V19"/>
          <cell r="W19"/>
          <cell r="X19"/>
          <cell r="Y19"/>
          <cell r="Z19"/>
        </row>
        <row r="20">
          <cell r="B20" t="str">
            <v>NWE</v>
          </cell>
          <cell r="C20" t="str">
            <v>NorthWestern Corporation</v>
          </cell>
          <cell r="D20"/>
          <cell r="E20">
            <v>0.5</v>
          </cell>
          <cell r="F20">
            <v>0.7</v>
          </cell>
          <cell r="G20">
            <v>0.46899999999999997</v>
          </cell>
          <cell r="H20"/>
          <cell r="I20">
            <v>48.17</v>
          </cell>
          <cell r="J20">
            <v>49.5</v>
          </cell>
          <cell r="K20"/>
          <cell r="L20">
            <v>33.22</v>
          </cell>
          <cell r="M20">
            <v>40</v>
          </cell>
          <cell r="N20"/>
          <cell r="O20">
            <v>1.92</v>
          </cell>
          <cell r="P20">
            <v>2.3199999999999998</v>
          </cell>
          <cell r="Q20"/>
          <cell r="R20">
            <v>2.9</v>
          </cell>
          <cell r="S20">
            <v>4</v>
          </cell>
          <cell r="T20"/>
          <cell r="U20">
            <v>42671</v>
          </cell>
          <cell r="V20"/>
          <cell r="W20"/>
          <cell r="X20"/>
          <cell r="Y20"/>
          <cell r="Z20"/>
        </row>
        <row r="21">
          <cell r="B21" t="str">
            <v>OGE</v>
          </cell>
          <cell r="C21" t="str">
            <v>OGE Energy Corp.</v>
          </cell>
          <cell r="D21"/>
          <cell r="E21">
            <v>0.27500000000000002</v>
          </cell>
          <cell r="F21">
            <v>0.9</v>
          </cell>
          <cell r="G21">
            <v>0.55700000000000005</v>
          </cell>
          <cell r="H21"/>
          <cell r="I21">
            <v>199.7</v>
          </cell>
          <cell r="J21">
            <v>201.5</v>
          </cell>
          <cell r="K21"/>
          <cell r="L21">
            <v>16.66</v>
          </cell>
          <cell r="M21">
            <v>19.75</v>
          </cell>
          <cell r="N21"/>
          <cell r="O21">
            <v>1.05</v>
          </cell>
          <cell r="P21">
            <v>1.65</v>
          </cell>
          <cell r="Q21"/>
          <cell r="R21">
            <v>1.69</v>
          </cell>
          <cell r="S21">
            <v>2.25</v>
          </cell>
          <cell r="T21"/>
          <cell r="U21">
            <v>42629</v>
          </cell>
          <cell r="V21"/>
          <cell r="W21"/>
          <cell r="X21"/>
          <cell r="Y21"/>
          <cell r="Z21"/>
        </row>
        <row r="22">
          <cell r="B22" t="str">
            <v>OTTR</v>
          </cell>
          <cell r="C22" t="str">
            <v>Otter Tail Corporation</v>
          </cell>
          <cell r="D22"/>
          <cell r="E22">
            <v>0.313</v>
          </cell>
          <cell r="F22">
            <v>0.85</v>
          </cell>
          <cell r="G22">
            <v>0.57599999999999996</v>
          </cell>
          <cell r="H22"/>
          <cell r="I22">
            <v>37.86</v>
          </cell>
          <cell r="J22">
            <v>43</v>
          </cell>
          <cell r="K22"/>
          <cell r="L22">
            <v>15.98</v>
          </cell>
          <cell r="M22">
            <v>20.95</v>
          </cell>
          <cell r="N22"/>
          <cell r="O22">
            <v>1.23</v>
          </cell>
          <cell r="P22">
            <v>1.33</v>
          </cell>
          <cell r="Q22"/>
          <cell r="R22">
            <v>1.56</v>
          </cell>
          <cell r="S22">
            <v>2.1</v>
          </cell>
          <cell r="T22"/>
          <cell r="U22">
            <v>42629</v>
          </cell>
          <cell r="V22"/>
          <cell r="W22"/>
          <cell r="X22"/>
          <cell r="Y22"/>
          <cell r="Z22"/>
        </row>
        <row r="23">
          <cell r="B23" t="str">
            <v>PNW</v>
          </cell>
          <cell r="C23" t="str">
            <v>Pinnacle West Capital Corporation</v>
          </cell>
          <cell r="D23"/>
          <cell r="E23">
            <v>0.625</v>
          </cell>
          <cell r="F23">
            <v>0.7</v>
          </cell>
          <cell r="G23">
            <v>0.56999999999999995</v>
          </cell>
          <cell r="H23"/>
          <cell r="I23">
            <v>110.98</v>
          </cell>
          <cell r="J23">
            <v>113.5</v>
          </cell>
          <cell r="K23"/>
          <cell r="L23">
            <v>41.3</v>
          </cell>
          <cell r="M23">
            <v>49</v>
          </cell>
          <cell r="N23"/>
          <cell r="O23">
            <v>2.44</v>
          </cell>
          <cell r="P23">
            <v>3.1</v>
          </cell>
          <cell r="Q23"/>
          <cell r="R23">
            <v>3.92</v>
          </cell>
          <cell r="S23">
            <v>4.75</v>
          </cell>
          <cell r="T23"/>
          <cell r="U23">
            <v>42671</v>
          </cell>
          <cell r="V23"/>
          <cell r="W23"/>
          <cell r="X23"/>
          <cell r="Y23"/>
          <cell r="Z23"/>
        </row>
        <row r="24">
          <cell r="B24" t="str">
            <v>PNM</v>
          </cell>
          <cell r="C24" t="str">
            <v>PNM Resources, Inc.</v>
          </cell>
          <cell r="D24"/>
          <cell r="E24">
            <v>0.22</v>
          </cell>
          <cell r="F24">
            <v>0.75</v>
          </cell>
          <cell r="G24">
            <v>0.45500000000000002</v>
          </cell>
          <cell r="H24"/>
          <cell r="I24">
            <v>79.650000000000006</v>
          </cell>
          <cell r="J24">
            <v>80</v>
          </cell>
          <cell r="K24"/>
          <cell r="L24">
            <v>20.78</v>
          </cell>
          <cell r="M24">
            <v>25.5</v>
          </cell>
          <cell r="N24"/>
          <cell r="O24">
            <v>0.8</v>
          </cell>
          <cell r="P24">
            <v>1.3</v>
          </cell>
          <cell r="Q24"/>
          <cell r="R24">
            <v>1.64</v>
          </cell>
          <cell r="S24">
            <v>2.35</v>
          </cell>
          <cell r="T24"/>
          <cell r="U24">
            <v>42671</v>
          </cell>
          <cell r="V24"/>
          <cell r="W24"/>
          <cell r="X24"/>
          <cell r="Y24"/>
          <cell r="Z24"/>
        </row>
        <row r="25">
          <cell r="B25" t="str">
            <v>POR</v>
          </cell>
          <cell r="C25" t="str">
            <v>Portland General Electric Company</v>
          </cell>
          <cell r="D25"/>
          <cell r="E25">
            <v>0.32</v>
          </cell>
          <cell r="F25">
            <v>0.7</v>
          </cell>
          <cell r="G25">
            <v>0.52200000000000002</v>
          </cell>
          <cell r="H25"/>
          <cell r="I25">
            <v>88.79</v>
          </cell>
          <cell r="J25">
            <v>89.8</v>
          </cell>
          <cell r="K25"/>
          <cell r="L25">
            <v>25.43</v>
          </cell>
          <cell r="M25">
            <v>30.25</v>
          </cell>
          <cell r="N25"/>
          <cell r="O25">
            <v>1.18</v>
          </cell>
          <cell r="P25">
            <v>1.6</v>
          </cell>
          <cell r="Q25"/>
          <cell r="R25">
            <v>2.04</v>
          </cell>
          <cell r="S25">
            <v>2.75</v>
          </cell>
          <cell r="T25"/>
          <cell r="U25">
            <v>42671</v>
          </cell>
          <cell r="V25"/>
          <cell r="W25"/>
          <cell r="X25"/>
          <cell r="Y25"/>
          <cell r="Z25"/>
        </row>
        <row r="26">
          <cell r="B26" t="str">
            <v>SCG</v>
          </cell>
          <cell r="C26" t="str">
            <v>SCANA Corporation</v>
          </cell>
          <cell r="D26"/>
          <cell r="E26">
            <v>0.57499999999999996</v>
          </cell>
          <cell r="F26">
            <v>0.7</v>
          </cell>
          <cell r="G26">
            <v>0.48099999999999998</v>
          </cell>
          <cell r="H26"/>
          <cell r="I26">
            <v>142.9</v>
          </cell>
          <cell r="J26">
            <v>150</v>
          </cell>
          <cell r="K26"/>
          <cell r="L26">
            <v>38.090000000000003</v>
          </cell>
          <cell r="M26">
            <v>47.75</v>
          </cell>
          <cell r="N26"/>
          <cell r="O26">
            <v>2.1800000000000002</v>
          </cell>
          <cell r="P26">
            <v>2.8</v>
          </cell>
          <cell r="Q26"/>
          <cell r="R26">
            <v>3.81</v>
          </cell>
          <cell r="S26">
            <v>4.75</v>
          </cell>
          <cell r="T26"/>
          <cell r="U26">
            <v>42601</v>
          </cell>
          <cell r="V26"/>
          <cell r="W26"/>
          <cell r="X26"/>
          <cell r="Y26"/>
          <cell r="Z26"/>
        </row>
        <row r="27">
          <cell r="B27" t="str">
            <v>XEL</v>
          </cell>
          <cell r="C27" t="str">
            <v>Xcel Energy Inc.</v>
          </cell>
          <cell r="D27"/>
          <cell r="E27">
            <v>0.34</v>
          </cell>
          <cell r="F27">
            <v>0.6</v>
          </cell>
          <cell r="G27">
            <v>0.45900000000000002</v>
          </cell>
          <cell r="H27"/>
          <cell r="I27">
            <v>507.54</v>
          </cell>
          <cell r="J27">
            <v>508</v>
          </cell>
          <cell r="K27"/>
          <cell r="L27">
            <v>20.89</v>
          </cell>
          <cell r="M27">
            <v>25.5</v>
          </cell>
          <cell r="N27"/>
          <cell r="O27">
            <v>1.28</v>
          </cell>
          <cell r="P27">
            <v>1.7</v>
          </cell>
          <cell r="Q27"/>
          <cell r="R27">
            <v>2.1</v>
          </cell>
          <cell r="S27">
            <v>2.75</v>
          </cell>
          <cell r="T27"/>
          <cell r="U27">
            <v>42671</v>
          </cell>
          <cell r="V27"/>
          <cell r="W27"/>
          <cell r="X27"/>
          <cell r="Y27"/>
          <cell r="Z27"/>
        </row>
        <row r="28">
          <cell r="B28"/>
          <cell r="C28"/>
          <cell r="D28"/>
          <cell r="E28"/>
          <cell r="F28"/>
          <cell r="G28"/>
          <cell r="H28"/>
          <cell r="I28"/>
          <cell r="J28"/>
          <cell r="K28"/>
          <cell r="L28"/>
          <cell r="M28"/>
          <cell r="N28"/>
          <cell r="O28"/>
          <cell r="P28"/>
          <cell r="Q28"/>
          <cell r="R28"/>
          <cell r="S28"/>
          <cell r="T28"/>
          <cell r="U28"/>
          <cell r="V28"/>
          <cell r="W28"/>
          <cell r="X28"/>
          <cell r="Y28"/>
          <cell r="Z28"/>
        </row>
        <row r="29">
          <cell r="B29"/>
          <cell r="C29"/>
          <cell r="D29"/>
          <cell r="E29"/>
          <cell r="F29"/>
          <cell r="G29"/>
          <cell r="H29"/>
          <cell r="I29"/>
          <cell r="J29"/>
          <cell r="K29"/>
          <cell r="L29"/>
          <cell r="M29"/>
          <cell r="N29"/>
          <cell r="O29"/>
          <cell r="P29"/>
          <cell r="Q29"/>
          <cell r="R29"/>
          <cell r="S29"/>
          <cell r="T29"/>
          <cell r="U29"/>
          <cell r="V29"/>
          <cell r="W29"/>
          <cell r="X29"/>
          <cell r="Y29"/>
          <cell r="Z29"/>
        </row>
        <row r="30">
          <cell r="B30"/>
          <cell r="C30"/>
          <cell r="D30"/>
          <cell r="E30"/>
          <cell r="F30"/>
          <cell r="G30"/>
          <cell r="H30"/>
          <cell r="I30"/>
          <cell r="J30"/>
          <cell r="K30"/>
          <cell r="L30"/>
          <cell r="M30"/>
          <cell r="N30"/>
          <cell r="O30"/>
          <cell r="P30"/>
          <cell r="Q30"/>
          <cell r="R30"/>
          <cell r="S30"/>
          <cell r="T30"/>
          <cell r="U30"/>
          <cell r="V30"/>
          <cell r="W30"/>
          <cell r="X30"/>
          <cell r="Y30"/>
          <cell r="Z30"/>
        </row>
        <row r="31">
          <cell r="B31"/>
          <cell r="C31"/>
          <cell r="D31"/>
          <cell r="E31"/>
          <cell r="F31"/>
          <cell r="G31"/>
          <cell r="H31"/>
          <cell r="I31"/>
          <cell r="J31"/>
          <cell r="K31"/>
          <cell r="L31"/>
          <cell r="M31"/>
          <cell r="N31"/>
          <cell r="O31"/>
          <cell r="P31"/>
          <cell r="Q31"/>
          <cell r="R31"/>
          <cell r="S31"/>
          <cell r="T31"/>
          <cell r="U31"/>
          <cell r="V31"/>
          <cell r="W31"/>
          <cell r="X31"/>
          <cell r="Y31"/>
          <cell r="Z31"/>
        </row>
        <row r="32">
          <cell r="B32"/>
          <cell r="C32"/>
          <cell r="D32"/>
          <cell r="E32"/>
          <cell r="F32"/>
          <cell r="G32"/>
          <cell r="H32"/>
          <cell r="I32"/>
          <cell r="J32"/>
          <cell r="K32"/>
          <cell r="L32"/>
          <cell r="M32"/>
          <cell r="N32"/>
          <cell r="O32"/>
          <cell r="P32"/>
          <cell r="Q32"/>
          <cell r="R32"/>
          <cell r="S32"/>
          <cell r="T32"/>
          <cell r="U32"/>
          <cell r="V32"/>
          <cell r="W32"/>
          <cell r="X32"/>
          <cell r="Y32"/>
          <cell r="Z32"/>
        </row>
        <row r="33">
          <cell r="B33"/>
          <cell r="C33"/>
          <cell r="D33"/>
          <cell r="E33"/>
          <cell r="F33"/>
          <cell r="G33"/>
          <cell r="H33"/>
          <cell r="I33"/>
          <cell r="J33"/>
          <cell r="K33"/>
          <cell r="L33"/>
          <cell r="M33"/>
          <cell r="N33"/>
          <cell r="O33"/>
          <cell r="P33"/>
          <cell r="Q33"/>
          <cell r="R33"/>
          <cell r="S33"/>
          <cell r="T33"/>
          <cell r="U33"/>
          <cell r="V33"/>
          <cell r="W33"/>
          <cell r="X33"/>
          <cell r="Y33"/>
          <cell r="Z33"/>
        </row>
        <row r="34">
          <cell r="B34"/>
          <cell r="C34"/>
          <cell r="D34"/>
          <cell r="E34"/>
          <cell r="F34"/>
          <cell r="G34"/>
          <cell r="H34"/>
          <cell r="I34"/>
          <cell r="J34"/>
          <cell r="K34"/>
          <cell r="L34"/>
          <cell r="M34"/>
          <cell r="N34"/>
          <cell r="O34"/>
          <cell r="P34"/>
          <cell r="Q34"/>
          <cell r="R34"/>
          <cell r="S34"/>
          <cell r="T34"/>
          <cell r="U34"/>
          <cell r="V34"/>
          <cell r="W34"/>
          <cell r="X34"/>
          <cell r="Y34"/>
          <cell r="Z34"/>
        </row>
        <row r="35">
          <cell r="B35"/>
          <cell r="C35"/>
          <cell r="D35"/>
          <cell r="E35"/>
          <cell r="F35"/>
          <cell r="G35"/>
          <cell r="H35"/>
          <cell r="I35"/>
          <cell r="J35"/>
          <cell r="K35"/>
          <cell r="L35"/>
          <cell r="M35"/>
          <cell r="N35"/>
          <cell r="O35"/>
          <cell r="P35"/>
          <cell r="Q35"/>
          <cell r="R35"/>
          <cell r="S35"/>
          <cell r="T35"/>
          <cell r="U35"/>
          <cell r="V35"/>
          <cell r="W35"/>
          <cell r="X35"/>
          <cell r="Y35"/>
          <cell r="Z35"/>
        </row>
        <row r="36">
          <cell r="B36"/>
          <cell r="C36"/>
          <cell r="D36"/>
          <cell r="E36"/>
          <cell r="F36"/>
          <cell r="G36"/>
          <cell r="H36"/>
          <cell r="I36"/>
          <cell r="J36"/>
          <cell r="K36"/>
          <cell r="L36"/>
          <cell r="M36"/>
          <cell r="N36"/>
          <cell r="O36"/>
          <cell r="P36"/>
          <cell r="Q36"/>
          <cell r="R36"/>
          <cell r="S36"/>
          <cell r="T36"/>
          <cell r="U36"/>
          <cell r="V36"/>
          <cell r="W36"/>
          <cell r="X36"/>
          <cell r="Y36"/>
          <cell r="Z36"/>
        </row>
        <row r="37">
          <cell r="B37"/>
          <cell r="C37"/>
          <cell r="D37"/>
          <cell r="E37"/>
          <cell r="F37"/>
          <cell r="G37"/>
          <cell r="H37"/>
          <cell r="I37"/>
          <cell r="J37"/>
          <cell r="K37"/>
          <cell r="L37"/>
          <cell r="M37"/>
          <cell r="N37"/>
          <cell r="O37"/>
          <cell r="P37"/>
          <cell r="Q37"/>
          <cell r="R37"/>
          <cell r="S37"/>
          <cell r="T37"/>
          <cell r="U37"/>
          <cell r="V37"/>
          <cell r="W37"/>
          <cell r="X37"/>
          <cell r="Y37"/>
          <cell r="Z37"/>
        </row>
        <row r="38">
          <cell r="B38"/>
          <cell r="C38"/>
          <cell r="D38"/>
          <cell r="E38"/>
          <cell r="F38"/>
          <cell r="G38"/>
          <cell r="H38"/>
          <cell r="I38"/>
          <cell r="J38"/>
          <cell r="K38"/>
          <cell r="L38"/>
          <cell r="M38"/>
          <cell r="N38"/>
          <cell r="O38"/>
          <cell r="P38"/>
          <cell r="Q38"/>
          <cell r="R38"/>
          <cell r="S38"/>
          <cell r="T38"/>
          <cell r="U38"/>
          <cell r="V38"/>
          <cell r="W38"/>
          <cell r="X38"/>
          <cell r="Y38"/>
          <cell r="Z38"/>
        </row>
        <row r="39">
          <cell r="B39"/>
          <cell r="C39"/>
          <cell r="D39"/>
          <cell r="E39"/>
          <cell r="F39"/>
          <cell r="G39"/>
          <cell r="H39"/>
          <cell r="I39"/>
          <cell r="J39"/>
          <cell r="K39"/>
          <cell r="L39"/>
          <cell r="M39"/>
          <cell r="N39"/>
          <cell r="O39"/>
          <cell r="P39"/>
          <cell r="Q39"/>
          <cell r="R39"/>
          <cell r="S39"/>
          <cell r="T39"/>
          <cell r="U39"/>
          <cell r="V39"/>
          <cell r="W39"/>
          <cell r="X39"/>
          <cell r="Y39"/>
          <cell r="Z39"/>
        </row>
        <row r="40">
          <cell r="B40"/>
          <cell r="C40"/>
          <cell r="D40"/>
          <cell r="E40"/>
          <cell r="F40"/>
          <cell r="G40"/>
          <cell r="H40"/>
          <cell r="I40"/>
          <cell r="J40"/>
          <cell r="K40"/>
          <cell r="L40"/>
          <cell r="M40"/>
          <cell r="N40"/>
          <cell r="O40"/>
          <cell r="P40"/>
          <cell r="Q40"/>
          <cell r="R40"/>
          <cell r="S40"/>
          <cell r="T40"/>
          <cell r="U40"/>
          <cell r="V40"/>
          <cell r="W40"/>
          <cell r="X40"/>
          <cell r="Y40"/>
          <cell r="Z40"/>
        </row>
        <row r="41">
          <cell r="B41"/>
          <cell r="C41"/>
          <cell r="D41"/>
          <cell r="E41"/>
          <cell r="F41"/>
          <cell r="G41"/>
          <cell r="H41"/>
          <cell r="I41"/>
          <cell r="J41"/>
          <cell r="K41"/>
          <cell r="L41"/>
          <cell r="M41"/>
          <cell r="N41"/>
          <cell r="O41"/>
          <cell r="P41"/>
          <cell r="Q41"/>
          <cell r="R41"/>
          <cell r="S41"/>
          <cell r="T41"/>
          <cell r="U41"/>
          <cell r="V41"/>
          <cell r="W41"/>
          <cell r="X41"/>
          <cell r="Y41"/>
          <cell r="Z41"/>
        </row>
        <row r="42">
          <cell r="B42"/>
          <cell r="C42"/>
          <cell r="D42"/>
          <cell r="E42"/>
          <cell r="F42"/>
          <cell r="G42"/>
          <cell r="H42"/>
          <cell r="I42"/>
          <cell r="J42"/>
          <cell r="K42"/>
          <cell r="L42"/>
          <cell r="M42"/>
          <cell r="N42"/>
          <cell r="O42"/>
          <cell r="P42"/>
          <cell r="Q42"/>
          <cell r="R42"/>
          <cell r="S42"/>
          <cell r="T42"/>
          <cell r="U42"/>
          <cell r="V42"/>
          <cell r="W42"/>
          <cell r="X42"/>
          <cell r="Y42"/>
          <cell r="Z42"/>
        </row>
        <row r="43">
          <cell r="B43"/>
          <cell r="C43"/>
          <cell r="D43"/>
          <cell r="E43"/>
          <cell r="F43"/>
          <cell r="G43"/>
          <cell r="H43"/>
          <cell r="I43"/>
          <cell r="J43"/>
          <cell r="K43"/>
          <cell r="L43"/>
          <cell r="M43"/>
          <cell r="N43"/>
          <cell r="O43"/>
          <cell r="P43"/>
          <cell r="Q43"/>
          <cell r="R43"/>
          <cell r="S43"/>
          <cell r="T43"/>
          <cell r="U43"/>
          <cell r="V43"/>
          <cell r="W43"/>
          <cell r="X43"/>
          <cell r="Y43"/>
          <cell r="Z43"/>
        </row>
        <row r="44">
          <cell r="B44"/>
          <cell r="C44"/>
          <cell r="D44"/>
          <cell r="E44"/>
          <cell r="F44"/>
          <cell r="G44"/>
          <cell r="H44"/>
          <cell r="I44"/>
          <cell r="J44"/>
          <cell r="K44"/>
          <cell r="L44"/>
          <cell r="M44"/>
          <cell r="N44"/>
          <cell r="O44"/>
          <cell r="P44"/>
          <cell r="Q44"/>
          <cell r="R44"/>
          <cell r="S44"/>
          <cell r="T44"/>
          <cell r="U44"/>
          <cell r="V44"/>
          <cell r="W44"/>
          <cell r="X44"/>
          <cell r="Y44"/>
          <cell r="Z44"/>
        </row>
        <row r="45">
          <cell r="B45"/>
          <cell r="C45"/>
          <cell r="D45"/>
          <cell r="E45"/>
          <cell r="F45"/>
          <cell r="G45"/>
          <cell r="H45"/>
          <cell r="I45"/>
          <cell r="J45"/>
          <cell r="K45"/>
          <cell r="L45"/>
          <cell r="M45"/>
          <cell r="N45"/>
          <cell r="O45"/>
          <cell r="P45"/>
          <cell r="Q45"/>
          <cell r="R45"/>
          <cell r="S45"/>
          <cell r="T45"/>
          <cell r="U45"/>
          <cell r="V45"/>
          <cell r="W45"/>
          <cell r="X45"/>
          <cell r="Y45"/>
          <cell r="Z45"/>
        </row>
        <row r="46">
          <cell r="B46"/>
          <cell r="C46"/>
          <cell r="D46"/>
          <cell r="E46"/>
          <cell r="F46"/>
          <cell r="G46"/>
          <cell r="H46"/>
          <cell r="I46"/>
          <cell r="J46"/>
          <cell r="K46"/>
          <cell r="L46"/>
          <cell r="M46"/>
          <cell r="N46"/>
          <cell r="O46"/>
          <cell r="P46"/>
          <cell r="Q46"/>
          <cell r="R46"/>
          <cell r="S46"/>
          <cell r="T46"/>
          <cell r="U46"/>
          <cell r="V46"/>
          <cell r="W46"/>
          <cell r="X46"/>
          <cell r="Y46"/>
          <cell r="Z46"/>
        </row>
        <row r="47">
          <cell r="B47"/>
          <cell r="C47"/>
          <cell r="D47"/>
          <cell r="E47"/>
          <cell r="F47"/>
          <cell r="G47"/>
          <cell r="H47"/>
          <cell r="I47"/>
          <cell r="J47"/>
          <cell r="K47"/>
          <cell r="L47"/>
          <cell r="M47"/>
          <cell r="N47"/>
          <cell r="O47"/>
          <cell r="P47"/>
          <cell r="Q47"/>
          <cell r="R47"/>
          <cell r="S47"/>
          <cell r="T47"/>
          <cell r="U47"/>
          <cell r="V47"/>
          <cell r="W47"/>
          <cell r="X47"/>
          <cell r="Y47"/>
          <cell r="Z47"/>
        </row>
        <row r="48">
          <cell r="B48"/>
          <cell r="C48"/>
          <cell r="D48"/>
          <cell r="E48"/>
          <cell r="F48"/>
          <cell r="G48"/>
          <cell r="H48"/>
          <cell r="I48"/>
          <cell r="J48"/>
          <cell r="K48"/>
          <cell r="L48"/>
          <cell r="M48"/>
          <cell r="N48"/>
          <cell r="O48"/>
          <cell r="P48"/>
          <cell r="Q48"/>
          <cell r="R48"/>
          <cell r="S48"/>
          <cell r="T48"/>
          <cell r="U48"/>
          <cell r="V48"/>
          <cell r="W48"/>
          <cell r="X48"/>
          <cell r="Y48"/>
          <cell r="Z48"/>
        </row>
        <row r="49">
          <cell r="B49"/>
          <cell r="C49"/>
          <cell r="D49"/>
          <cell r="E49"/>
          <cell r="F49"/>
          <cell r="G49"/>
          <cell r="H49"/>
          <cell r="I49"/>
          <cell r="J49"/>
          <cell r="K49"/>
          <cell r="L49"/>
          <cell r="M49"/>
          <cell r="N49"/>
          <cell r="O49"/>
          <cell r="P49"/>
          <cell r="Q49"/>
          <cell r="R49"/>
          <cell r="S49"/>
          <cell r="T49"/>
          <cell r="U49"/>
          <cell r="V49"/>
          <cell r="W49"/>
          <cell r="X49"/>
          <cell r="Y49"/>
          <cell r="Z49"/>
        </row>
        <row r="50">
          <cell r="B50"/>
          <cell r="C50"/>
          <cell r="D50"/>
          <cell r="E50"/>
          <cell r="F50"/>
          <cell r="G50"/>
          <cell r="H50"/>
          <cell r="I50"/>
          <cell r="J50"/>
          <cell r="K50"/>
          <cell r="L50"/>
          <cell r="M50"/>
          <cell r="N50"/>
          <cell r="O50"/>
          <cell r="P50"/>
          <cell r="Q50"/>
          <cell r="R50"/>
          <cell r="S50"/>
          <cell r="T50"/>
          <cell r="U50"/>
          <cell r="V50"/>
          <cell r="W50"/>
          <cell r="X50"/>
          <cell r="Y50"/>
          <cell r="Z50"/>
        </row>
        <row r="51">
          <cell r="B51"/>
          <cell r="C51"/>
          <cell r="D51"/>
          <cell r="E51"/>
          <cell r="F51"/>
          <cell r="G51"/>
          <cell r="H51"/>
          <cell r="I51"/>
          <cell r="J51"/>
          <cell r="K51"/>
          <cell r="L51"/>
          <cell r="M51"/>
          <cell r="N51"/>
          <cell r="O51"/>
          <cell r="P51"/>
          <cell r="Q51"/>
          <cell r="R51"/>
          <cell r="S51"/>
          <cell r="T51"/>
          <cell r="U51"/>
          <cell r="V51"/>
          <cell r="W51"/>
          <cell r="X51"/>
          <cell r="Y51"/>
          <cell r="Z51"/>
        </row>
        <row r="52">
          <cell r="B52"/>
          <cell r="C52"/>
          <cell r="D52"/>
          <cell r="E52"/>
          <cell r="F52"/>
          <cell r="G52"/>
          <cell r="H52"/>
          <cell r="I52"/>
          <cell r="J52"/>
          <cell r="K52"/>
          <cell r="L52"/>
          <cell r="M52"/>
          <cell r="N52"/>
          <cell r="O52"/>
          <cell r="P52"/>
          <cell r="Q52"/>
          <cell r="R52"/>
          <cell r="S52"/>
          <cell r="T52"/>
          <cell r="U52"/>
          <cell r="V52"/>
          <cell r="W52"/>
          <cell r="X52"/>
          <cell r="Y52"/>
          <cell r="Z52"/>
        </row>
        <row r="53">
          <cell r="B53"/>
          <cell r="C53"/>
          <cell r="D53"/>
          <cell r="E53"/>
          <cell r="F53"/>
          <cell r="G53"/>
          <cell r="H53"/>
          <cell r="I53"/>
          <cell r="J53"/>
          <cell r="K53"/>
          <cell r="L53"/>
          <cell r="M53"/>
          <cell r="N53"/>
          <cell r="O53"/>
          <cell r="P53"/>
          <cell r="Q53"/>
          <cell r="R53"/>
          <cell r="S53"/>
          <cell r="T53"/>
          <cell r="U53"/>
          <cell r="V53"/>
          <cell r="W53"/>
          <cell r="X53"/>
          <cell r="Y53"/>
          <cell r="Z53"/>
        </row>
        <row r="54">
          <cell r="B54"/>
          <cell r="C54"/>
          <cell r="D54"/>
          <cell r="E54"/>
          <cell r="F54"/>
          <cell r="G54"/>
          <cell r="H54"/>
          <cell r="I54"/>
          <cell r="J54"/>
          <cell r="K54"/>
          <cell r="L54"/>
          <cell r="M54"/>
          <cell r="N54"/>
          <cell r="O54"/>
          <cell r="P54"/>
          <cell r="Q54"/>
          <cell r="R54"/>
          <cell r="S54"/>
          <cell r="T54"/>
          <cell r="U54"/>
          <cell r="V54"/>
          <cell r="W54"/>
          <cell r="X54"/>
          <cell r="Y54"/>
          <cell r="Z54"/>
        </row>
        <row r="55">
          <cell r="B55"/>
          <cell r="C55"/>
          <cell r="D55"/>
          <cell r="E55"/>
          <cell r="F55"/>
          <cell r="G55"/>
          <cell r="H55"/>
          <cell r="I55"/>
          <cell r="J55"/>
          <cell r="K55"/>
          <cell r="L55"/>
          <cell r="M55"/>
          <cell r="N55"/>
          <cell r="O55"/>
          <cell r="P55"/>
          <cell r="Q55"/>
          <cell r="R55"/>
          <cell r="S55"/>
          <cell r="T55"/>
          <cell r="U55"/>
          <cell r="V55"/>
          <cell r="W55"/>
          <cell r="X55"/>
          <cell r="Y55"/>
          <cell r="Z55"/>
        </row>
        <row r="56">
          <cell r="B56"/>
          <cell r="C56"/>
          <cell r="D56"/>
          <cell r="E56"/>
          <cell r="F56"/>
          <cell r="G56"/>
          <cell r="H56"/>
          <cell r="I56"/>
          <cell r="J56"/>
          <cell r="K56"/>
          <cell r="L56"/>
          <cell r="M56"/>
          <cell r="N56"/>
          <cell r="O56"/>
          <cell r="P56"/>
          <cell r="Q56"/>
          <cell r="R56"/>
          <cell r="S56"/>
          <cell r="T56"/>
          <cell r="U56"/>
          <cell r="V56"/>
          <cell r="W56"/>
          <cell r="X56"/>
          <cell r="Y56"/>
          <cell r="Z56"/>
        </row>
        <row r="57">
          <cell r="B57"/>
          <cell r="C57"/>
          <cell r="D57"/>
          <cell r="E57"/>
          <cell r="F57"/>
          <cell r="G57"/>
          <cell r="H57"/>
          <cell r="I57"/>
          <cell r="J57"/>
          <cell r="K57"/>
          <cell r="L57"/>
          <cell r="M57"/>
          <cell r="N57"/>
          <cell r="O57"/>
          <cell r="P57"/>
          <cell r="Q57"/>
          <cell r="R57"/>
          <cell r="S57"/>
          <cell r="T57"/>
          <cell r="U57"/>
          <cell r="V57"/>
          <cell r="W57"/>
          <cell r="X57"/>
          <cell r="Y57"/>
          <cell r="Z57"/>
        </row>
        <row r="58">
          <cell r="B58"/>
          <cell r="C58"/>
          <cell r="D58"/>
          <cell r="E58"/>
          <cell r="F58"/>
          <cell r="G58"/>
          <cell r="H58"/>
          <cell r="I58"/>
          <cell r="J58"/>
          <cell r="K58"/>
          <cell r="L58"/>
          <cell r="M58"/>
          <cell r="N58"/>
          <cell r="O58"/>
          <cell r="P58"/>
          <cell r="Q58"/>
          <cell r="R58"/>
          <cell r="S58"/>
          <cell r="T58"/>
          <cell r="U58"/>
          <cell r="V58"/>
          <cell r="W58"/>
          <cell r="X58"/>
          <cell r="Y58"/>
          <cell r="Z58"/>
        </row>
        <row r="59">
          <cell r="B59"/>
          <cell r="C59"/>
          <cell r="D59"/>
          <cell r="E59"/>
          <cell r="F59"/>
          <cell r="G59"/>
          <cell r="H59"/>
          <cell r="I59"/>
          <cell r="J59"/>
          <cell r="K59"/>
          <cell r="L59"/>
          <cell r="M59"/>
          <cell r="N59"/>
          <cell r="O59"/>
          <cell r="P59"/>
          <cell r="Q59"/>
          <cell r="R59"/>
          <cell r="S59"/>
          <cell r="T59"/>
          <cell r="U59"/>
          <cell r="V59"/>
          <cell r="W59"/>
          <cell r="X59"/>
          <cell r="Y59"/>
          <cell r="Z59"/>
        </row>
        <row r="60">
          <cell r="B60"/>
          <cell r="C60"/>
          <cell r="D60"/>
          <cell r="E60"/>
          <cell r="F60"/>
          <cell r="G60"/>
          <cell r="H60"/>
          <cell r="I60"/>
          <cell r="J60"/>
          <cell r="K60"/>
          <cell r="L60"/>
          <cell r="M60"/>
          <cell r="N60"/>
          <cell r="O60"/>
          <cell r="P60"/>
          <cell r="Q60"/>
          <cell r="R60"/>
          <cell r="S60"/>
          <cell r="T60"/>
          <cell r="U60"/>
          <cell r="V60"/>
          <cell r="W60"/>
          <cell r="X60"/>
          <cell r="Y60"/>
          <cell r="Z60"/>
        </row>
        <row r="61">
          <cell r="B61"/>
          <cell r="C61"/>
          <cell r="D61"/>
          <cell r="E61"/>
          <cell r="F61"/>
          <cell r="G61"/>
          <cell r="H61"/>
          <cell r="I61"/>
          <cell r="J61"/>
          <cell r="K61"/>
          <cell r="L61"/>
          <cell r="M61"/>
          <cell r="N61"/>
          <cell r="O61"/>
          <cell r="P61"/>
          <cell r="Q61"/>
          <cell r="R61"/>
          <cell r="S61"/>
          <cell r="T61"/>
          <cell r="U61"/>
          <cell r="V61"/>
          <cell r="W61"/>
          <cell r="X61"/>
          <cell r="Y61"/>
          <cell r="Z61"/>
        </row>
      </sheetData>
      <sheetData sheetId="21">
        <row r="6">
          <cell r="B6" t="str">
            <v>ALE</v>
          </cell>
          <cell r="C6" t="str">
            <v>ALLETE, Inc. (NYSE: ALE)</v>
          </cell>
          <cell r="D6"/>
          <cell r="E6"/>
          <cell r="F6">
            <v>5.5E-2</v>
          </cell>
          <cell r="G6" t="str">
            <v>N/A</v>
          </cell>
          <cell r="H6"/>
          <cell r="I6">
            <v>0.06</v>
          </cell>
          <cell r="J6">
            <v>1</v>
          </cell>
          <cell r="K6"/>
          <cell r="L6">
            <v>0.05</v>
          </cell>
          <cell r="M6">
            <v>1</v>
          </cell>
        </row>
        <row r="7">
          <cell r="B7" t="str">
            <v>LNT</v>
          </cell>
          <cell r="C7" t="str">
            <v>Alliant Energy Corporation (NYSE: LNT)</v>
          </cell>
          <cell r="D7"/>
          <cell r="E7"/>
          <cell r="F7">
            <v>6.0999999999999999E-2</v>
          </cell>
          <cell r="G7" t="str">
            <v>N/A</v>
          </cell>
          <cell r="H7"/>
          <cell r="I7">
            <v>7.2000000000000008E-2</v>
          </cell>
          <cell r="J7">
            <v>2</v>
          </cell>
          <cell r="K7"/>
          <cell r="L7">
            <v>6.6000000000000003E-2</v>
          </cell>
          <cell r="M7">
            <v>2</v>
          </cell>
        </row>
        <row r="8">
          <cell r="B8" t="str">
            <v>AEE</v>
          </cell>
          <cell r="C8" t="str">
            <v>Ameren Corporation (NYSE: AEE)</v>
          </cell>
          <cell r="D8"/>
          <cell r="E8"/>
          <cell r="F8">
            <v>6.0999999999999999E-2</v>
          </cell>
          <cell r="G8" t="str">
            <v>N/A</v>
          </cell>
          <cell r="H8"/>
          <cell r="I8">
            <v>7.0000000000000007E-2</v>
          </cell>
          <cell r="J8">
            <v>2</v>
          </cell>
          <cell r="K8"/>
          <cell r="L8">
            <v>5.6000000000000001E-2</v>
          </cell>
          <cell r="M8">
            <v>2</v>
          </cell>
        </row>
        <row r="9">
          <cell r="B9" t="str">
            <v>AEP</v>
          </cell>
          <cell r="C9" t="str">
            <v>American Electric Power Company, Inc. (NYSE: AEP)</v>
          </cell>
          <cell r="D9"/>
          <cell r="E9"/>
          <cell r="F9">
            <v>5.1999999999999998E-2</v>
          </cell>
          <cell r="G9" t="str">
            <v>N/A</v>
          </cell>
          <cell r="H9"/>
          <cell r="I9">
            <v>3.3000000000000002E-2</v>
          </cell>
          <cell r="J9">
            <v>5</v>
          </cell>
          <cell r="K9"/>
          <cell r="L9">
            <v>2.75E-2</v>
          </cell>
          <cell r="M9">
            <v>1</v>
          </cell>
        </row>
        <row r="10">
          <cell r="B10" t="str">
            <v>AVA</v>
          </cell>
          <cell r="C10" t="str">
            <v>Avista Corporation (NYSE: AVA)</v>
          </cell>
          <cell r="D10"/>
          <cell r="E10"/>
          <cell r="F10">
            <v>5.2999999999999999E-2</v>
          </cell>
          <cell r="G10" t="str">
            <v>N/A</v>
          </cell>
          <cell r="H10"/>
          <cell r="I10">
            <v>5.2999999999999999E-2</v>
          </cell>
          <cell r="J10">
            <v>1</v>
          </cell>
          <cell r="K10"/>
          <cell r="L10" t="str">
            <v>N/A</v>
          </cell>
          <cell r="M10" t="str">
            <v>N/A</v>
          </cell>
        </row>
        <row r="11">
          <cell r="B11" t="str">
            <v>CMS</v>
          </cell>
          <cell r="C11" t="str">
            <v>CMS Energy Corporation (NYSE: CMS)</v>
          </cell>
          <cell r="D11"/>
          <cell r="E11"/>
          <cell r="F11">
            <v>6.6000000000000003E-2</v>
          </cell>
          <cell r="G11" t="str">
            <v>N/A</v>
          </cell>
          <cell r="H11"/>
          <cell r="I11">
            <v>6.4000000000000001E-2</v>
          </cell>
          <cell r="J11">
            <v>4</v>
          </cell>
          <cell r="K11"/>
          <cell r="L11">
            <v>7.2599999999999998E-2</v>
          </cell>
          <cell r="M11">
            <v>2</v>
          </cell>
        </row>
        <row r="12">
          <cell r="B12" t="str">
            <v>DTE</v>
          </cell>
          <cell r="C12" t="str">
            <v>DTE Energy Company (NYSE: DTE)</v>
          </cell>
          <cell r="D12"/>
          <cell r="E12"/>
          <cell r="F12">
            <v>5.8000000000000003E-2</v>
          </cell>
          <cell r="G12" t="str">
            <v>N/A</v>
          </cell>
          <cell r="H12"/>
          <cell r="I12">
            <v>5.4000000000000006E-2</v>
          </cell>
          <cell r="J12">
            <v>4</v>
          </cell>
          <cell r="K12"/>
          <cell r="L12">
            <v>5.6300000000000003E-2</v>
          </cell>
          <cell r="M12">
            <v>3</v>
          </cell>
        </row>
        <row r="13">
          <cell r="B13" t="str">
            <v>IDA</v>
          </cell>
          <cell r="C13" t="str">
            <v>IDACORP, Inc. (NYSE: IDA)</v>
          </cell>
          <cell r="D13"/>
          <cell r="E13"/>
          <cell r="F13">
            <v>4.2999999999999997E-2</v>
          </cell>
          <cell r="G13" t="str">
            <v>N/A</v>
          </cell>
          <cell r="H13"/>
          <cell r="I13">
            <v>4.4000000000000004E-2</v>
          </cell>
          <cell r="J13">
            <v>2</v>
          </cell>
          <cell r="K13"/>
          <cell r="L13">
            <v>4.1000000000000002E-2</v>
          </cell>
          <cell r="M13">
            <v>2</v>
          </cell>
        </row>
        <row r="14">
          <cell r="B14" t="str">
            <v>NWE</v>
          </cell>
          <cell r="C14" t="str">
            <v>NorthWestern Corporation (NYSE: NWE)</v>
          </cell>
          <cell r="D14"/>
          <cell r="E14"/>
          <cell r="F14">
            <v>0.05</v>
          </cell>
          <cell r="G14" t="str">
            <v>N/A</v>
          </cell>
          <cell r="H14"/>
          <cell r="I14">
            <v>4.7E-2</v>
          </cell>
          <cell r="J14">
            <v>3</v>
          </cell>
          <cell r="K14"/>
          <cell r="L14">
            <v>4.4999999999999998E-2</v>
          </cell>
          <cell r="M14">
            <v>2</v>
          </cell>
        </row>
        <row r="15">
          <cell r="B15" t="str">
            <v>OGE</v>
          </cell>
          <cell r="C15" t="str">
            <v>OGE Energy Corp. (NYSE: OGE)</v>
          </cell>
          <cell r="D15"/>
          <cell r="E15"/>
          <cell r="F15">
            <v>5.1999999999999998E-2</v>
          </cell>
          <cell r="G15" t="str">
            <v>N/A</v>
          </cell>
          <cell r="H15"/>
          <cell r="I15">
            <v>5.5999999999999994E-2</v>
          </cell>
          <cell r="J15">
            <v>3</v>
          </cell>
          <cell r="K15"/>
          <cell r="L15">
            <v>4.2999999999999997E-2</v>
          </cell>
          <cell r="M15">
            <v>2</v>
          </cell>
        </row>
        <row r="16">
          <cell r="B16" t="str">
            <v>OTTR</v>
          </cell>
          <cell r="C16" t="str">
            <v>Otter Tail Corporation (NASDAQ: OTTR)</v>
          </cell>
          <cell r="D16"/>
          <cell r="E16"/>
          <cell r="F16" t="str">
            <v>N/A</v>
          </cell>
          <cell r="G16" t="str">
            <v>N/A</v>
          </cell>
          <cell r="H16"/>
          <cell r="I16" t="str">
            <v>N/A</v>
          </cell>
          <cell r="J16" t="str">
            <v>N/A</v>
          </cell>
          <cell r="K16"/>
          <cell r="L16" t="str">
            <v>N/A</v>
          </cell>
          <cell r="M16" t="str">
            <v>N/A</v>
          </cell>
        </row>
        <row r="17">
          <cell r="B17" t="str">
            <v>PNW</v>
          </cell>
          <cell r="C17" t="str">
            <v>Pinnacle West Capital Corporation (NYSE: PNW)</v>
          </cell>
          <cell r="D17"/>
          <cell r="E17"/>
          <cell r="F17">
            <v>4.2999999999999997E-2</v>
          </cell>
          <cell r="G17" t="str">
            <v>N/A</v>
          </cell>
          <cell r="H17"/>
          <cell r="I17">
            <v>4.4999999999999998E-2</v>
          </cell>
          <cell r="J17">
            <v>5</v>
          </cell>
          <cell r="K17"/>
          <cell r="L17">
            <v>3.95E-2</v>
          </cell>
          <cell r="M17">
            <v>2</v>
          </cell>
        </row>
        <row r="18">
          <cell r="B18" t="str">
            <v>PNM</v>
          </cell>
          <cell r="C18" t="str">
            <v>PNM Resources, Inc. (NYSE: PNM)</v>
          </cell>
          <cell r="D18"/>
          <cell r="E18"/>
          <cell r="F18">
            <v>6.7000000000000004E-2</v>
          </cell>
          <cell r="G18" t="str">
            <v>N/A</v>
          </cell>
          <cell r="H18"/>
          <cell r="I18">
            <v>7.0000000000000007E-2</v>
          </cell>
          <cell r="J18">
            <v>4</v>
          </cell>
          <cell r="K18"/>
          <cell r="L18">
            <v>5.8999999999999997E-2</v>
          </cell>
          <cell r="M18">
            <v>2</v>
          </cell>
        </row>
        <row r="19">
          <cell r="B19" t="str">
            <v>POR</v>
          </cell>
          <cell r="C19" t="str">
            <v>Portland General Electric Company (NYSE: POR)</v>
          </cell>
          <cell r="D19"/>
          <cell r="E19"/>
          <cell r="F19">
            <v>0.06</v>
          </cell>
          <cell r="G19" t="str">
            <v>N/A</v>
          </cell>
          <cell r="H19"/>
          <cell r="I19">
            <v>4.8000000000000001E-2</v>
          </cell>
          <cell r="J19">
            <v>3</v>
          </cell>
          <cell r="K19"/>
          <cell r="L19">
            <v>5.0999999999999997E-2</v>
          </cell>
          <cell r="M19">
            <v>1</v>
          </cell>
        </row>
        <row r="20">
          <cell r="B20" t="str">
            <v>SCG</v>
          </cell>
          <cell r="C20" t="str">
            <v>SCANA Corporation (NYSE: SCG)</v>
          </cell>
          <cell r="D20"/>
          <cell r="E20"/>
          <cell r="F20">
            <v>5.5E-2</v>
          </cell>
          <cell r="G20" t="str">
            <v>N/A</v>
          </cell>
          <cell r="H20"/>
          <cell r="I20">
            <v>6.2E-2</v>
          </cell>
          <cell r="J20">
            <v>3</v>
          </cell>
          <cell r="K20"/>
          <cell r="L20">
            <v>0.06</v>
          </cell>
          <cell r="M20">
            <v>1</v>
          </cell>
        </row>
        <row r="21">
          <cell r="B21" t="str">
            <v>XEL</v>
          </cell>
          <cell r="C21" t="str">
            <v>Xcel Energy Inc. (NYSE: XEL)</v>
          </cell>
          <cell r="D21"/>
          <cell r="E21"/>
          <cell r="F21">
            <v>5.3999999999999999E-2</v>
          </cell>
          <cell r="G21" t="str">
            <v>N/A</v>
          </cell>
          <cell r="H21"/>
          <cell r="I21">
            <v>5.0999999999999997E-2</v>
          </cell>
          <cell r="J21">
            <v>4</v>
          </cell>
          <cell r="K21"/>
          <cell r="L21">
            <v>5.3600000000000002E-2</v>
          </cell>
          <cell r="M21">
            <v>2</v>
          </cell>
        </row>
        <row r="22">
          <cell r="B22"/>
          <cell r="C22"/>
          <cell r="D22"/>
          <cell r="E22"/>
          <cell r="F22"/>
          <cell r="G22"/>
          <cell r="H22"/>
          <cell r="I22"/>
          <cell r="J22"/>
          <cell r="K22"/>
          <cell r="L22"/>
          <cell r="M22"/>
        </row>
        <row r="23">
          <cell r="B23"/>
          <cell r="C23"/>
          <cell r="D23"/>
          <cell r="E23"/>
          <cell r="F23"/>
          <cell r="G23"/>
          <cell r="H23"/>
          <cell r="I23"/>
          <cell r="J23"/>
          <cell r="K23"/>
          <cell r="L23"/>
          <cell r="M23"/>
        </row>
        <row r="24">
          <cell r="B24"/>
          <cell r="C24"/>
          <cell r="D24"/>
          <cell r="E24"/>
          <cell r="F24"/>
          <cell r="G24"/>
          <cell r="H24"/>
          <cell r="I24"/>
          <cell r="J24"/>
          <cell r="K24"/>
          <cell r="L24"/>
          <cell r="M24"/>
        </row>
        <row r="25">
          <cell r="B25"/>
          <cell r="C25"/>
          <cell r="D25"/>
          <cell r="E25"/>
          <cell r="F25"/>
          <cell r="G25"/>
          <cell r="H25"/>
          <cell r="I25"/>
          <cell r="J25"/>
          <cell r="K25"/>
          <cell r="L25"/>
          <cell r="M25"/>
        </row>
        <row r="26">
          <cell r="B26"/>
          <cell r="C26"/>
          <cell r="D26"/>
          <cell r="E26"/>
          <cell r="F26"/>
          <cell r="G26"/>
          <cell r="H26"/>
          <cell r="I26"/>
          <cell r="J26"/>
          <cell r="K26"/>
          <cell r="L26"/>
          <cell r="M26"/>
        </row>
        <row r="27">
          <cell r="B27"/>
          <cell r="C27"/>
          <cell r="D27"/>
          <cell r="E27"/>
          <cell r="F27"/>
          <cell r="G27"/>
          <cell r="H27"/>
          <cell r="I27"/>
          <cell r="J27"/>
          <cell r="K27"/>
          <cell r="L27"/>
          <cell r="M27"/>
        </row>
        <row r="28">
          <cell r="B28"/>
          <cell r="C28"/>
          <cell r="D28"/>
          <cell r="E28"/>
          <cell r="F28"/>
          <cell r="G28"/>
          <cell r="H28"/>
          <cell r="I28"/>
          <cell r="J28"/>
          <cell r="K28"/>
          <cell r="L28"/>
          <cell r="M28"/>
        </row>
        <row r="29">
          <cell r="B29"/>
          <cell r="C29"/>
          <cell r="D29"/>
          <cell r="E29"/>
          <cell r="F29"/>
          <cell r="G29"/>
          <cell r="H29"/>
          <cell r="I29"/>
          <cell r="J29"/>
          <cell r="K29"/>
          <cell r="L29"/>
          <cell r="M29"/>
        </row>
        <row r="30">
          <cell r="B30"/>
          <cell r="C30"/>
          <cell r="D30"/>
          <cell r="E30"/>
          <cell r="F30"/>
          <cell r="G30"/>
          <cell r="H30"/>
          <cell r="I30"/>
          <cell r="J30"/>
          <cell r="K30"/>
          <cell r="L30"/>
          <cell r="M30"/>
        </row>
        <row r="31">
          <cell r="B31"/>
          <cell r="C31"/>
          <cell r="D31"/>
          <cell r="E31"/>
          <cell r="F31"/>
          <cell r="G31"/>
          <cell r="H31"/>
          <cell r="I31"/>
          <cell r="J31"/>
          <cell r="K31"/>
          <cell r="L31"/>
          <cell r="M31"/>
        </row>
        <row r="32">
          <cell r="B32"/>
          <cell r="C32"/>
          <cell r="D32"/>
          <cell r="E32"/>
          <cell r="F32"/>
          <cell r="G32"/>
          <cell r="H32"/>
          <cell r="I32"/>
          <cell r="J32"/>
          <cell r="K32"/>
          <cell r="L32"/>
          <cell r="M32"/>
        </row>
        <row r="33">
          <cell r="B33"/>
          <cell r="C33"/>
          <cell r="D33"/>
          <cell r="E33"/>
          <cell r="F33"/>
          <cell r="G33"/>
          <cell r="H33"/>
          <cell r="I33"/>
          <cell r="J33"/>
          <cell r="K33"/>
          <cell r="L33"/>
          <cell r="M33"/>
        </row>
        <row r="34">
          <cell r="B34"/>
          <cell r="C34"/>
          <cell r="D34"/>
          <cell r="E34"/>
          <cell r="F34"/>
          <cell r="G34"/>
          <cell r="H34"/>
          <cell r="I34"/>
          <cell r="J34"/>
          <cell r="K34"/>
          <cell r="L34"/>
          <cell r="M34"/>
        </row>
        <row r="35">
          <cell r="B35"/>
          <cell r="C35"/>
          <cell r="D35"/>
          <cell r="E35"/>
          <cell r="F35"/>
          <cell r="G35"/>
          <cell r="H35"/>
          <cell r="I35"/>
          <cell r="J35"/>
          <cell r="K35"/>
          <cell r="L35"/>
          <cell r="M35"/>
        </row>
        <row r="36">
          <cell r="B36"/>
          <cell r="C36"/>
          <cell r="D36"/>
          <cell r="E36"/>
          <cell r="F36"/>
          <cell r="G36"/>
          <cell r="H36"/>
          <cell r="I36"/>
          <cell r="J36"/>
          <cell r="K36"/>
          <cell r="L36"/>
          <cell r="M36"/>
        </row>
        <row r="37">
          <cell r="B37"/>
          <cell r="C37"/>
          <cell r="D37"/>
          <cell r="E37"/>
          <cell r="F37"/>
          <cell r="G37"/>
          <cell r="H37"/>
          <cell r="I37"/>
          <cell r="J37"/>
          <cell r="K37"/>
          <cell r="L37"/>
          <cell r="M37"/>
        </row>
        <row r="38">
          <cell r="B38"/>
          <cell r="C38"/>
          <cell r="D38"/>
          <cell r="E38"/>
          <cell r="F38"/>
          <cell r="G38"/>
          <cell r="H38"/>
          <cell r="I38"/>
          <cell r="J38"/>
          <cell r="K38"/>
          <cell r="L38"/>
          <cell r="M38"/>
        </row>
        <row r="39">
          <cell r="B39"/>
          <cell r="C39"/>
          <cell r="D39"/>
          <cell r="E39"/>
          <cell r="F39"/>
          <cell r="G39"/>
          <cell r="H39"/>
          <cell r="I39"/>
          <cell r="J39"/>
          <cell r="K39"/>
          <cell r="L39"/>
          <cell r="M39"/>
        </row>
        <row r="40">
          <cell r="B40"/>
          <cell r="C40"/>
          <cell r="D40"/>
          <cell r="E40"/>
          <cell r="F40"/>
          <cell r="G40"/>
          <cell r="H40"/>
          <cell r="I40"/>
          <cell r="J40"/>
          <cell r="K40"/>
          <cell r="L40"/>
          <cell r="M40"/>
        </row>
        <row r="41">
          <cell r="B41"/>
          <cell r="C41"/>
          <cell r="D41"/>
          <cell r="E41"/>
          <cell r="F41"/>
          <cell r="G41"/>
          <cell r="H41"/>
          <cell r="I41"/>
          <cell r="J41"/>
          <cell r="K41"/>
          <cell r="L41"/>
          <cell r="M41"/>
        </row>
        <row r="42">
          <cell r="B42"/>
          <cell r="C42"/>
          <cell r="D42"/>
          <cell r="E42"/>
          <cell r="F42"/>
          <cell r="G42"/>
          <cell r="H42"/>
          <cell r="I42"/>
          <cell r="J42"/>
          <cell r="K42"/>
          <cell r="L42"/>
          <cell r="M42"/>
        </row>
        <row r="43">
          <cell r="B43"/>
          <cell r="C43"/>
          <cell r="D43"/>
          <cell r="E43"/>
          <cell r="F43"/>
          <cell r="G43"/>
          <cell r="H43"/>
          <cell r="I43"/>
          <cell r="J43"/>
          <cell r="K43"/>
          <cell r="L43"/>
          <cell r="M43"/>
        </row>
        <row r="44">
          <cell r="B44"/>
          <cell r="C44"/>
          <cell r="D44"/>
          <cell r="E44"/>
          <cell r="F44"/>
          <cell r="G44"/>
          <cell r="H44"/>
          <cell r="I44"/>
          <cell r="J44"/>
          <cell r="K44"/>
          <cell r="L44"/>
          <cell r="M44"/>
        </row>
        <row r="45">
          <cell r="B45"/>
          <cell r="C45"/>
          <cell r="D45"/>
          <cell r="E45"/>
          <cell r="F45"/>
          <cell r="G45"/>
          <cell r="H45"/>
          <cell r="I45"/>
          <cell r="J45"/>
          <cell r="K45"/>
          <cell r="L45"/>
          <cell r="M45"/>
        </row>
        <row r="46">
          <cell r="B46"/>
          <cell r="C46"/>
          <cell r="D46"/>
          <cell r="E46"/>
          <cell r="F46"/>
          <cell r="G46"/>
          <cell r="H46"/>
          <cell r="I46"/>
          <cell r="J46"/>
          <cell r="K46"/>
          <cell r="L46"/>
          <cell r="M46"/>
        </row>
        <row r="47">
          <cell r="B47"/>
          <cell r="C47"/>
          <cell r="D47"/>
          <cell r="E47"/>
          <cell r="F47"/>
          <cell r="G47"/>
          <cell r="H47"/>
          <cell r="I47"/>
          <cell r="J47"/>
          <cell r="K47"/>
          <cell r="L47"/>
          <cell r="M47"/>
        </row>
        <row r="48">
          <cell r="B48"/>
          <cell r="C48"/>
          <cell r="D48"/>
          <cell r="E48"/>
          <cell r="F48"/>
          <cell r="G48"/>
          <cell r="H48"/>
          <cell r="I48"/>
          <cell r="J48"/>
          <cell r="K48"/>
          <cell r="L48"/>
          <cell r="M48"/>
        </row>
        <row r="49">
          <cell r="B49"/>
          <cell r="C49"/>
          <cell r="D49"/>
          <cell r="E49"/>
          <cell r="F49"/>
          <cell r="G49"/>
          <cell r="H49"/>
          <cell r="I49"/>
          <cell r="J49"/>
          <cell r="K49"/>
          <cell r="L49"/>
          <cell r="M49"/>
        </row>
        <row r="50">
          <cell r="B50"/>
          <cell r="C50"/>
          <cell r="D50"/>
          <cell r="E50"/>
          <cell r="F50"/>
          <cell r="G50"/>
          <cell r="H50"/>
          <cell r="I50"/>
          <cell r="J50"/>
          <cell r="K50"/>
          <cell r="L50"/>
          <cell r="M50"/>
        </row>
        <row r="51">
          <cell r="B51"/>
          <cell r="C51"/>
          <cell r="D51"/>
          <cell r="E51"/>
          <cell r="F51"/>
          <cell r="G51"/>
          <cell r="H51"/>
          <cell r="I51"/>
          <cell r="J51"/>
          <cell r="K51"/>
          <cell r="L51"/>
          <cell r="M51"/>
        </row>
        <row r="52">
          <cell r="B52"/>
          <cell r="C52"/>
          <cell r="D52"/>
          <cell r="E52"/>
          <cell r="F52"/>
          <cell r="G52"/>
          <cell r="H52"/>
          <cell r="I52"/>
          <cell r="J52"/>
          <cell r="K52"/>
          <cell r="L52"/>
          <cell r="M52"/>
        </row>
        <row r="53">
          <cell r="B53"/>
          <cell r="C53"/>
          <cell r="D53"/>
          <cell r="E53"/>
          <cell r="F53"/>
          <cell r="G53"/>
          <cell r="H53"/>
          <cell r="I53"/>
          <cell r="J53"/>
          <cell r="K53"/>
          <cell r="L53"/>
          <cell r="M53"/>
        </row>
        <row r="54">
          <cell r="B54"/>
          <cell r="C54"/>
          <cell r="D54"/>
          <cell r="E54"/>
          <cell r="F54"/>
          <cell r="G54"/>
          <cell r="H54"/>
          <cell r="I54"/>
          <cell r="J54"/>
          <cell r="K54"/>
          <cell r="L54"/>
          <cell r="M54"/>
        </row>
        <row r="55">
          <cell r="B55"/>
          <cell r="C55"/>
          <cell r="D55"/>
          <cell r="E55"/>
          <cell r="F55"/>
          <cell r="G55"/>
          <cell r="H55"/>
          <cell r="I55"/>
          <cell r="J55"/>
          <cell r="K55"/>
          <cell r="L55"/>
          <cell r="M55"/>
        </row>
      </sheetData>
      <sheetData sheetId="22">
        <row r="2">
          <cell r="F2">
            <v>1</v>
          </cell>
          <cell r="G2" t="str">
            <v>ALE</v>
          </cell>
          <cell r="H2" t="str">
            <v>ALLETE, Inc.</v>
          </cell>
          <cell r="I2"/>
          <cell r="J2">
            <v>59.996153846153859</v>
          </cell>
          <cell r="K2">
            <v>2</v>
          </cell>
          <cell r="L2" t="str">
            <v>LNT</v>
          </cell>
          <cell r="M2" t="str">
            <v>Alliant Energy Corporation</v>
          </cell>
          <cell r="N2"/>
          <cell r="O2">
            <v>38.302353846153849</v>
          </cell>
          <cell r="P2">
            <v>3</v>
          </cell>
          <cell r="Q2" t="str">
            <v>AEE</v>
          </cell>
          <cell r="R2" t="str">
            <v>Ameren Corporation</v>
          </cell>
          <cell r="S2"/>
          <cell r="T2">
            <v>49.585000000000001</v>
          </cell>
          <cell r="U2">
            <v>4</v>
          </cell>
          <cell r="V2" t="str">
            <v>AEP</v>
          </cell>
          <cell r="W2" t="str">
            <v>American Electric Power Company, Inc.</v>
          </cell>
          <cell r="X2"/>
          <cell r="Y2">
            <v>64.972096153846167</v>
          </cell>
          <cell r="Z2">
            <v>5</v>
          </cell>
          <cell r="AA2" t="str">
            <v>AVA</v>
          </cell>
          <cell r="AB2" t="str">
            <v>Avista Corporation</v>
          </cell>
          <cell r="AC2"/>
          <cell r="AD2">
            <v>41.301923076923075</v>
          </cell>
          <cell r="AE2">
            <v>6</v>
          </cell>
          <cell r="AF2" t="str">
            <v>CMS</v>
          </cell>
          <cell r="AG2" t="str">
            <v>CMS Energy Corporation</v>
          </cell>
          <cell r="AH2"/>
          <cell r="AI2">
            <v>42.359415384615389</v>
          </cell>
          <cell r="AJ2">
            <v>7</v>
          </cell>
          <cell r="AK2" t="str">
            <v>DTE</v>
          </cell>
          <cell r="AL2" t="str">
            <v>DTE Energy Company</v>
          </cell>
          <cell r="AM2"/>
          <cell r="AN2">
            <v>93.897880769230753</v>
          </cell>
          <cell r="AO2">
            <v>8</v>
          </cell>
          <cell r="AP2" t="str">
            <v>IDA</v>
          </cell>
          <cell r="AQ2" t="str">
            <v>IDACORP, Inc.</v>
          </cell>
          <cell r="AR2"/>
          <cell r="AS2">
            <v>77.175999999999988</v>
          </cell>
          <cell r="AT2">
            <v>9</v>
          </cell>
          <cell r="AU2" t="str">
            <v>NWE</v>
          </cell>
          <cell r="AV2" t="str">
            <v>NorthWestern Corporation</v>
          </cell>
          <cell r="AW2"/>
          <cell r="AX2">
            <v>57.782734615384612</v>
          </cell>
          <cell r="AY2">
            <v>10</v>
          </cell>
          <cell r="AZ2" t="str">
            <v>OGE</v>
          </cell>
          <cell r="BA2" t="str">
            <v>OGE Energy Corp.</v>
          </cell>
          <cell r="BB2"/>
          <cell r="BC2">
            <v>31.159807692307691</v>
          </cell>
          <cell r="BD2">
            <v>11</v>
          </cell>
          <cell r="BE2" t="str">
            <v>OTTR</v>
          </cell>
          <cell r="BF2" t="str">
            <v>Otter Tail Corporation</v>
          </cell>
          <cell r="BG2"/>
          <cell r="BH2">
            <v>34.582730769230764</v>
          </cell>
          <cell r="BI2">
            <v>12</v>
          </cell>
          <cell r="BJ2" t="str">
            <v>PNW</v>
          </cell>
          <cell r="BK2" t="str">
            <v>Pinnacle West Capital Corporation</v>
          </cell>
          <cell r="BL2"/>
          <cell r="BM2">
            <v>75.947307692307689</v>
          </cell>
          <cell r="BN2">
            <v>13</v>
          </cell>
          <cell r="BO2" t="str">
            <v>PNM</v>
          </cell>
          <cell r="BP2" t="str">
            <v>PNM Resources, Inc.</v>
          </cell>
          <cell r="BQ2"/>
          <cell r="BR2">
            <v>32.524423076923071</v>
          </cell>
          <cell r="BS2">
            <v>14</v>
          </cell>
          <cell r="BT2" t="str">
            <v>POR</v>
          </cell>
          <cell r="BU2" t="str">
            <v>Portland General Electric Company</v>
          </cell>
          <cell r="BV2"/>
          <cell r="BW2">
            <v>42.499038461538461</v>
          </cell>
          <cell r="BX2">
            <v>15</v>
          </cell>
          <cell r="BY2" t="str">
            <v>SCG</v>
          </cell>
          <cell r="BZ2" t="str">
            <v>SCANA Corporation</v>
          </cell>
          <cell r="CA2"/>
          <cell r="CB2">
            <v>71.691692307692307</v>
          </cell>
          <cell r="CC2">
            <v>16</v>
          </cell>
          <cell r="CD2" t="str">
            <v>XEL</v>
          </cell>
          <cell r="CE2" t="str">
            <v>Xcel Energy Inc.</v>
          </cell>
          <cell r="CF2"/>
          <cell r="CG2">
            <v>41.507403846153849</v>
          </cell>
          <cell r="CH2">
            <v>17</v>
          </cell>
          <cell r="CI2">
            <v>0</v>
          </cell>
          <cell r="CJ2" t="e">
            <v>#N/A</v>
          </cell>
          <cell r="CK2"/>
          <cell r="CL2" t="e">
            <v>#DIV/0!</v>
          </cell>
          <cell r="CM2">
            <v>18</v>
          </cell>
          <cell r="CN2">
            <v>0</v>
          </cell>
          <cell r="CO2" t="e">
            <v>#N/A</v>
          </cell>
          <cell r="CP2"/>
          <cell r="CQ2" t="e">
            <v>#DIV/0!</v>
          </cell>
          <cell r="CR2">
            <v>19</v>
          </cell>
          <cell r="CS2">
            <v>0</v>
          </cell>
          <cell r="CT2" t="e">
            <v>#N/A</v>
          </cell>
          <cell r="CU2"/>
          <cell r="CV2" t="e">
            <v>#DIV/0!</v>
          </cell>
          <cell r="CW2">
            <v>20</v>
          </cell>
          <cell r="CX2">
            <v>0</v>
          </cell>
          <cell r="CY2" t="e">
            <v>#N/A</v>
          </cell>
          <cell r="CZ2"/>
          <cell r="DA2" t="e">
            <v>#DIV/0!</v>
          </cell>
          <cell r="DB2">
            <v>21</v>
          </cell>
          <cell r="DC2">
            <v>0</v>
          </cell>
          <cell r="DD2" t="e">
            <v>#N/A</v>
          </cell>
          <cell r="DE2"/>
          <cell r="DF2" t="e">
            <v>#DIV/0!</v>
          </cell>
          <cell r="DG2">
            <v>22</v>
          </cell>
          <cell r="DH2">
            <v>0</v>
          </cell>
          <cell r="DI2" t="e">
            <v>#N/A</v>
          </cell>
          <cell r="DJ2"/>
          <cell r="DK2" t="e">
            <v>#DIV/0!</v>
          </cell>
          <cell r="DL2">
            <v>23</v>
          </cell>
          <cell r="DM2">
            <v>0</v>
          </cell>
          <cell r="DN2" t="e">
            <v>#N/A</v>
          </cell>
          <cell r="DO2"/>
          <cell r="DP2" t="e">
            <v>#DIV/0!</v>
          </cell>
          <cell r="DQ2">
            <v>24</v>
          </cell>
          <cell r="DR2">
            <v>0</v>
          </cell>
          <cell r="DS2" t="e">
            <v>#N/A</v>
          </cell>
          <cell r="DT2"/>
          <cell r="DU2" t="e">
            <v>#DIV/0!</v>
          </cell>
          <cell r="DV2">
            <v>25</v>
          </cell>
          <cell r="DW2">
            <v>0</v>
          </cell>
          <cell r="DX2" t="e">
            <v>#N/A</v>
          </cell>
          <cell r="DY2"/>
          <cell r="DZ2" t="e">
            <v>#DIV/0!</v>
          </cell>
          <cell r="EA2">
            <v>26</v>
          </cell>
          <cell r="EB2">
            <v>0</v>
          </cell>
          <cell r="EC2" t="e">
            <v>#N/A</v>
          </cell>
          <cell r="ED2"/>
          <cell r="EE2" t="e">
            <v>#DIV/0!</v>
          </cell>
          <cell r="EF2">
            <v>27</v>
          </cell>
          <cell r="EG2">
            <v>0</v>
          </cell>
          <cell r="EH2" t="e">
            <v>#N/A</v>
          </cell>
          <cell r="EI2"/>
          <cell r="EJ2" t="e">
            <v>#DIV/0!</v>
          </cell>
          <cell r="EK2">
            <v>28</v>
          </cell>
          <cell r="EL2">
            <v>0</v>
          </cell>
          <cell r="EM2" t="e">
            <v>#N/A</v>
          </cell>
          <cell r="EN2"/>
          <cell r="EO2" t="e">
            <v>#DIV/0!</v>
          </cell>
          <cell r="EP2">
            <v>29</v>
          </cell>
          <cell r="EQ2">
            <v>0</v>
          </cell>
          <cell r="ER2" t="e">
            <v>#N/A</v>
          </cell>
          <cell r="ES2"/>
          <cell r="ET2" t="e">
            <v>#DIV/0!</v>
          </cell>
          <cell r="EU2">
            <v>30</v>
          </cell>
          <cell r="EV2">
            <v>0</v>
          </cell>
          <cell r="EW2" t="e">
            <v>#N/A</v>
          </cell>
          <cell r="EX2"/>
          <cell r="EY2" t="e">
            <v>#DIV/0!</v>
          </cell>
          <cell r="EZ2">
            <v>31</v>
          </cell>
          <cell r="FA2">
            <v>0</v>
          </cell>
          <cell r="FB2" t="e">
            <v>#N/A</v>
          </cell>
          <cell r="FC2"/>
          <cell r="FD2" t="e">
            <v>#DIV/0!</v>
          </cell>
          <cell r="FE2">
            <v>32</v>
          </cell>
          <cell r="FF2">
            <v>0</v>
          </cell>
          <cell r="FG2" t="e">
            <v>#N/A</v>
          </cell>
          <cell r="FH2"/>
          <cell r="FI2" t="e">
            <v>#DIV/0!</v>
          </cell>
          <cell r="FJ2">
            <v>33</v>
          </cell>
          <cell r="FK2">
            <v>0</v>
          </cell>
          <cell r="FL2" t="e">
            <v>#N/A</v>
          </cell>
          <cell r="FM2"/>
          <cell r="FN2" t="e">
            <v>#DIV/0!</v>
          </cell>
          <cell r="FO2">
            <v>34</v>
          </cell>
          <cell r="FP2">
            <v>0</v>
          </cell>
          <cell r="FQ2" t="e">
            <v>#N/A</v>
          </cell>
          <cell r="FR2"/>
          <cell r="FS2" t="e">
            <v>#DIV/0!</v>
          </cell>
          <cell r="FT2">
            <v>35</v>
          </cell>
          <cell r="FU2">
            <v>0</v>
          </cell>
          <cell r="FV2" t="e">
            <v>#N/A</v>
          </cell>
          <cell r="FW2"/>
          <cell r="FX2" t="e">
            <v>#DIV/0!</v>
          </cell>
          <cell r="FY2">
            <v>36</v>
          </cell>
          <cell r="FZ2">
            <v>0</v>
          </cell>
          <cell r="GA2" t="e">
            <v>#N/A</v>
          </cell>
          <cell r="GB2"/>
          <cell r="GC2" t="e">
            <v>#DIV/0!</v>
          </cell>
          <cell r="GD2">
            <v>37</v>
          </cell>
          <cell r="GE2">
            <v>0</v>
          </cell>
          <cell r="GF2" t="e">
            <v>#N/A</v>
          </cell>
          <cell r="GG2"/>
          <cell r="GH2" t="e">
            <v>#DIV/0!</v>
          </cell>
          <cell r="GI2">
            <v>38</v>
          </cell>
          <cell r="GJ2">
            <v>0</v>
          </cell>
          <cell r="GK2" t="e">
            <v>#N/A</v>
          </cell>
          <cell r="GL2"/>
          <cell r="GM2" t="e">
            <v>#DIV/0!</v>
          </cell>
          <cell r="GN2">
            <v>39</v>
          </cell>
          <cell r="GO2">
            <v>0</v>
          </cell>
          <cell r="GP2" t="e">
            <v>#N/A</v>
          </cell>
          <cell r="GQ2"/>
          <cell r="GR2" t="e">
            <v>#DIV/0!</v>
          </cell>
          <cell r="GS2">
            <v>40</v>
          </cell>
          <cell r="GT2">
            <v>0</v>
          </cell>
          <cell r="GU2" t="e">
            <v>#N/A</v>
          </cell>
          <cell r="GV2"/>
          <cell r="GW2" t="e">
            <v>#DIV/0!</v>
          </cell>
          <cell r="GX2">
            <v>41</v>
          </cell>
          <cell r="GY2">
            <v>0</v>
          </cell>
          <cell r="GZ2" t="e">
            <v>#N/A</v>
          </cell>
          <cell r="HA2"/>
          <cell r="HB2" t="e">
            <v>#DIV/0!</v>
          </cell>
          <cell r="HC2">
            <v>42</v>
          </cell>
          <cell r="HD2">
            <v>0</v>
          </cell>
          <cell r="HE2" t="e">
            <v>#N/A</v>
          </cell>
          <cell r="HF2"/>
          <cell r="HG2" t="e">
            <v>#DIV/0!</v>
          </cell>
          <cell r="HH2">
            <v>43</v>
          </cell>
          <cell r="HI2">
            <v>0</v>
          </cell>
          <cell r="HJ2" t="e">
            <v>#N/A</v>
          </cell>
          <cell r="HK2"/>
          <cell r="HL2" t="e">
            <v>#DIV/0!</v>
          </cell>
          <cell r="HM2">
            <v>44</v>
          </cell>
          <cell r="HN2">
            <v>0</v>
          </cell>
          <cell r="HO2" t="e">
            <v>#N/A</v>
          </cell>
          <cell r="HP2"/>
          <cell r="HQ2" t="e">
            <v>#DIV/0!</v>
          </cell>
          <cell r="HR2">
            <v>45</v>
          </cell>
          <cell r="HS2">
            <v>0</v>
          </cell>
          <cell r="HT2" t="e">
            <v>#N/A</v>
          </cell>
          <cell r="HU2"/>
          <cell r="HV2" t="e">
            <v>#DIV/0!</v>
          </cell>
          <cell r="HW2">
            <v>46</v>
          </cell>
          <cell r="HX2">
            <v>0</v>
          </cell>
          <cell r="HY2" t="e">
            <v>#N/A</v>
          </cell>
          <cell r="HZ2"/>
          <cell r="IA2" t="e">
            <v>#DIV/0!</v>
          </cell>
          <cell r="IB2">
            <v>47</v>
          </cell>
          <cell r="IC2">
            <v>0</v>
          </cell>
          <cell r="ID2" t="e">
            <v>#N/A</v>
          </cell>
          <cell r="IE2"/>
          <cell r="IF2" t="e">
            <v>#DIV/0!</v>
          </cell>
          <cell r="IG2">
            <v>48</v>
          </cell>
          <cell r="IH2">
            <v>0</v>
          </cell>
          <cell r="II2" t="e">
            <v>#N/A</v>
          </cell>
          <cell r="IJ2"/>
          <cell r="IK2" t="e">
            <v>#DIV/0!</v>
          </cell>
          <cell r="IL2">
            <v>49</v>
          </cell>
          <cell r="IM2">
            <v>0</v>
          </cell>
          <cell r="IN2" t="e">
            <v>#N/A</v>
          </cell>
          <cell r="IO2"/>
          <cell r="IP2" t="e">
            <v>#DIV/0!</v>
          </cell>
          <cell r="IQ2">
            <v>50</v>
          </cell>
          <cell r="IR2">
            <v>0</v>
          </cell>
          <cell r="IS2" t="e">
            <v>#N/A</v>
          </cell>
          <cell r="IT2"/>
          <cell r="IU2" t="e">
            <v>#DIV/0!</v>
          </cell>
        </row>
      </sheetData>
      <sheetData sheetId="23"/>
      <sheetData sheetId="24"/>
      <sheetData sheetId="25"/>
      <sheetData sheetId="26">
        <row r="6">
          <cell r="A6" t="str">
            <v>ALE</v>
          </cell>
          <cell r="B6" t="str">
            <v>ALLETE, Inc.</v>
          </cell>
          <cell r="C6">
            <v>4022309</v>
          </cell>
          <cell r="D6">
            <v>53.278304648167698</v>
          </cell>
          <cell r="E6" t="str">
            <v>BBB+</v>
          </cell>
          <cell r="F6" t="str">
            <v>A3</v>
          </cell>
          <cell r="G6">
            <v>53.278304648167698</v>
          </cell>
          <cell r="H6" t="str">
            <v>BBB+</v>
          </cell>
          <cell r="I6" t="str">
            <v>A3</v>
          </cell>
        </row>
        <row r="7">
          <cell r="A7" t="str">
            <v>LNT</v>
          </cell>
          <cell r="B7" t="str">
            <v>Alliant Energy Corporation</v>
          </cell>
          <cell r="C7">
            <v>4057038</v>
          </cell>
          <cell r="D7">
            <v>46.490231571062999</v>
          </cell>
          <cell r="E7" t="str">
            <v>A-</v>
          </cell>
          <cell r="F7" t="str">
            <v>Baa1</v>
          </cell>
          <cell r="G7">
            <v>46.490231571062999</v>
          </cell>
          <cell r="H7" t="str">
            <v>A-</v>
          </cell>
          <cell r="I7" t="str">
            <v>Baa1</v>
          </cell>
        </row>
        <row r="8">
          <cell r="A8" t="str">
            <v>AEE</v>
          </cell>
          <cell r="B8" t="str">
            <v>Ameren Corporation</v>
          </cell>
          <cell r="C8">
            <v>4007308</v>
          </cell>
          <cell r="D8">
            <v>47.367703218766998</v>
          </cell>
          <cell r="E8" t="str">
            <v>BBB+</v>
          </cell>
          <cell r="F8" t="str">
            <v>Baa1</v>
          </cell>
          <cell r="G8">
            <v>47.367703218766998</v>
          </cell>
          <cell r="H8" t="str">
            <v>BBB+</v>
          </cell>
          <cell r="I8" t="str">
            <v>Baa1</v>
          </cell>
        </row>
        <row r="9">
          <cell r="A9" t="str">
            <v>AEP</v>
          </cell>
          <cell r="B9" t="str">
            <v>American Electric Power Company, Inc.</v>
          </cell>
          <cell r="C9">
            <v>4006321</v>
          </cell>
          <cell r="D9">
            <v>46.3262309980814</v>
          </cell>
          <cell r="E9" t="str">
            <v>BBB+</v>
          </cell>
          <cell r="F9" t="str">
            <v>Baa1</v>
          </cell>
          <cell r="G9">
            <v>46.3262309980814</v>
          </cell>
          <cell r="H9" t="str">
            <v>BBB+</v>
          </cell>
          <cell r="I9" t="str">
            <v>Baa1</v>
          </cell>
        </row>
        <row r="10">
          <cell r="A10" t="str">
            <v>AVA</v>
          </cell>
          <cell r="B10" t="str">
            <v>Avista Corporation</v>
          </cell>
          <cell r="C10">
            <v>4057075</v>
          </cell>
          <cell r="D10">
            <v>46.917539974070898</v>
          </cell>
          <cell r="E10" t="str">
            <v>BBB</v>
          </cell>
          <cell r="F10" t="str">
            <v>Baa1</v>
          </cell>
          <cell r="G10">
            <v>46.917539974070898</v>
          </cell>
          <cell r="H10" t="str">
            <v>BBB</v>
          </cell>
          <cell r="I10" t="str">
            <v>Baa1</v>
          </cell>
        </row>
        <row r="11">
          <cell r="A11" t="str">
            <v>CNP</v>
          </cell>
          <cell r="B11" t="str">
            <v>CenterPoint Energy, Inc.</v>
          </cell>
          <cell r="C11">
            <v>4074390</v>
          </cell>
          <cell r="D11">
            <v>28.2969503720056</v>
          </cell>
          <cell r="E11" t="str">
            <v>A-</v>
          </cell>
          <cell r="F11" t="str">
            <v>Baa1</v>
          </cell>
          <cell r="G11">
            <v>28.2969503720056</v>
          </cell>
          <cell r="H11" t="str">
            <v>A-</v>
          </cell>
          <cell r="I11" t="str">
            <v>Baa1</v>
          </cell>
        </row>
        <row r="12">
          <cell r="A12" t="str">
            <v>CMS</v>
          </cell>
          <cell r="B12" t="str">
            <v>CMS Energy Corporation</v>
          </cell>
          <cell r="C12">
            <v>4004172</v>
          </cell>
          <cell r="D12">
            <v>29.283164782867299</v>
          </cell>
          <cell r="E12" t="str">
            <v>BBB+</v>
          </cell>
          <cell r="F12" t="str">
            <v>Baa2</v>
          </cell>
          <cell r="G12">
            <v>29.283164782867299</v>
          </cell>
          <cell r="H12" t="str">
            <v>BBB+</v>
          </cell>
          <cell r="I12" t="str">
            <v>Baa2</v>
          </cell>
        </row>
        <row r="13">
          <cell r="A13" t="str">
            <v>ED</v>
          </cell>
          <cell r="B13" t="str">
            <v>Consolidated Edison, Inc.</v>
          </cell>
          <cell r="C13">
            <v>4057041</v>
          </cell>
          <cell r="D13">
            <v>47.744814719976603</v>
          </cell>
          <cell r="E13" t="str">
            <v>A-</v>
          </cell>
          <cell r="F13" t="str">
            <v>A3</v>
          </cell>
          <cell r="G13">
            <v>47.744814719976603</v>
          </cell>
          <cell r="H13" t="str">
            <v>A-</v>
          </cell>
          <cell r="I13" t="str">
            <v>A3</v>
          </cell>
        </row>
        <row r="14">
          <cell r="A14" t="str">
            <v>D</v>
          </cell>
          <cell r="B14" t="str">
            <v>Dominion Resources, Inc.</v>
          </cell>
          <cell r="C14">
            <v>4001616</v>
          </cell>
          <cell r="D14">
            <v>29.865107065371198</v>
          </cell>
          <cell r="E14" t="str">
            <v>BBB+</v>
          </cell>
          <cell r="F14" t="str">
            <v>Baa2</v>
          </cell>
          <cell r="G14">
            <v>29.865107065371198</v>
          </cell>
          <cell r="H14" t="str">
            <v>BBB+</v>
          </cell>
          <cell r="I14" t="str">
            <v>Baa2</v>
          </cell>
        </row>
        <row r="15">
          <cell r="A15" t="str">
            <v>DTE</v>
          </cell>
          <cell r="B15" t="str">
            <v>DTE Energy Company</v>
          </cell>
          <cell r="C15">
            <v>4057044</v>
          </cell>
          <cell r="D15">
            <v>47.347115021320199</v>
          </cell>
          <cell r="E15" t="str">
            <v>BBB+</v>
          </cell>
          <cell r="F15" t="str">
            <v>Baa1</v>
          </cell>
          <cell r="G15">
            <v>47.347115021320199</v>
          </cell>
          <cell r="H15" t="str">
            <v>BBB+</v>
          </cell>
          <cell r="I15" t="str">
            <v>Baa1</v>
          </cell>
        </row>
        <row r="16">
          <cell r="A16" t="str">
            <v>ES</v>
          </cell>
          <cell r="B16" t="str">
            <v>Eversource Energy</v>
          </cell>
          <cell r="C16">
            <v>4057052</v>
          </cell>
          <cell r="D16">
            <v>49.983137318237297</v>
          </cell>
          <cell r="E16" t="str">
            <v>A</v>
          </cell>
          <cell r="F16" t="str">
            <v>Baa1</v>
          </cell>
          <cell r="G16">
            <v>49.983137318237297</v>
          </cell>
          <cell r="H16" t="str">
            <v>A</v>
          </cell>
          <cell r="I16" t="str">
            <v>Baa1</v>
          </cell>
        </row>
        <row r="17">
          <cell r="A17" t="str">
            <v>FE</v>
          </cell>
          <cell r="B17" t="str">
            <v>FirstEnergy Corp.</v>
          </cell>
          <cell r="C17">
            <v>4056944</v>
          </cell>
          <cell r="D17">
            <v>36.112807094054403</v>
          </cell>
          <cell r="E17" t="str">
            <v>BBB-</v>
          </cell>
          <cell r="F17" t="str">
            <v>Baa3</v>
          </cell>
          <cell r="G17">
            <v>36.112807094054403</v>
          </cell>
          <cell r="H17" t="str">
            <v>BBB-</v>
          </cell>
          <cell r="I17" t="str">
            <v>Baa3</v>
          </cell>
        </row>
        <row r="18">
          <cell r="A18" t="str">
            <v>GXP</v>
          </cell>
          <cell r="B18" t="str">
            <v>Great Plains Energy Incorporated</v>
          </cell>
          <cell r="C18">
            <v>4057005</v>
          </cell>
          <cell r="D18">
            <v>46.542857870217198</v>
          </cell>
          <cell r="E18" t="str">
            <v>BBB+</v>
          </cell>
          <cell r="F18" t="str">
            <v>Baa2</v>
          </cell>
          <cell r="G18">
            <v>46.542857870217198</v>
          </cell>
          <cell r="H18" t="str">
            <v>BBB+</v>
          </cell>
          <cell r="I18" t="str">
            <v>Baa2</v>
          </cell>
        </row>
        <row r="19">
          <cell r="A19" t="str">
            <v>IDA</v>
          </cell>
          <cell r="B19" t="str">
            <v>IDACORP, Inc.</v>
          </cell>
          <cell r="C19">
            <v>4056949</v>
          </cell>
          <cell r="D19">
            <v>54.033721253253901</v>
          </cell>
          <cell r="E19" t="str">
            <v>BBB</v>
          </cell>
          <cell r="F19" t="str">
            <v>Baa1</v>
          </cell>
          <cell r="G19">
            <v>54.033721253253901</v>
          </cell>
          <cell r="H19" t="str">
            <v>BBB</v>
          </cell>
          <cell r="I19" t="str">
            <v>Baa1</v>
          </cell>
        </row>
        <row r="20">
          <cell r="A20" t="str">
            <v>NWE</v>
          </cell>
          <cell r="B20" t="str">
            <v>NorthWestern Corporation</v>
          </cell>
          <cell r="C20">
            <v>4057053</v>
          </cell>
          <cell r="D20">
            <v>44.125774564422599</v>
          </cell>
          <cell r="E20" t="str">
            <v>BBB</v>
          </cell>
          <cell r="F20" t="str">
            <v>A3</v>
          </cell>
          <cell r="G20">
            <v>44.125774564422599</v>
          </cell>
          <cell r="H20" t="str">
            <v>BBB</v>
          </cell>
          <cell r="I20" t="str">
            <v>A3</v>
          </cell>
        </row>
        <row r="21">
          <cell r="A21" t="str">
            <v>OGE</v>
          </cell>
          <cell r="B21" t="str">
            <v>OGE Energy Corp.</v>
          </cell>
          <cell r="C21">
            <v>4057055</v>
          </cell>
          <cell r="D21">
            <v>54.841049993404603</v>
          </cell>
          <cell r="E21" t="str">
            <v>A-</v>
          </cell>
          <cell r="F21" t="str">
            <v>A3</v>
          </cell>
          <cell r="G21">
            <v>54.841049993404603</v>
          </cell>
          <cell r="H21" t="str">
            <v>A-</v>
          </cell>
          <cell r="I21" t="str">
            <v>A3</v>
          </cell>
        </row>
        <row r="22">
          <cell r="A22" t="str">
            <v>OTTR</v>
          </cell>
          <cell r="B22" t="str">
            <v>Otter Tail Corporation</v>
          </cell>
          <cell r="C22">
            <v>4057017</v>
          </cell>
          <cell r="D22">
            <v>51.187981349669997</v>
          </cell>
          <cell r="E22" t="str">
            <v>BBB</v>
          </cell>
          <cell r="F22" t="str">
            <v>Baa2</v>
          </cell>
          <cell r="G22">
            <v>51.187981349669997</v>
          </cell>
          <cell r="H22" t="str">
            <v>BBB</v>
          </cell>
          <cell r="I22" t="str">
            <v>Baa2</v>
          </cell>
        </row>
        <row r="23">
          <cell r="A23" t="str">
            <v>PNW</v>
          </cell>
          <cell r="B23" t="str">
            <v>Pinnacle West Capital Corporation</v>
          </cell>
          <cell r="C23">
            <v>4056951</v>
          </cell>
          <cell r="D23">
            <v>53.679438482296497</v>
          </cell>
          <cell r="E23" t="str">
            <v>A-</v>
          </cell>
          <cell r="F23" t="str">
            <v>A3</v>
          </cell>
          <cell r="G23">
            <v>53.679438482296497</v>
          </cell>
          <cell r="H23" t="str">
            <v>A-</v>
          </cell>
          <cell r="I23" t="str">
            <v>A3</v>
          </cell>
        </row>
        <row r="24">
          <cell r="A24" t="str">
            <v>PNM</v>
          </cell>
          <cell r="B24" t="str">
            <v>PNM Resources, Inc.</v>
          </cell>
          <cell r="C24">
            <v>4006880</v>
          </cell>
          <cell r="D24">
            <v>40.556189904803503</v>
          </cell>
          <cell r="E24" t="str">
            <v>BBB+</v>
          </cell>
          <cell r="F24" t="str">
            <v>Baa3</v>
          </cell>
          <cell r="G24">
            <v>40.556189904803503</v>
          </cell>
          <cell r="H24" t="str">
            <v>BBB+</v>
          </cell>
          <cell r="I24" t="str">
            <v>Baa3</v>
          </cell>
        </row>
        <row r="25">
          <cell r="A25" t="str">
            <v>POR</v>
          </cell>
          <cell r="B25" t="str">
            <v>Portland General Electric Company</v>
          </cell>
          <cell r="C25">
            <v>4057019</v>
          </cell>
          <cell r="D25">
            <v>50.661880188467599</v>
          </cell>
          <cell r="E25" t="str">
            <v>BBB</v>
          </cell>
          <cell r="F25" t="str">
            <v>A3</v>
          </cell>
          <cell r="G25">
            <v>50.661880188467599</v>
          </cell>
          <cell r="H25" t="str">
            <v>BBB</v>
          </cell>
          <cell r="I25" t="str">
            <v>A3</v>
          </cell>
        </row>
        <row r="26">
          <cell r="A26" t="str">
            <v>SCG</v>
          </cell>
          <cell r="B26" t="str">
            <v>SCANA Corporation</v>
          </cell>
          <cell r="C26">
            <v>4057061</v>
          </cell>
          <cell r="D26">
            <v>45.464416972936903</v>
          </cell>
          <cell r="E26" t="str">
            <v>BBB+</v>
          </cell>
          <cell r="F26" t="str">
            <v>Baa3</v>
          </cell>
          <cell r="G26">
            <v>45.464416972936903</v>
          </cell>
          <cell r="H26" t="str">
            <v>BBB+</v>
          </cell>
          <cell r="I26" t="str">
            <v>Baa3</v>
          </cell>
        </row>
        <row r="27">
          <cell r="A27" t="str">
            <v>WR</v>
          </cell>
          <cell r="B27" t="str">
            <v>Westar Energy, Inc.</v>
          </cell>
          <cell r="C27">
            <v>4057066</v>
          </cell>
          <cell r="D27">
            <v>50.081908040300299</v>
          </cell>
          <cell r="E27" t="str">
            <v>BBB+</v>
          </cell>
          <cell r="F27" t="str">
            <v>Baa1</v>
          </cell>
          <cell r="G27">
            <v>50.081908040300299</v>
          </cell>
          <cell r="H27" t="str">
            <v>BBB+</v>
          </cell>
          <cell r="I27" t="str">
            <v>Baa1</v>
          </cell>
        </row>
        <row r="28">
          <cell r="A28" t="str">
            <v>XEL</v>
          </cell>
          <cell r="B28" t="str">
            <v>Xcel Energy Inc.</v>
          </cell>
          <cell r="C28">
            <v>4025308</v>
          </cell>
          <cell r="D28">
            <v>43.264079674744401</v>
          </cell>
          <cell r="E28" t="str">
            <v>A-</v>
          </cell>
          <cell r="F28" t="str">
            <v>A3</v>
          </cell>
          <cell r="G28">
            <v>43.264079674744401</v>
          </cell>
          <cell r="H28" t="str">
            <v>A-</v>
          </cell>
          <cell r="I28" t="str">
            <v>A3</v>
          </cell>
        </row>
        <row r="29">
          <cell r="A29"/>
          <cell r="B29"/>
          <cell r="C29"/>
          <cell r="D29"/>
          <cell r="E29"/>
          <cell r="F29"/>
          <cell r="G29" t="str">
            <v>N/A</v>
          </cell>
          <cell r="H29" t="str">
            <v>N/A</v>
          </cell>
          <cell r="I29" t="str">
            <v>N/A</v>
          </cell>
        </row>
        <row r="30">
          <cell r="A30"/>
          <cell r="B30"/>
          <cell r="C30"/>
          <cell r="D30"/>
          <cell r="E30"/>
          <cell r="F30"/>
          <cell r="G30" t="str">
            <v>N/A</v>
          </cell>
          <cell r="H30" t="str">
            <v>N/A</v>
          </cell>
          <cell r="I30" t="str">
            <v>N/A</v>
          </cell>
        </row>
        <row r="31">
          <cell r="A31"/>
          <cell r="B31"/>
          <cell r="C31"/>
          <cell r="D31"/>
          <cell r="E31"/>
          <cell r="F31"/>
          <cell r="G31" t="str">
            <v>N/A</v>
          </cell>
          <cell r="H31" t="str">
            <v>N/A</v>
          </cell>
          <cell r="I31" t="str">
            <v>N/A</v>
          </cell>
        </row>
        <row r="32">
          <cell r="A32"/>
          <cell r="B32"/>
          <cell r="C32"/>
          <cell r="D32"/>
          <cell r="E32"/>
          <cell r="F32"/>
          <cell r="G32" t="str">
            <v>N/A</v>
          </cell>
          <cell r="H32" t="str">
            <v>N/A</v>
          </cell>
          <cell r="I32" t="str">
            <v>N/A</v>
          </cell>
        </row>
        <row r="33">
          <cell r="A33"/>
          <cell r="B33"/>
          <cell r="C33"/>
          <cell r="D33"/>
          <cell r="E33"/>
          <cell r="F33"/>
          <cell r="G33" t="str">
            <v>N/A</v>
          </cell>
          <cell r="H33" t="str">
            <v>N/A</v>
          </cell>
          <cell r="I33" t="str">
            <v>N/A</v>
          </cell>
        </row>
        <row r="34">
          <cell r="A34"/>
          <cell r="B34"/>
          <cell r="C34"/>
          <cell r="D34"/>
          <cell r="E34"/>
          <cell r="F34"/>
          <cell r="G34" t="str">
            <v>N/A</v>
          </cell>
          <cell r="H34" t="str">
            <v>N/A</v>
          </cell>
          <cell r="I34" t="str">
            <v>N/A</v>
          </cell>
        </row>
        <row r="35">
          <cell r="A35"/>
          <cell r="B35"/>
          <cell r="C35"/>
          <cell r="D35"/>
          <cell r="E35"/>
          <cell r="F35"/>
          <cell r="G35" t="str">
            <v>N/A</v>
          </cell>
          <cell r="H35" t="str">
            <v>N/A</v>
          </cell>
          <cell r="I35" t="str">
            <v>N/A</v>
          </cell>
        </row>
        <row r="36">
          <cell r="A36"/>
          <cell r="B36"/>
          <cell r="C36"/>
          <cell r="D36"/>
          <cell r="E36"/>
          <cell r="F36"/>
          <cell r="G36" t="str">
            <v>N/A</v>
          </cell>
          <cell r="H36" t="str">
            <v>N/A</v>
          </cell>
          <cell r="I36" t="str">
            <v>N/A</v>
          </cell>
        </row>
        <row r="37">
          <cell r="A37"/>
          <cell r="B37"/>
          <cell r="C37"/>
          <cell r="D37"/>
          <cell r="E37"/>
          <cell r="F37"/>
          <cell r="G37" t="str">
            <v>N/A</v>
          </cell>
          <cell r="H37" t="str">
            <v>N/A</v>
          </cell>
          <cell r="I37" t="str">
            <v>N/A</v>
          </cell>
        </row>
        <row r="38">
          <cell r="A38"/>
          <cell r="B38"/>
          <cell r="C38"/>
          <cell r="D38"/>
          <cell r="E38"/>
          <cell r="F38"/>
          <cell r="G38" t="str">
            <v>N/A</v>
          </cell>
          <cell r="H38" t="str">
            <v>N/A</v>
          </cell>
          <cell r="I38" t="str">
            <v>N/A</v>
          </cell>
        </row>
        <row r="39">
          <cell r="A39"/>
          <cell r="B39"/>
          <cell r="C39"/>
          <cell r="D39"/>
          <cell r="E39"/>
          <cell r="F39"/>
          <cell r="G39" t="str">
            <v>N/A</v>
          </cell>
          <cell r="H39" t="str">
            <v>N/A</v>
          </cell>
          <cell r="I39" t="str">
            <v>N/A</v>
          </cell>
        </row>
        <row r="40">
          <cell r="A40"/>
          <cell r="B40"/>
          <cell r="C40"/>
          <cell r="D40"/>
          <cell r="E40"/>
          <cell r="F40"/>
          <cell r="G40" t="str">
            <v>N/A</v>
          </cell>
          <cell r="H40" t="str">
            <v>N/A</v>
          </cell>
          <cell r="I40" t="str">
            <v>N/A</v>
          </cell>
        </row>
        <row r="41">
          <cell r="A41"/>
          <cell r="B41"/>
          <cell r="C41"/>
          <cell r="D41"/>
          <cell r="E41"/>
          <cell r="F41"/>
          <cell r="G41" t="str">
            <v>N/A</v>
          </cell>
          <cell r="H41" t="str">
            <v>N/A</v>
          </cell>
          <cell r="I41" t="str">
            <v>N/A</v>
          </cell>
        </row>
        <row r="42">
          <cell r="A42"/>
          <cell r="B42"/>
          <cell r="C42"/>
          <cell r="D42"/>
          <cell r="E42"/>
          <cell r="F42"/>
          <cell r="G42" t="str">
            <v>N/A</v>
          </cell>
          <cell r="H42" t="str">
            <v>N/A</v>
          </cell>
          <cell r="I42" t="str">
            <v>N/A</v>
          </cell>
        </row>
        <row r="43">
          <cell r="A43"/>
          <cell r="B43"/>
          <cell r="C43"/>
          <cell r="D43"/>
          <cell r="E43"/>
          <cell r="F43"/>
          <cell r="G43" t="str">
            <v>N/A</v>
          </cell>
          <cell r="H43" t="str">
            <v>N/A</v>
          </cell>
          <cell r="I43" t="str">
            <v>N/A</v>
          </cell>
        </row>
        <row r="44">
          <cell r="A44"/>
          <cell r="B44"/>
          <cell r="C44"/>
          <cell r="D44"/>
          <cell r="E44"/>
          <cell r="F44"/>
          <cell r="G44" t="str">
            <v>N/A</v>
          </cell>
          <cell r="H44" t="str">
            <v>N/A</v>
          </cell>
          <cell r="I44" t="str">
            <v>N/A</v>
          </cell>
        </row>
        <row r="45">
          <cell r="A45"/>
          <cell r="B45"/>
          <cell r="C45"/>
          <cell r="D45"/>
          <cell r="E45"/>
          <cell r="F45"/>
          <cell r="G45" t="str">
            <v>N/A</v>
          </cell>
          <cell r="H45" t="str">
            <v>N/A</v>
          </cell>
          <cell r="I45" t="str">
            <v>N/A</v>
          </cell>
        </row>
        <row r="46">
          <cell r="A46"/>
          <cell r="B46"/>
          <cell r="C46"/>
          <cell r="D46"/>
          <cell r="E46"/>
          <cell r="F46"/>
          <cell r="G46" t="str">
            <v>N/A</v>
          </cell>
          <cell r="H46" t="str">
            <v>N/A</v>
          </cell>
          <cell r="I46" t="str">
            <v>N/A</v>
          </cell>
        </row>
        <row r="47">
          <cell r="A47"/>
          <cell r="B47"/>
          <cell r="C47"/>
          <cell r="D47"/>
          <cell r="E47"/>
          <cell r="F47"/>
          <cell r="G47" t="str">
            <v>N/A</v>
          </cell>
          <cell r="H47" t="str">
            <v>N/A</v>
          </cell>
          <cell r="I47" t="str">
            <v>N/A</v>
          </cell>
        </row>
        <row r="48">
          <cell r="A48"/>
          <cell r="B48"/>
          <cell r="C48"/>
          <cell r="D48"/>
          <cell r="E48"/>
          <cell r="F48"/>
          <cell r="G48" t="str">
            <v>N/A</v>
          </cell>
          <cell r="H48" t="str">
            <v>N/A</v>
          </cell>
          <cell r="I48" t="str">
            <v>N/A</v>
          </cell>
        </row>
        <row r="49">
          <cell r="A49"/>
          <cell r="B49"/>
          <cell r="C49"/>
          <cell r="D49"/>
          <cell r="E49"/>
          <cell r="F49"/>
          <cell r="G49" t="str">
            <v>N/A</v>
          </cell>
          <cell r="H49" t="str">
            <v>N/A</v>
          </cell>
          <cell r="I49" t="str">
            <v>N/A</v>
          </cell>
        </row>
        <row r="50">
          <cell r="A50"/>
          <cell r="B50"/>
          <cell r="C50"/>
          <cell r="D50"/>
          <cell r="E50"/>
          <cell r="F50"/>
          <cell r="G50" t="str">
            <v>N/A</v>
          </cell>
          <cell r="H50" t="str">
            <v>N/A</v>
          </cell>
          <cell r="I50" t="str">
            <v>N/A</v>
          </cell>
        </row>
        <row r="51">
          <cell r="A51"/>
          <cell r="B51" t="str">
            <v>Kansas City Power &amp; Light Company</v>
          </cell>
          <cell r="C51">
            <v>4072456</v>
          </cell>
          <cell r="D51">
            <v>46.000415934055503</v>
          </cell>
          <cell r="E51" t="str">
            <v>BBB+</v>
          </cell>
          <cell r="F51" t="str">
            <v>Baa1</v>
          </cell>
          <cell r="G51">
            <v>46.000415934055503</v>
          </cell>
          <cell r="H51" t="str">
            <v>BBB+</v>
          </cell>
          <cell r="I51" t="str">
            <v>Baa1</v>
          </cell>
        </row>
        <row r="52">
          <cell r="A52"/>
          <cell r="B52"/>
          <cell r="C52"/>
          <cell r="D52"/>
          <cell r="E52"/>
          <cell r="F52"/>
          <cell r="G52" t="str">
            <v>N/A</v>
          </cell>
          <cell r="H52" t="str">
            <v>N/A</v>
          </cell>
          <cell r="I52" t="str">
            <v>N/A</v>
          </cell>
        </row>
        <row r="53">
          <cell r="A53"/>
          <cell r="B53"/>
          <cell r="C53"/>
          <cell r="D53"/>
          <cell r="E53"/>
          <cell r="F53"/>
          <cell r="G53" t="str">
            <v>N/A</v>
          </cell>
          <cell r="H53" t="str">
            <v>N/A</v>
          </cell>
          <cell r="I53" t="str">
            <v>N/A</v>
          </cell>
        </row>
        <row r="54">
          <cell r="A54"/>
          <cell r="B54"/>
          <cell r="C54"/>
          <cell r="D54"/>
          <cell r="E54"/>
          <cell r="F54"/>
          <cell r="G54" t="str">
            <v>N/A</v>
          </cell>
          <cell r="H54" t="str">
            <v>N/A</v>
          </cell>
          <cell r="I54" t="str">
            <v>N/A</v>
          </cell>
        </row>
        <row r="55">
          <cell r="A55"/>
          <cell r="B55"/>
          <cell r="C55"/>
          <cell r="D55"/>
          <cell r="E55"/>
          <cell r="F55"/>
          <cell r="G55" t="str">
            <v>N/A</v>
          </cell>
          <cell r="H55" t="str">
            <v>N/A</v>
          </cell>
          <cell r="I55" t="str">
            <v>N/A</v>
          </cell>
        </row>
      </sheetData>
      <sheetData sheetId="27"/>
      <sheetData sheetId="28"/>
      <sheetData sheetId="29"/>
      <sheetData sheetId="30"/>
      <sheetData sheetId="31"/>
      <sheetData sheetId="32"/>
      <sheetData sheetId="33"/>
      <sheetData sheetId="34"/>
      <sheetData sheetId="35"/>
      <sheetData sheetId="36"/>
      <sheetData sheetId="37">
        <row r="2">
          <cell r="A2">
            <v>176</v>
          </cell>
        </row>
        <row r="9">
          <cell r="A9" t="str">
            <v>CAFD</v>
          </cell>
          <cell r="B9" t="str">
            <v>8point3 Energy Partners LP</v>
          </cell>
        </row>
      </sheetData>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Outlook"/>
      <sheetName val="Assets"/>
      <sheetName val="TotalDPW"/>
      <sheetName val="Adjustments"/>
      <sheetName val="Introduction"/>
      <sheetName val="PersonalDPW"/>
      <sheetName val="CommDPW"/>
      <sheetName val="DPWbySegment"/>
      <sheetName val="OverallOutlook"/>
      <sheetName val="PersonalOutlook"/>
      <sheetName val="CommOutlook"/>
      <sheetName val="ExAutoOutlook"/>
      <sheetName val="ROEbyLine"/>
      <sheetName val="PersonalHistorical"/>
      <sheetName val="Home"/>
      <sheetName val="PrivateAuto"/>
      <sheetName val="Farm"/>
      <sheetName val="CommercialHistorical"/>
      <sheetName val="Comp"/>
      <sheetName val="OthProdLiab"/>
      <sheetName val="CommAuto"/>
      <sheetName val="CommMultiperil"/>
      <sheetName val="FinGuaranty"/>
      <sheetName val="MortGuaranty"/>
      <sheetName val="Marine"/>
      <sheetName val="MedMal"/>
      <sheetName val="Aircraft"/>
      <sheetName val="Reins"/>
      <sheetName val="Fidelity_Surety"/>
      <sheetName val="OtherComm"/>
      <sheetName val="FireAllied"/>
      <sheetName val="D&amp;O"/>
      <sheetName val="Cyber"/>
      <sheetName val="A&amp;H"/>
      <sheetName val="Appendix"/>
      <sheetName val="KeyItems"/>
      <sheetName val="MacroEstimates"/>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27"/>
  <sheetViews>
    <sheetView showGridLines="0" tabSelected="1" zoomScaleNormal="100" workbookViewId="0">
      <selection activeCell="B2" sqref="B2:U22"/>
    </sheetView>
  </sheetViews>
  <sheetFormatPr defaultRowHeight="14.25" x14ac:dyDescent="0.2"/>
  <cols>
    <col min="2" max="2" width="2" customWidth="1"/>
    <col min="3" max="3" width="14.125" customWidth="1"/>
    <col min="4" max="5" width="8" hidden="1" customWidth="1"/>
    <col min="6" max="6" width="7.75" hidden="1" customWidth="1"/>
    <col min="7" max="7" width="7.625" hidden="1" customWidth="1"/>
    <col min="8" max="8" width="7.75" hidden="1" customWidth="1"/>
    <col min="9" max="10" width="6.5" bestFit="1" customWidth="1"/>
    <col min="11" max="11" width="7.625" customWidth="1"/>
    <col min="12" max="12" width="7.875" customWidth="1"/>
    <col min="13" max="13" width="8.25" customWidth="1"/>
    <col min="14" max="14" width="7.75" customWidth="1"/>
    <col min="15" max="15" width="8.5" customWidth="1"/>
    <col min="16" max="20" width="7.875" customWidth="1"/>
    <col min="21" max="21" width="2" customWidth="1"/>
  </cols>
  <sheetData>
    <row r="1" spans="1:23" x14ac:dyDescent="0.2">
      <c r="A1" s="1"/>
      <c r="B1" s="1"/>
      <c r="C1" s="1"/>
      <c r="D1" s="1"/>
      <c r="E1" s="1"/>
      <c r="F1" s="1"/>
      <c r="G1" s="1"/>
      <c r="H1" s="1"/>
      <c r="I1" s="1"/>
      <c r="J1" s="1"/>
      <c r="K1" s="1"/>
      <c r="L1" s="1"/>
      <c r="M1" s="1"/>
      <c r="N1" s="1"/>
      <c r="O1" s="1"/>
      <c r="P1" s="1"/>
      <c r="Q1" s="1"/>
      <c r="R1" s="1"/>
      <c r="S1" s="1"/>
      <c r="T1" s="1"/>
      <c r="U1" s="1"/>
      <c r="V1" s="1"/>
      <c r="W1" s="1"/>
    </row>
    <row r="2" spans="1:23" ht="15" x14ac:dyDescent="0.2">
      <c r="A2" s="1"/>
      <c r="B2" s="14"/>
      <c r="C2" s="13"/>
      <c r="D2" s="13"/>
      <c r="E2" s="13"/>
      <c r="F2" s="13"/>
      <c r="G2" s="13"/>
      <c r="H2" s="13"/>
      <c r="I2" s="13"/>
      <c r="J2" s="13"/>
      <c r="K2" s="13"/>
      <c r="L2" s="13"/>
      <c r="M2" s="13"/>
      <c r="N2" s="13"/>
      <c r="O2" s="13"/>
      <c r="P2" s="13"/>
      <c r="Q2" s="13"/>
      <c r="R2" s="13"/>
      <c r="S2" s="13"/>
      <c r="T2" s="13"/>
      <c r="U2" s="12"/>
      <c r="V2" s="3"/>
      <c r="W2" s="1"/>
    </row>
    <row r="3" spans="1:23" ht="15.75" x14ac:dyDescent="0.25">
      <c r="A3" s="1"/>
      <c r="B3" s="90"/>
      <c r="C3" s="101" t="s">
        <v>282</v>
      </c>
      <c r="D3" s="101"/>
      <c r="E3" s="101"/>
      <c r="F3" s="101"/>
      <c r="G3" s="101"/>
      <c r="H3" s="101"/>
      <c r="I3" s="101"/>
      <c r="J3" s="101"/>
      <c r="K3" s="101"/>
      <c r="L3" s="101"/>
      <c r="M3" s="101"/>
      <c r="N3" s="101"/>
      <c r="O3" s="101"/>
      <c r="P3" s="101"/>
      <c r="Q3" s="101"/>
      <c r="R3" s="101"/>
      <c r="S3" s="101"/>
      <c r="T3" s="101"/>
      <c r="U3" s="7"/>
      <c r="V3" s="3"/>
      <c r="W3" s="1"/>
    </row>
    <row r="4" spans="1:23" ht="15" x14ac:dyDescent="0.2">
      <c r="A4" s="1"/>
      <c r="B4" s="90"/>
      <c r="C4" s="91"/>
      <c r="D4" s="91"/>
      <c r="E4" s="91"/>
      <c r="F4" s="91"/>
      <c r="G4" s="91"/>
      <c r="H4" s="91"/>
      <c r="I4" s="91"/>
      <c r="J4" s="91"/>
      <c r="K4" s="91"/>
      <c r="L4" s="91"/>
      <c r="M4" s="91"/>
      <c r="N4" s="91"/>
      <c r="O4" s="91"/>
      <c r="P4" s="91"/>
      <c r="Q4" s="91"/>
      <c r="R4" s="91"/>
      <c r="S4" s="91"/>
      <c r="T4" s="91"/>
      <c r="U4" s="7"/>
      <c r="V4" s="3"/>
      <c r="W4" s="1"/>
    </row>
    <row r="5" spans="1:23" ht="15.75" x14ac:dyDescent="0.25">
      <c r="A5" s="1"/>
      <c r="B5" s="90"/>
      <c r="C5" s="101" t="s">
        <v>11</v>
      </c>
      <c r="D5" s="101"/>
      <c r="E5" s="101"/>
      <c r="F5" s="101"/>
      <c r="G5" s="101"/>
      <c r="H5" s="101"/>
      <c r="I5" s="101"/>
      <c r="J5" s="101"/>
      <c r="K5" s="101"/>
      <c r="L5" s="101"/>
      <c r="M5" s="101"/>
      <c r="N5" s="101"/>
      <c r="O5" s="101"/>
      <c r="P5" s="101"/>
      <c r="Q5" s="101"/>
      <c r="R5" s="101"/>
      <c r="S5" s="101"/>
      <c r="T5" s="101"/>
      <c r="U5" s="7"/>
      <c r="V5" s="3"/>
      <c r="W5" s="1"/>
    </row>
    <row r="6" spans="1:23" ht="15.75" x14ac:dyDescent="0.25">
      <c r="A6" s="1"/>
      <c r="B6" s="90"/>
      <c r="C6" s="102" t="s">
        <v>10</v>
      </c>
      <c r="D6" s="102"/>
      <c r="E6" s="102"/>
      <c r="F6" s="102"/>
      <c r="G6" s="102"/>
      <c r="H6" s="102"/>
      <c r="I6" s="102"/>
      <c r="J6" s="102"/>
      <c r="K6" s="102"/>
      <c r="L6" s="102"/>
      <c r="M6" s="102"/>
      <c r="N6" s="102"/>
      <c r="O6" s="102"/>
      <c r="P6" s="102"/>
      <c r="Q6" s="102"/>
      <c r="R6" s="102"/>
      <c r="S6" s="102"/>
      <c r="T6" s="102"/>
      <c r="U6" s="7"/>
      <c r="V6" s="3"/>
      <c r="W6" s="1"/>
    </row>
    <row r="7" spans="1:23" ht="15.75" hidden="1" x14ac:dyDescent="0.25">
      <c r="A7" s="1"/>
      <c r="B7" s="90"/>
      <c r="C7" s="101" t="s">
        <v>9</v>
      </c>
      <c r="D7" s="101"/>
      <c r="E7" s="101"/>
      <c r="F7" s="101"/>
      <c r="G7" s="101"/>
      <c r="H7" s="101"/>
      <c r="I7" s="101"/>
      <c r="J7" s="101"/>
      <c r="K7" s="101"/>
      <c r="L7" s="101"/>
      <c r="M7" s="101"/>
      <c r="N7" s="101"/>
      <c r="O7" s="101"/>
      <c r="P7" s="101"/>
      <c r="Q7" s="101"/>
      <c r="R7" s="101"/>
      <c r="S7" s="101"/>
      <c r="T7" s="92"/>
      <c r="U7" s="7"/>
      <c r="V7" s="3"/>
      <c r="W7" s="1"/>
    </row>
    <row r="8" spans="1:23" ht="15" x14ac:dyDescent="0.2">
      <c r="A8" s="1"/>
      <c r="B8" s="90"/>
      <c r="C8" s="91"/>
      <c r="D8" s="91"/>
      <c r="E8" s="91"/>
      <c r="F8" s="91"/>
      <c r="G8" s="91"/>
      <c r="H8" s="91"/>
      <c r="I8" s="91"/>
      <c r="J8" s="91"/>
      <c r="K8" s="91"/>
      <c r="L8" s="91"/>
      <c r="M8" s="91"/>
      <c r="N8" s="91"/>
      <c r="O8" s="91"/>
      <c r="P8" s="91"/>
      <c r="Q8" s="91"/>
      <c r="R8" s="91"/>
      <c r="S8" s="91"/>
      <c r="T8" s="91"/>
      <c r="U8" s="7"/>
      <c r="V8" s="3"/>
      <c r="W8" s="1"/>
    </row>
    <row r="9" spans="1:23" ht="15.75" x14ac:dyDescent="0.25">
      <c r="A9" s="1"/>
      <c r="B9" s="90"/>
      <c r="C9" s="93" t="s">
        <v>8</v>
      </c>
      <c r="D9" s="93">
        <v>2009</v>
      </c>
      <c r="E9" s="93">
        <v>2010</v>
      </c>
      <c r="F9" s="93">
        <v>2011</v>
      </c>
      <c r="G9" s="93">
        <v>2012</v>
      </c>
      <c r="H9" s="93">
        <v>2013</v>
      </c>
      <c r="I9" s="93">
        <v>2014</v>
      </c>
      <c r="J9" s="93">
        <v>2015</v>
      </c>
      <c r="K9" s="93">
        <v>2016</v>
      </c>
      <c r="L9" s="93">
        <v>2017</v>
      </c>
      <c r="M9" s="93">
        <v>2018</v>
      </c>
      <c r="N9" s="93">
        <v>2019</v>
      </c>
      <c r="O9" s="93">
        <v>2020</v>
      </c>
      <c r="P9" s="93">
        <v>2021</v>
      </c>
      <c r="Q9" s="93">
        <v>2022</v>
      </c>
      <c r="R9" s="93">
        <v>2023</v>
      </c>
      <c r="S9" s="93">
        <v>2024</v>
      </c>
      <c r="T9" s="93">
        <v>2025</v>
      </c>
      <c r="U9" s="7"/>
      <c r="V9" s="3"/>
      <c r="W9" s="1"/>
    </row>
    <row r="10" spans="1:23" ht="15" x14ac:dyDescent="0.2">
      <c r="A10" s="1"/>
      <c r="B10" s="90"/>
      <c r="C10" s="91"/>
      <c r="D10" s="91"/>
      <c r="E10" s="91"/>
      <c r="F10" s="91"/>
      <c r="G10" s="91"/>
      <c r="H10" s="91"/>
      <c r="I10" s="91"/>
      <c r="J10" s="91"/>
      <c r="K10" s="91"/>
      <c r="L10" s="91"/>
      <c r="M10" s="91"/>
      <c r="N10" s="91"/>
      <c r="O10" s="91"/>
      <c r="P10" s="91"/>
      <c r="Q10" s="91"/>
      <c r="R10" s="91"/>
      <c r="S10" s="91"/>
      <c r="T10" s="91"/>
      <c r="U10" s="7"/>
      <c r="V10" s="3"/>
      <c r="W10" s="1"/>
    </row>
    <row r="11" spans="1:23" ht="15.75" x14ac:dyDescent="0.25">
      <c r="A11" s="1"/>
      <c r="B11" s="90"/>
      <c r="C11" s="94" t="s">
        <v>7</v>
      </c>
      <c r="D11" s="95">
        <f>'2009 - 2019 Ratings His'!N719</f>
        <v>0.11702127659574468</v>
      </c>
      <c r="E11" s="95">
        <f>'2009 - 2019 Ratings His'!M719</f>
        <v>0.11702127659574468</v>
      </c>
      <c r="F11" s="95">
        <f>'2009 - 2019 Ratings His'!L719</f>
        <v>0.11702127659574468</v>
      </c>
      <c r="G11" s="95">
        <f>'2009 - 2019 Ratings His'!K719</f>
        <v>0.10638297872340426</v>
      </c>
      <c r="H11" s="95">
        <f>'2009 - 2019 Ratings His'!J719</f>
        <v>0.12903225806451613</v>
      </c>
      <c r="I11" s="95">
        <f>'2009 - 2019 Ratings His'!I719</f>
        <v>0.12903225806451613</v>
      </c>
      <c r="J11" s="95">
        <f>'2009 - 2019 Ratings His'!H719</f>
        <v>0.12903225806451613</v>
      </c>
      <c r="K11" s="95">
        <f>'2009 - 2019 Ratings His'!G719</f>
        <v>9.6774193548387108E-2</v>
      </c>
      <c r="L11" s="95">
        <f>'2009 - 2019 Ratings His'!F719</f>
        <v>9.8901098901098911E-2</v>
      </c>
      <c r="M11" s="95">
        <f>'2009 - 2019 Ratings His'!E719</f>
        <v>7.8651685393258425E-2</v>
      </c>
      <c r="N11" s="95">
        <f>'2009 - 2019 Ratings His'!D719</f>
        <v>0.14444444444444443</v>
      </c>
      <c r="O11" s="95">
        <f>'2020 Ratings History'!D719</f>
        <v>0.14285714285714285</v>
      </c>
      <c r="P11" s="95">
        <f>'2021 Ratings History'!D765</f>
        <v>0.10476190476190475</v>
      </c>
      <c r="Q11" s="95">
        <f>'2022 Data'!C765</f>
        <v>0.10185185185185185</v>
      </c>
      <c r="R11" s="95">
        <f>'2023 Data'!$C$765</f>
        <v>0.10891089108910891</v>
      </c>
      <c r="S11" s="95">
        <f>'2024 Data'!G44</f>
        <v>8.6538461538461536E-2</v>
      </c>
      <c r="T11" s="95">
        <f>'2025 Data'!L44</f>
        <v>6.7961165048543687E-2</v>
      </c>
      <c r="U11" s="7"/>
      <c r="V11" s="3"/>
      <c r="W11" s="86"/>
    </row>
    <row r="12" spans="1:23" ht="15.75" x14ac:dyDescent="0.25">
      <c r="A12" s="1"/>
      <c r="B12" s="90"/>
      <c r="C12" s="94" t="s">
        <v>6</v>
      </c>
      <c r="D12" s="95">
        <f>'2009 - 2019 Ratings His'!N720</f>
        <v>0.18085106382978725</v>
      </c>
      <c r="E12" s="95">
        <f>'2009 - 2019 Ratings His'!M720</f>
        <v>0.20212765957446807</v>
      </c>
      <c r="F12" s="95">
        <f>'2009 - 2019 Ratings His'!L720</f>
        <v>0.19148936170212766</v>
      </c>
      <c r="G12" s="95">
        <f>'2009 - 2019 Ratings His'!K720</f>
        <v>0.22340425531914893</v>
      </c>
      <c r="H12" s="95">
        <f>'2009 - 2019 Ratings His'!J720</f>
        <v>0.25806451612903225</v>
      </c>
      <c r="I12" s="95">
        <f>'2009 - 2019 Ratings His'!I720</f>
        <v>0.25806451612903225</v>
      </c>
      <c r="J12" s="95">
        <f>'2009 - 2019 Ratings His'!H720</f>
        <v>0.34408602150537637</v>
      </c>
      <c r="K12" s="95">
        <f>'2009 - 2019 Ratings His'!G720</f>
        <v>0.43010752688172044</v>
      </c>
      <c r="L12" s="95">
        <f>'2009 - 2019 Ratings His'!F720</f>
        <v>0.51648351648351654</v>
      </c>
      <c r="M12" s="95">
        <f>'2009 - 2019 Ratings His'!E720</f>
        <v>0.5393258426966292</v>
      </c>
      <c r="N12" s="95">
        <f>'2009 - 2019 Ratings His'!D720</f>
        <v>0.5444444444444444</v>
      </c>
      <c r="O12" s="95">
        <f>'2020 Ratings History'!D720</f>
        <v>0.52747252747252749</v>
      </c>
      <c r="P12" s="95">
        <f>'2021 Ratings History'!D766</f>
        <v>0.37142857142857144</v>
      </c>
      <c r="Q12" s="95">
        <f>'2022 Data'!C766</f>
        <v>0.37037037037037035</v>
      </c>
      <c r="R12" s="95">
        <f>'2023 Data'!$C$766</f>
        <v>0.36633663366336633</v>
      </c>
      <c r="S12" s="96">
        <f>'2024 Data'!G45</f>
        <v>0.32692307692307693</v>
      </c>
      <c r="T12" s="95">
        <f>'2025 Data'!L45</f>
        <v>0.34951456310679613</v>
      </c>
      <c r="U12" s="7"/>
      <c r="V12" s="3"/>
      <c r="W12" s="86"/>
    </row>
    <row r="13" spans="1:23" ht="15.75" x14ac:dyDescent="0.25">
      <c r="A13" s="1"/>
      <c r="B13" s="90"/>
      <c r="C13" s="94" t="s">
        <v>5</v>
      </c>
      <c r="D13" s="95">
        <f>'2009 - 2019 Ratings His'!N721</f>
        <v>0.23404255319148937</v>
      </c>
      <c r="E13" s="95">
        <f>'2009 - 2019 Ratings His'!M721</f>
        <v>0.24468085106382978</v>
      </c>
      <c r="F13" s="95">
        <f>'2009 - 2019 Ratings His'!L721</f>
        <v>0.27659574468085107</v>
      </c>
      <c r="G13" s="95">
        <f>'2009 - 2019 Ratings His'!K721</f>
        <v>0.27659574468085107</v>
      </c>
      <c r="H13" s="95">
        <f>'2009 - 2019 Ratings His'!J721</f>
        <v>0.24731182795698925</v>
      </c>
      <c r="I13" s="95">
        <f>'2009 - 2019 Ratings His'!I721</f>
        <v>0.27956989247311825</v>
      </c>
      <c r="J13" s="95">
        <f>'2009 - 2019 Ratings His'!H721</f>
        <v>0.23655913978494625</v>
      </c>
      <c r="K13" s="95">
        <f>'2009 - 2019 Ratings His'!G721</f>
        <v>0.32258064516129031</v>
      </c>
      <c r="L13" s="95">
        <f>'2009 - 2019 Ratings His'!F721</f>
        <v>0.2087912087912088</v>
      </c>
      <c r="M13" s="95">
        <f>'2009 - 2019 Ratings His'!E721</f>
        <v>0.2247191011235955</v>
      </c>
      <c r="N13" s="95">
        <f>'2009 - 2019 Ratings His'!D721</f>
        <v>0.17777777777777778</v>
      </c>
      <c r="O13" s="95">
        <f>'2020 Ratings History'!D721</f>
        <v>0.18681318681318682</v>
      </c>
      <c r="P13" s="95">
        <f>'2021 Ratings History'!D767</f>
        <v>0.35238095238095241</v>
      </c>
      <c r="Q13" s="95">
        <f>'2022 Data'!C767</f>
        <v>0.3611111111111111</v>
      </c>
      <c r="R13" s="95">
        <f>'2023 Data'!$C$767</f>
        <v>0.36633663366336633</v>
      </c>
      <c r="S13" s="95">
        <f>'2024 Data'!G46</f>
        <v>0.45192307692307693</v>
      </c>
      <c r="T13" s="95">
        <f>'2025 Data'!L46</f>
        <v>0.41747572815533979</v>
      </c>
      <c r="U13" s="7"/>
      <c r="V13" s="3"/>
      <c r="W13" s="86"/>
    </row>
    <row r="14" spans="1:23" ht="15.75" x14ac:dyDescent="0.25">
      <c r="A14" s="1"/>
      <c r="B14" s="90"/>
      <c r="C14" s="94" t="s">
        <v>4</v>
      </c>
      <c r="D14" s="95">
        <f>'2009 - 2019 Ratings His'!N722</f>
        <v>0.36170212765957449</v>
      </c>
      <c r="E14" s="95">
        <f>'2009 - 2019 Ratings His'!M722</f>
        <v>0.25531914893617019</v>
      </c>
      <c r="F14" s="95">
        <f>'2009 - 2019 Ratings His'!L722</f>
        <v>0.24468085106382978</v>
      </c>
      <c r="G14" s="95">
        <f>'2009 - 2019 Ratings His'!K722</f>
        <v>0.22340425531914893</v>
      </c>
      <c r="H14" s="95">
        <f>'2009 - 2019 Ratings His'!J722</f>
        <v>0.25806451612903225</v>
      </c>
      <c r="I14" s="95">
        <f>'2009 - 2019 Ratings His'!I722</f>
        <v>0.22580645161290322</v>
      </c>
      <c r="J14" s="95">
        <f>'2009 - 2019 Ratings His'!H722</f>
        <v>0.18279569892473119</v>
      </c>
      <c r="K14" s="95">
        <f>'2009 - 2019 Ratings His'!G722</f>
        <v>4.3010752688172046E-2</v>
      </c>
      <c r="L14" s="95">
        <f>'2009 - 2019 Ratings His'!F722</f>
        <v>6.5934065934065936E-2</v>
      </c>
      <c r="M14" s="95">
        <f>'2009 - 2019 Ratings His'!E722</f>
        <v>0.1348314606741573</v>
      </c>
      <c r="N14" s="95">
        <f>'2009 - 2019 Ratings His'!D722</f>
        <v>0.12222222222222222</v>
      </c>
      <c r="O14" s="95">
        <f>'2020 Ratings History'!D722</f>
        <v>3.2967032967032968E-2</v>
      </c>
      <c r="P14" s="95">
        <f>'2021 Ratings History'!D768</f>
        <v>0.16190476190476191</v>
      </c>
      <c r="Q14" s="95">
        <f>'2022 Data'!C768</f>
        <v>0.15740740740740741</v>
      </c>
      <c r="R14" s="95">
        <f>'2023 Data'!$C$768</f>
        <v>0.14851485148514851</v>
      </c>
      <c r="S14" s="95">
        <f>'2024 Data'!G47</f>
        <v>0.11538461538461539</v>
      </c>
      <c r="T14" s="95">
        <f>'2025 Data'!L47</f>
        <v>0.13592233009708737</v>
      </c>
      <c r="U14" s="7"/>
      <c r="V14" s="3"/>
      <c r="W14" s="86"/>
    </row>
    <row r="15" spans="1:23" ht="15.75" x14ac:dyDescent="0.25">
      <c r="A15" s="1"/>
      <c r="B15" s="90"/>
      <c r="C15" s="94" t="s">
        <v>3</v>
      </c>
      <c r="D15" s="95">
        <f>'2009 - 2019 Ratings His'!N723</f>
        <v>8.5106382978723402E-2</v>
      </c>
      <c r="E15" s="95">
        <f>'2009 - 2019 Ratings His'!M723</f>
        <v>0.15957446808510639</v>
      </c>
      <c r="F15" s="95">
        <f>'2009 - 2019 Ratings His'!L723</f>
        <v>0.14893617021276595</v>
      </c>
      <c r="G15" s="95">
        <f>'2009 - 2019 Ratings His'!K723</f>
        <v>0.1702127659574468</v>
      </c>
      <c r="H15" s="95">
        <f>'2009 - 2019 Ratings His'!J723</f>
        <v>0.10752688172043011</v>
      </c>
      <c r="I15" s="95">
        <f>'2009 - 2019 Ratings His'!I723</f>
        <v>0.10752688172043011</v>
      </c>
      <c r="J15" s="95">
        <f>'2009 - 2019 Ratings His'!H723</f>
        <v>0.10752688172043011</v>
      </c>
      <c r="K15" s="95">
        <f>'2009 - 2019 Ratings His'!G723</f>
        <v>0.10752688172043011</v>
      </c>
      <c r="L15" s="95">
        <f>'2009 - 2019 Ratings His'!F723</f>
        <v>0.10989010989010989</v>
      </c>
      <c r="M15" s="95">
        <f>'2009 - 2019 Ratings His'!E723</f>
        <v>2.247191011235955E-2</v>
      </c>
      <c r="N15" s="95">
        <f>'2009 - 2019 Ratings His'!D723</f>
        <v>1.1111111111111112E-2</v>
      </c>
      <c r="O15" s="95">
        <f>'2020 Ratings History'!D723</f>
        <v>1.098901098901099E-2</v>
      </c>
      <c r="P15" s="95">
        <f>'2021 Ratings History'!D769</f>
        <v>0</v>
      </c>
      <c r="Q15" s="95">
        <f>'2022 Data'!C769</f>
        <v>0</v>
      </c>
      <c r="R15" s="95">
        <f>'2023 Data'!$C$769</f>
        <v>0</v>
      </c>
      <c r="S15" s="95">
        <f>'2024 Data'!G48</f>
        <v>0</v>
      </c>
      <c r="T15" s="95">
        <f>'2025 Data'!L48</f>
        <v>9.7087378640776691E-3</v>
      </c>
      <c r="U15" s="7"/>
      <c r="V15" s="3"/>
      <c r="W15" s="86"/>
    </row>
    <row r="16" spans="1:23" ht="15.75" x14ac:dyDescent="0.25">
      <c r="A16" s="1"/>
      <c r="B16" s="90"/>
      <c r="C16" s="94" t="s">
        <v>2</v>
      </c>
      <c r="D16" s="97">
        <f>'2009 - 2019 Ratings His'!N724</f>
        <v>2.1276595744680851E-2</v>
      </c>
      <c r="E16" s="97">
        <f>'2009 - 2019 Ratings His'!M724</f>
        <v>2.1276595744680851E-2</v>
      </c>
      <c r="F16" s="97">
        <f>'2009 - 2019 Ratings His'!L724</f>
        <v>2.1276595744680851E-2</v>
      </c>
      <c r="G16" s="97">
        <f>'2009 - 2019 Ratings His'!K724</f>
        <v>0</v>
      </c>
      <c r="H16" s="97">
        <f>'2009 - 2019 Ratings His'!J724</f>
        <v>0</v>
      </c>
      <c r="I16" s="97">
        <f>'2009 - 2019 Ratings His'!I724</f>
        <v>0</v>
      </c>
      <c r="J16" s="97">
        <f>'2009 - 2019 Ratings His'!H724</f>
        <v>0</v>
      </c>
      <c r="K16" s="97">
        <f>'2009 - 2019 Ratings His'!G724</f>
        <v>0</v>
      </c>
      <c r="L16" s="97">
        <f>'2009 - 2019 Ratings His'!F724</f>
        <v>0</v>
      </c>
      <c r="M16" s="97">
        <f>'2009 - 2019 Ratings His'!E724</f>
        <v>0</v>
      </c>
      <c r="N16" s="97">
        <f>'2009 - 2019 Ratings His'!D724</f>
        <v>0</v>
      </c>
      <c r="O16" s="97">
        <f>'2020 Ratings History'!D724</f>
        <v>9.8901098901098897E-2</v>
      </c>
      <c r="P16" s="97">
        <f>'2021 Ratings History'!D770</f>
        <v>9.5238095238095247E-3</v>
      </c>
      <c r="Q16" s="97">
        <f>'2022 Data'!C770</f>
        <v>9.2592592592592587E-3</v>
      </c>
      <c r="R16" s="97">
        <f>'2023 Data'!$C$770</f>
        <v>9.9009900990099011E-3</v>
      </c>
      <c r="S16" s="97">
        <f>'2024 Data'!G49</f>
        <v>1.9230769230769232E-2</v>
      </c>
      <c r="T16" s="97">
        <f>'2025 Data'!L49</f>
        <v>1.9417475728155338E-2</v>
      </c>
      <c r="U16" s="7"/>
      <c r="V16" s="3"/>
      <c r="W16" s="86"/>
    </row>
    <row r="17" spans="1:23" ht="15.75" x14ac:dyDescent="0.25">
      <c r="A17" s="1"/>
      <c r="B17" s="90"/>
      <c r="C17" s="94" t="s">
        <v>1</v>
      </c>
      <c r="D17" s="98">
        <f t="shared" ref="D17:T17" si="0">SUM(D11:D16)</f>
        <v>1</v>
      </c>
      <c r="E17" s="98">
        <f t="shared" si="0"/>
        <v>0.99999999999999989</v>
      </c>
      <c r="F17" s="98">
        <f t="shared" si="0"/>
        <v>1</v>
      </c>
      <c r="G17" s="98">
        <f t="shared" si="0"/>
        <v>1</v>
      </c>
      <c r="H17" s="98">
        <f t="shared" si="0"/>
        <v>1</v>
      </c>
      <c r="I17" s="98">
        <f t="shared" si="0"/>
        <v>1</v>
      </c>
      <c r="J17" s="98">
        <f t="shared" si="0"/>
        <v>1</v>
      </c>
      <c r="K17" s="98">
        <f t="shared" si="0"/>
        <v>0.99999999999999989</v>
      </c>
      <c r="L17" s="98">
        <f t="shared" si="0"/>
        <v>1</v>
      </c>
      <c r="M17" s="98">
        <f t="shared" si="0"/>
        <v>1</v>
      </c>
      <c r="N17" s="98">
        <f t="shared" si="0"/>
        <v>1</v>
      </c>
      <c r="O17" s="98">
        <f t="shared" si="0"/>
        <v>1</v>
      </c>
      <c r="P17" s="98">
        <f t="shared" si="0"/>
        <v>0.99999999999999989</v>
      </c>
      <c r="Q17" s="98">
        <f t="shared" si="0"/>
        <v>1</v>
      </c>
      <c r="R17" s="98">
        <f t="shared" si="0"/>
        <v>1</v>
      </c>
      <c r="S17" s="98">
        <f t="shared" si="0"/>
        <v>1</v>
      </c>
      <c r="T17" s="98">
        <f t="shared" si="0"/>
        <v>1</v>
      </c>
      <c r="U17" s="7"/>
      <c r="V17" s="3"/>
      <c r="W17" s="1"/>
    </row>
    <row r="18" spans="1:23" ht="15.75" x14ac:dyDescent="0.25">
      <c r="A18" s="1"/>
      <c r="B18" s="9"/>
      <c r="C18" s="11"/>
      <c r="D18" s="11"/>
      <c r="E18" s="10"/>
      <c r="F18" s="10"/>
      <c r="G18" s="10"/>
      <c r="H18" s="10"/>
      <c r="I18" s="10"/>
      <c r="J18" s="10"/>
      <c r="K18" s="10"/>
      <c r="L18" s="10"/>
      <c r="M18" s="10"/>
      <c r="N18" s="10"/>
      <c r="O18" s="10"/>
      <c r="P18" s="10"/>
      <c r="Q18" s="10"/>
      <c r="R18" s="10"/>
      <c r="S18" s="10"/>
      <c r="T18" s="10"/>
      <c r="U18" s="7"/>
      <c r="V18" s="3"/>
      <c r="W18" s="1"/>
    </row>
    <row r="19" spans="1:23" ht="15" x14ac:dyDescent="0.2">
      <c r="A19" s="1"/>
      <c r="B19" s="9"/>
      <c r="C19" s="5"/>
      <c r="D19" s="8"/>
      <c r="E19" s="8"/>
      <c r="F19" s="8"/>
      <c r="G19" s="8"/>
      <c r="H19" s="8"/>
      <c r="I19" s="8"/>
      <c r="J19" s="8"/>
      <c r="K19" s="8"/>
      <c r="L19" s="8"/>
      <c r="M19" s="8"/>
      <c r="N19" s="8"/>
      <c r="O19" s="8"/>
      <c r="P19" s="8"/>
      <c r="Q19" s="8"/>
      <c r="R19" s="8"/>
      <c r="S19" s="8"/>
      <c r="T19" s="8"/>
      <c r="U19" s="7"/>
      <c r="V19" s="3"/>
      <c r="W19" s="1"/>
    </row>
    <row r="20" spans="1:23" ht="15" x14ac:dyDescent="0.2">
      <c r="A20" s="1"/>
      <c r="B20" s="99"/>
      <c r="C20" s="100" t="s">
        <v>395</v>
      </c>
      <c r="D20" s="100"/>
      <c r="E20" s="100"/>
      <c r="F20" s="100"/>
      <c r="G20" s="100"/>
      <c r="H20" s="100"/>
      <c r="I20" s="100"/>
      <c r="J20" s="100"/>
      <c r="K20" s="100"/>
      <c r="L20" s="100"/>
      <c r="M20" s="100"/>
      <c r="N20" s="100"/>
      <c r="O20" s="100"/>
      <c r="P20" s="8"/>
      <c r="Q20" s="8"/>
      <c r="R20" s="8"/>
      <c r="S20" s="8"/>
      <c r="T20" s="8"/>
      <c r="U20" s="7"/>
      <c r="V20" s="3"/>
      <c r="W20" s="1"/>
    </row>
    <row r="21" spans="1:23" ht="15" x14ac:dyDescent="0.2">
      <c r="A21" s="1"/>
      <c r="B21" s="99"/>
      <c r="C21" s="100" t="s">
        <v>0</v>
      </c>
      <c r="D21" s="100"/>
      <c r="E21" s="100"/>
      <c r="F21" s="100"/>
      <c r="G21" s="100"/>
      <c r="H21" s="100"/>
      <c r="I21" s="100"/>
      <c r="J21" s="100"/>
      <c r="K21" s="100"/>
      <c r="L21" s="100"/>
      <c r="M21" s="100"/>
      <c r="N21" s="100"/>
      <c r="O21" s="100"/>
      <c r="P21" s="8"/>
      <c r="Q21" s="8"/>
      <c r="R21" s="8"/>
      <c r="S21" s="8"/>
      <c r="T21" s="8"/>
      <c r="U21" s="7"/>
      <c r="V21" s="3"/>
      <c r="W21" s="1"/>
    </row>
    <row r="22" spans="1:23" ht="15" x14ac:dyDescent="0.2">
      <c r="A22" s="1"/>
      <c r="B22" s="6"/>
      <c r="C22" s="5"/>
      <c r="D22" s="5"/>
      <c r="E22" s="5"/>
      <c r="F22" s="5"/>
      <c r="G22" s="5"/>
      <c r="H22" s="5"/>
      <c r="I22" s="5"/>
      <c r="J22" s="5"/>
      <c r="K22" s="5"/>
      <c r="L22" s="5"/>
      <c r="M22" s="5"/>
      <c r="N22" s="5"/>
      <c r="O22" s="5"/>
      <c r="P22" s="5"/>
      <c r="Q22" s="5"/>
      <c r="R22" s="5"/>
      <c r="S22" s="5"/>
      <c r="T22" s="5"/>
      <c r="U22" s="4"/>
      <c r="V22" s="3"/>
      <c r="W22" s="1"/>
    </row>
    <row r="23" spans="1:23" x14ac:dyDescent="0.2">
      <c r="A23" s="1"/>
      <c r="B23" s="1"/>
      <c r="C23" s="1"/>
      <c r="D23" s="1"/>
      <c r="E23" s="1"/>
      <c r="F23" s="1"/>
      <c r="G23" s="1"/>
      <c r="H23" s="1"/>
      <c r="I23" s="1"/>
      <c r="J23" s="1"/>
      <c r="K23" s="1"/>
      <c r="L23" s="1"/>
      <c r="M23" s="1"/>
      <c r="N23" s="1"/>
      <c r="O23" s="1"/>
      <c r="P23" s="1"/>
      <c r="Q23" s="1"/>
      <c r="R23" s="1"/>
      <c r="S23" s="1"/>
      <c r="T23" s="1"/>
      <c r="U23" s="1"/>
      <c r="V23" s="1"/>
      <c r="W23" s="1"/>
    </row>
    <row r="24" spans="1:23" x14ac:dyDescent="0.2">
      <c r="A24" s="1"/>
      <c r="B24" s="1"/>
      <c r="C24" s="1"/>
      <c r="D24" s="1"/>
      <c r="E24" s="1"/>
      <c r="F24" s="1"/>
      <c r="G24" s="1"/>
      <c r="H24" s="1"/>
      <c r="I24" s="1"/>
      <c r="J24" s="1"/>
      <c r="K24" s="1"/>
      <c r="L24" s="1"/>
      <c r="M24" s="1"/>
      <c r="N24" s="1"/>
      <c r="O24" s="1"/>
      <c r="P24" s="1"/>
      <c r="Q24" s="1"/>
      <c r="R24" s="1"/>
      <c r="S24" s="1"/>
      <c r="T24" s="1"/>
      <c r="U24" s="1"/>
      <c r="V24" s="1"/>
      <c r="W24" s="1"/>
    </row>
    <row r="25" spans="1:23" x14ac:dyDescent="0.2">
      <c r="A25" s="1"/>
      <c r="B25" s="1"/>
      <c r="C25" s="1"/>
      <c r="D25" s="2">
        <f t="shared" ref="D25:R25" si="1">SUM(D11:D13)</f>
        <v>0.53191489361702127</v>
      </c>
      <c r="E25" s="2">
        <f t="shared" si="1"/>
        <v>0.56382978723404253</v>
      </c>
      <c r="F25" s="2">
        <f t="shared" si="1"/>
        <v>0.58510638297872342</v>
      </c>
      <c r="G25" s="2">
        <f t="shared" si="1"/>
        <v>0.6063829787234043</v>
      </c>
      <c r="H25" s="2">
        <f t="shared" si="1"/>
        <v>0.63440860215053763</v>
      </c>
      <c r="I25" s="2">
        <f t="shared" si="1"/>
        <v>0.66666666666666663</v>
      </c>
      <c r="J25" s="2">
        <f t="shared" si="1"/>
        <v>0.70967741935483875</v>
      </c>
      <c r="K25" s="2">
        <f t="shared" si="1"/>
        <v>0.84946236559139776</v>
      </c>
      <c r="L25" s="2">
        <f t="shared" si="1"/>
        <v>0.82417582417582425</v>
      </c>
      <c r="M25" s="2">
        <f t="shared" si="1"/>
        <v>0.84269662921348309</v>
      </c>
      <c r="N25" s="2">
        <f t="shared" si="1"/>
        <v>0.8666666666666667</v>
      </c>
      <c r="O25" s="2">
        <f t="shared" si="1"/>
        <v>0.85714285714285721</v>
      </c>
      <c r="P25" s="2">
        <f t="shared" si="1"/>
        <v>0.82857142857142851</v>
      </c>
      <c r="Q25" s="2">
        <f t="shared" si="1"/>
        <v>0.83333333333333326</v>
      </c>
      <c r="R25" s="2">
        <f t="shared" si="1"/>
        <v>0.84158415841584155</v>
      </c>
      <c r="S25" s="2">
        <f>SUM(S11:S13)</f>
        <v>0.86538461538461542</v>
      </c>
      <c r="T25" s="2">
        <f t="shared" ref="T25" si="2">SUM(T11:T13)</f>
        <v>0.83495145631067968</v>
      </c>
      <c r="U25" s="2"/>
      <c r="V25" s="1"/>
      <c r="W25" s="1"/>
    </row>
    <row r="26" spans="1:23" x14ac:dyDescent="0.2">
      <c r="A26" s="1"/>
      <c r="B26" s="1"/>
      <c r="C26" s="1"/>
      <c r="D26" s="1"/>
      <c r="E26" s="1"/>
      <c r="F26" s="1"/>
      <c r="G26" s="1"/>
      <c r="H26" s="1"/>
      <c r="I26" s="1"/>
      <c r="J26" s="1"/>
      <c r="K26" s="1"/>
      <c r="L26" s="1"/>
      <c r="M26" s="1"/>
      <c r="N26" s="1"/>
      <c r="O26" s="1"/>
      <c r="P26" s="1"/>
      <c r="Q26" s="1"/>
      <c r="R26" s="1"/>
      <c r="S26" s="1"/>
      <c r="T26" s="1"/>
      <c r="U26" s="1"/>
      <c r="V26" s="1"/>
      <c r="W26" s="1"/>
    </row>
    <row r="27" spans="1:23" x14ac:dyDescent="0.2">
      <c r="A27" s="1"/>
      <c r="B27" s="1"/>
      <c r="C27" s="1"/>
      <c r="D27" s="1"/>
      <c r="E27" s="1"/>
      <c r="F27" s="1"/>
      <c r="G27" s="1"/>
      <c r="H27" s="1"/>
      <c r="I27" s="1"/>
      <c r="J27" s="1"/>
      <c r="K27" s="1"/>
      <c r="L27" s="1"/>
      <c r="M27" s="1"/>
      <c r="N27" s="1"/>
      <c r="O27" s="1"/>
      <c r="P27" s="1"/>
      <c r="Q27" s="1"/>
      <c r="R27" s="1"/>
      <c r="S27" s="1"/>
      <c r="T27" s="1"/>
      <c r="U27" s="1"/>
      <c r="V27" s="1"/>
      <c r="W27" s="1"/>
    </row>
  </sheetData>
  <mergeCells count="4">
    <mergeCell ref="C7:S7"/>
    <mergeCell ref="C6:T6"/>
    <mergeCell ref="C5:T5"/>
    <mergeCell ref="C3:T3"/>
  </mergeCells>
  <printOptions horizontalCentered="1"/>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EBACB-7243-4323-8B5B-BD90647F9F01}">
  <dimension ref="A1:L111"/>
  <sheetViews>
    <sheetView topLeftCell="A27" workbookViewId="0">
      <selection activeCell="L14" sqref="L14"/>
    </sheetView>
  </sheetViews>
  <sheetFormatPr defaultColWidth="9" defaultRowHeight="15" x14ac:dyDescent="0.25"/>
  <cols>
    <col min="1" max="1" width="42.5" style="80" customWidth="1"/>
    <col min="2" max="2" width="16.25" style="80" customWidth="1"/>
    <col min="3" max="3" width="24.5" style="80" customWidth="1"/>
    <col min="4" max="4" width="19.875" style="80" customWidth="1"/>
    <col min="5" max="5" width="14.125" style="80" customWidth="1"/>
    <col min="6" max="6" width="18.5" style="80" customWidth="1"/>
    <col min="7" max="7" width="42.5" style="80" customWidth="1"/>
    <col min="8" max="9" width="20" style="80" customWidth="1"/>
    <col min="10" max="16384" width="9" style="80"/>
  </cols>
  <sheetData>
    <row r="1" spans="1:12" x14ac:dyDescent="0.25">
      <c r="A1" s="79" t="s">
        <v>396</v>
      </c>
    </row>
    <row r="3" spans="1:12" x14ac:dyDescent="0.25">
      <c r="A3" s="81" t="str">
        <f>_xll.SNL.Clients.Office.Excel.Functions.SPGTable($B$8:$B$110,$C$5:$H$5,$C$6:$H$6,"Options:Curr=Reported currency,Mag=Standard,ConvMethod=R,FilingVer=Current/Restated")</f>
        <v>#PEND</v>
      </c>
    </row>
    <row r="4" spans="1:12" x14ac:dyDescent="0.25">
      <c r="A4" s="82" t="str">
        <f>_xll.SNL.Clients.Office.Excel.Functions.SPGLabel(266637,267969,"","Options:Curr=Reported currency,Mag=Standard,ConvMethod=R,FilingVer=Current/Restated")</f>
        <v>#PEND</v>
      </c>
      <c r="B4" s="82" t="str">
        <f>_xll.SNL.Clients.Office.Excel.Functions.SPGLabel(266637,267961,"","Options:Curr=Reported currency,Mag=Standard,ConvMethod=R,FilingVer=Current/Restated")</f>
        <v>#PEND</v>
      </c>
      <c r="C4" s="82" t="str">
        <f>_xll.SNL.Clients.Office.Excel.Functions.SPGLabel(266637,321214,"","Options:Curr=Reported currency,Mag=Standard,ConvMethod=R,FilingVer=Current/Restated")</f>
        <v>#PEND</v>
      </c>
      <c r="D4" s="82" t="str">
        <f>_xll.SNL.Clients.Office.Excel.Functions.SPGLabel(266637,275891,"","Options:Curr=Reported currency,Mag=Standard,ConvMethod=R,FilingVer=Current/Restated")</f>
        <v>#PEND</v>
      </c>
      <c r="E4" s="82" t="str">
        <f>_xll.SNL.Clients.Office.Excel.Functions.SPGLabel(266637,334045,"Issuer Credit Rating","Local Currency LT|Current","Options:Curr=Reported currency,Mag=Standard,ConvMethod=R,FilingVer=Current/Restated")</f>
        <v>#PEND</v>
      </c>
      <c r="F4" s="84" t="str">
        <f>_xll.SNL.Clients.Office.Excel.Functions.SPGLabel(266637,336004,"Issuer Credit Rating","Local Currency LT|Current","Options:Curr=Reported currency,Mag=Standard,ConvMethod=R,FilingVer=Current/Restated")</f>
        <v>#PEND</v>
      </c>
      <c r="G4" s="82" t="str">
        <f>_xll.SNL.Clients.Office.Excel.Functions.SPGLabel(266637,275889,"","Options:Curr=Reported currency,Mag=Standard,ConvMethod=R,FilingVer=Current/Restated")</f>
        <v>#PEND</v>
      </c>
      <c r="H4" s="82" t="str">
        <f>_xll.SNL.Clients.Office.Excel.Functions.SPGLabel(266637,342649,"","Options:Curr=Reported currency,Mag=Standard,ConvMethod=R,FilingVer=Current/Restated")</f>
        <v>#PEND</v>
      </c>
      <c r="I4" s="82"/>
    </row>
    <row r="5" spans="1:12" ht="30" x14ac:dyDescent="0.25">
      <c r="A5" s="82" t="s">
        <v>241</v>
      </c>
      <c r="B5" s="82" t="s">
        <v>242</v>
      </c>
      <c r="C5" s="82" t="s">
        <v>283</v>
      </c>
      <c r="D5" s="82" t="s">
        <v>284</v>
      </c>
      <c r="E5" s="82" t="s">
        <v>243</v>
      </c>
      <c r="F5" s="84" t="s">
        <v>285</v>
      </c>
      <c r="G5" s="82" t="s">
        <v>286</v>
      </c>
      <c r="H5" s="82" t="s">
        <v>287</v>
      </c>
      <c r="I5" s="82"/>
    </row>
    <row r="6" spans="1:12" x14ac:dyDescent="0.25">
      <c r="A6" s="82" t="s">
        <v>244</v>
      </c>
      <c r="B6" s="82" t="s">
        <v>244</v>
      </c>
      <c r="C6" s="82" t="s">
        <v>244</v>
      </c>
      <c r="D6" s="82" t="s">
        <v>244</v>
      </c>
      <c r="E6" s="82" t="str">
        <f>_xll.SNL.Clients.Office.Excel.Functions.SPGLabel(266637,334045,"&lt;&gt;Issuer Credit Rating","Options:Curr=Reported currency,Mag=Standard,ConvMethod=R,FilingVer=Current/Restated")</f>
        <v>#PEND</v>
      </c>
      <c r="F6" s="84" t="str">
        <f>_xll.SNL.Clients.Office.Excel.Functions.SPGLabel(266637,336004,"&lt;&gt;Issuer Credit Rating","Options:Curr=Reported currency,Mag=Standard,ConvMethod=R,FilingVer=Current/Restated")</f>
        <v>#PEND</v>
      </c>
      <c r="G6" s="82" t="s">
        <v>244</v>
      </c>
      <c r="H6" s="82" t="s">
        <v>244</v>
      </c>
      <c r="I6" s="82"/>
    </row>
    <row r="7" spans="1:12" x14ac:dyDescent="0.25">
      <c r="A7" s="82" t="s">
        <v>244</v>
      </c>
      <c r="B7" s="82" t="s">
        <v>244</v>
      </c>
      <c r="C7" s="82" t="s">
        <v>244</v>
      </c>
      <c r="D7" s="82" t="s">
        <v>244</v>
      </c>
      <c r="E7" s="82" t="str">
        <f>_xll.SNL.Clients.Office.Excel.Functions.SPGLabel(266637,334045,"","&lt;&gt;Local Currency LT|Current","Options:Curr=Reported currency,Mag=Standard,ConvMethod=R,FilingVer=Current/Restated")</f>
        <v>#PEND</v>
      </c>
      <c r="F7" s="84" t="str">
        <f>_xll.SNL.Clients.Office.Excel.Functions.SPGLabel(266637,336004,"","&lt;&gt;Local Currency LT|Current","Options:Curr=Reported currency,Mag=Standard,ConvMethod=R,FilingVer=Current/Restated")</f>
        <v>#PEND</v>
      </c>
      <c r="G7" s="82" t="s">
        <v>244</v>
      </c>
      <c r="H7" s="82" t="s">
        <v>244</v>
      </c>
      <c r="I7" s="82"/>
    </row>
    <row r="8" spans="1:12" x14ac:dyDescent="0.25">
      <c r="A8" s="87" t="s">
        <v>288</v>
      </c>
      <c r="B8" s="88" t="s">
        <v>428</v>
      </c>
      <c r="C8" s="87" t="s">
        <v>289</v>
      </c>
      <c r="D8" s="87" t="s">
        <v>290</v>
      </c>
      <c r="E8" s="87" t="s">
        <v>5</v>
      </c>
      <c r="F8" s="89">
        <v>45355</v>
      </c>
      <c r="G8" s="87" t="s">
        <v>291</v>
      </c>
      <c r="H8" s="87" t="s">
        <v>292</v>
      </c>
      <c r="I8" s="81"/>
      <c r="K8" s="19" t="s">
        <v>18</v>
      </c>
      <c r="L8" s="25">
        <f>COUNTIF($E$8:$E$129,$K8)</f>
        <v>0</v>
      </c>
    </row>
    <row r="9" spans="1:12" x14ac:dyDescent="0.25">
      <c r="A9" s="87" t="s">
        <v>293</v>
      </c>
      <c r="B9" s="88" t="s">
        <v>429</v>
      </c>
      <c r="C9" s="87" t="s">
        <v>289</v>
      </c>
      <c r="D9" s="87" t="s">
        <v>290</v>
      </c>
      <c r="E9" s="87" t="s">
        <v>4</v>
      </c>
      <c r="F9" s="89">
        <v>43175</v>
      </c>
      <c r="G9" s="87" t="s">
        <v>294</v>
      </c>
      <c r="H9" s="87" t="s">
        <v>292</v>
      </c>
      <c r="I9" s="81"/>
      <c r="K9" s="19" t="s">
        <v>17</v>
      </c>
      <c r="L9" s="25">
        <f t="shared" ref="L9:L22" si="0">COUNTIF($E$8:$E$129,$K9)</f>
        <v>6</v>
      </c>
    </row>
    <row r="10" spans="1:12" x14ac:dyDescent="0.25">
      <c r="A10" s="87" t="s">
        <v>116</v>
      </c>
      <c r="B10" s="88" t="s">
        <v>430</v>
      </c>
      <c r="C10" s="87" t="s">
        <v>289</v>
      </c>
      <c r="D10" s="87" t="s">
        <v>290</v>
      </c>
      <c r="E10" s="87" t="s">
        <v>17</v>
      </c>
      <c r="F10" s="89">
        <v>45414</v>
      </c>
      <c r="G10" s="87" t="s">
        <v>295</v>
      </c>
      <c r="H10" s="87" t="s">
        <v>292</v>
      </c>
      <c r="I10" s="81"/>
      <c r="K10" s="19" t="s">
        <v>6</v>
      </c>
      <c r="L10" s="25">
        <f t="shared" si="0"/>
        <v>36</v>
      </c>
    </row>
    <row r="11" spans="1:12" x14ac:dyDescent="0.25">
      <c r="A11" s="87" t="s">
        <v>296</v>
      </c>
      <c r="B11" s="88" t="s">
        <v>431</v>
      </c>
      <c r="C11" s="87" t="s">
        <v>289</v>
      </c>
      <c r="D11" s="87" t="s">
        <v>290</v>
      </c>
      <c r="E11" s="87" t="s">
        <v>3</v>
      </c>
      <c r="F11" s="89">
        <v>45405</v>
      </c>
      <c r="G11" s="87" t="s">
        <v>297</v>
      </c>
      <c r="H11" s="87" t="s">
        <v>292</v>
      </c>
      <c r="I11" s="81"/>
      <c r="K11" s="19" t="s">
        <v>5</v>
      </c>
      <c r="L11" s="25">
        <f t="shared" si="0"/>
        <v>43</v>
      </c>
    </row>
    <row r="12" spans="1:12" x14ac:dyDescent="0.25">
      <c r="A12" s="87" t="s">
        <v>120</v>
      </c>
      <c r="B12" s="88" t="s">
        <v>432</v>
      </c>
      <c r="C12" s="87" t="s">
        <v>289</v>
      </c>
      <c r="D12" s="87" t="s">
        <v>290</v>
      </c>
      <c r="E12" s="87" t="s">
        <v>5</v>
      </c>
      <c r="F12" s="89">
        <v>41612</v>
      </c>
      <c r="G12" s="87" t="s">
        <v>298</v>
      </c>
      <c r="H12" s="87" t="s">
        <v>299</v>
      </c>
      <c r="I12" s="81"/>
      <c r="K12" s="19" t="s">
        <v>4</v>
      </c>
      <c r="L12" s="25">
        <f t="shared" si="0"/>
        <v>14</v>
      </c>
    </row>
    <row r="13" spans="1:12" x14ac:dyDescent="0.25">
      <c r="A13" s="87" t="s">
        <v>84</v>
      </c>
      <c r="B13" s="88" t="s">
        <v>433</v>
      </c>
      <c r="C13" s="87" t="s">
        <v>289</v>
      </c>
      <c r="D13" s="87" t="s">
        <v>290</v>
      </c>
      <c r="E13" s="87" t="s">
        <v>5</v>
      </c>
      <c r="F13" s="89">
        <v>45355</v>
      </c>
      <c r="G13" s="87" t="s">
        <v>300</v>
      </c>
      <c r="H13" s="87" t="s">
        <v>292</v>
      </c>
      <c r="I13" s="81"/>
      <c r="K13" s="19" t="s">
        <v>19</v>
      </c>
      <c r="L13" s="25">
        <f t="shared" si="0"/>
        <v>1</v>
      </c>
    </row>
    <row r="14" spans="1:12" x14ac:dyDescent="0.25">
      <c r="A14" s="87" t="s">
        <v>129</v>
      </c>
      <c r="B14" s="88" t="s">
        <v>434</v>
      </c>
      <c r="C14" s="87" t="s">
        <v>289</v>
      </c>
      <c r="D14" s="87" t="s">
        <v>290</v>
      </c>
      <c r="E14" s="87" t="s">
        <v>5</v>
      </c>
      <c r="F14" s="89">
        <v>44509</v>
      </c>
      <c r="G14" s="87" t="s">
        <v>301</v>
      </c>
      <c r="H14" s="87" t="s">
        <v>292</v>
      </c>
      <c r="I14" s="81"/>
      <c r="K14" s="19" t="s">
        <v>3</v>
      </c>
      <c r="L14" s="25">
        <f t="shared" si="0"/>
        <v>1</v>
      </c>
    </row>
    <row r="15" spans="1:12" x14ac:dyDescent="0.25">
      <c r="A15" s="87" t="s">
        <v>114</v>
      </c>
      <c r="B15" s="88" t="s">
        <v>435</v>
      </c>
      <c r="C15" s="87" t="s">
        <v>289</v>
      </c>
      <c r="D15" s="87" t="s">
        <v>290</v>
      </c>
      <c r="E15" s="87" t="s">
        <v>6</v>
      </c>
      <c r="F15" s="89">
        <v>43525</v>
      </c>
      <c r="G15" s="87" t="s">
        <v>302</v>
      </c>
      <c r="H15" s="87" t="s">
        <v>292</v>
      </c>
      <c r="I15" s="81"/>
      <c r="K15" s="19" t="s">
        <v>16</v>
      </c>
      <c r="L15" s="25">
        <f t="shared" si="0"/>
        <v>0</v>
      </c>
    </row>
    <row r="16" spans="1:12" x14ac:dyDescent="0.25">
      <c r="A16" s="87" t="s">
        <v>397</v>
      </c>
      <c r="B16" s="88" t="s">
        <v>436</v>
      </c>
      <c r="C16" s="87" t="s">
        <v>289</v>
      </c>
      <c r="D16" s="87" t="s">
        <v>290</v>
      </c>
      <c r="E16" s="87" t="s">
        <v>5</v>
      </c>
      <c r="F16" s="89">
        <v>42482</v>
      </c>
      <c r="G16" s="87" t="s">
        <v>303</v>
      </c>
      <c r="H16" s="87" t="s">
        <v>292</v>
      </c>
      <c r="I16" s="81"/>
      <c r="K16" s="19" t="s">
        <v>13</v>
      </c>
      <c r="L16" s="25">
        <f t="shared" si="0"/>
        <v>0</v>
      </c>
    </row>
    <row r="17" spans="1:12" x14ac:dyDescent="0.25">
      <c r="A17" s="87" t="s">
        <v>76</v>
      </c>
      <c r="B17" s="88" t="s">
        <v>437</v>
      </c>
      <c r="C17" s="87" t="s">
        <v>289</v>
      </c>
      <c r="D17" s="87" t="s">
        <v>290</v>
      </c>
      <c r="E17" s="87" t="s">
        <v>17</v>
      </c>
      <c r="F17" s="89">
        <v>43525</v>
      </c>
      <c r="G17" s="87" t="s">
        <v>304</v>
      </c>
      <c r="H17" s="87" t="s">
        <v>292</v>
      </c>
      <c r="I17" s="81"/>
      <c r="K17" s="26" t="s">
        <v>24</v>
      </c>
      <c r="L17" s="25">
        <f t="shared" si="0"/>
        <v>0</v>
      </c>
    </row>
    <row r="18" spans="1:12" x14ac:dyDescent="0.25">
      <c r="A18" s="87" t="s">
        <v>43</v>
      </c>
      <c r="B18" s="88" t="s">
        <v>438</v>
      </c>
      <c r="C18" s="87" t="s">
        <v>289</v>
      </c>
      <c r="D18" s="87" t="s">
        <v>290</v>
      </c>
      <c r="E18" s="87" t="s">
        <v>5</v>
      </c>
      <c r="F18" s="89">
        <v>43321</v>
      </c>
      <c r="G18" s="87" t="s">
        <v>305</v>
      </c>
      <c r="H18" s="87" t="s">
        <v>292</v>
      </c>
      <c r="I18" s="81"/>
      <c r="K18" s="26" t="s">
        <v>15</v>
      </c>
      <c r="L18" s="25">
        <f t="shared" si="0"/>
        <v>2</v>
      </c>
    </row>
    <row r="19" spans="1:12" x14ac:dyDescent="0.25">
      <c r="A19" s="87" t="s">
        <v>47</v>
      </c>
      <c r="B19" s="88" t="s">
        <v>439</v>
      </c>
      <c r="C19" s="87" t="s">
        <v>289</v>
      </c>
      <c r="D19" s="87" t="s">
        <v>290</v>
      </c>
      <c r="E19" s="87" t="s">
        <v>5</v>
      </c>
      <c r="F19" s="89">
        <v>43497</v>
      </c>
      <c r="G19" s="87" t="s">
        <v>306</v>
      </c>
      <c r="H19" s="87" t="s">
        <v>292</v>
      </c>
      <c r="I19" s="81"/>
      <c r="K19" s="26" t="s">
        <v>14</v>
      </c>
      <c r="L19" s="25">
        <f t="shared" si="0"/>
        <v>0</v>
      </c>
    </row>
    <row r="20" spans="1:12" x14ac:dyDescent="0.25">
      <c r="A20" s="87" t="s">
        <v>83</v>
      </c>
      <c r="B20" s="88" t="s">
        <v>440</v>
      </c>
      <c r="C20" s="87" t="s">
        <v>289</v>
      </c>
      <c r="D20" s="87" t="s">
        <v>290</v>
      </c>
      <c r="E20" s="87" t="s">
        <v>5</v>
      </c>
      <c r="F20" s="89">
        <v>44896</v>
      </c>
      <c r="G20" s="87" t="s">
        <v>398</v>
      </c>
      <c r="H20" s="87" t="s">
        <v>292</v>
      </c>
      <c r="I20" s="81"/>
      <c r="K20" s="26" t="s">
        <v>147</v>
      </c>
      <c r="L20" s="25">
        <f t="shared" si="0"/>
        <v>0</v>
      </c>
    </row>
    <row r="21" spans="1:12" x14ac:dyDescent="0.25">
      <c r="A21" s="87" t="s">
        <v>82</v>
      </c>
      <c r="B21" s="88" t="s">
        <v>441</v>
      </c>
      <c r="C21" s="87" t="s">
        <v>289</v>
      </c>
      <c r="D21" s="87" t="s">
        <v>290</v>
      </c>
      <c r="E21" s="87" t="s">
        <v>17</v>
      </c>
      <c r="F21" s="89">
        <v>43643</v>
      </c>
      <c r="G21" s="87" t="s">
        <v>307</v>
      </c>
      <c r="H21" s="87" t="s">
        <v>292</v>
      </c>
      <c r="I21" s="81"/>
      <c r="K21" s="26" t="s">
        <v>23</v>
      </c>
      <c r="L21" s="25">
        <f t="shared" si="0"/>
        <v>0</v>
      </c>
    </row>
    <row r="22" spans="1:12" x14ac:dyDescent="0.25">
      <c r="A22" s="87" t="s">
        <v>399</v>
      </c>
      <c r="B22" s="88" t="s">
        <v>442</v>
      </c>
      <c r="C22" s="87" t="s">
        <v>289</v>
      </c>
      <c r="D22" s="87" t="s">
        <v>290</v>
      </c>
      <c r="E22" s="87" t="s">
        <v>5</v>
      </c>
      <c r="F22" s="89">
        <v>44222</v>
      </c>
      <c r="G22" s="87" t="s">
        <v>308</v>
      </c>
      <c r="H22" s="87" t="s">
        <v>292</v>
      </c>
      <c r="I22" s="81"/>
      <c r="K22" s="26" t="s">
        <v>22</v>
      </c>
      <c r="L22" s="25">
        <f t="shared" si="0"/>
        <v>0</v>
      </c>
    </row>
    <row r="23" spans="1:12" x14ac:dyDescent="0.25">
      <c r="A23" s="87" t="s">
        <v>309</v>
      </c>
      <c r="B23" s="88" t="s">
        <v>443</v>
      </c>
      <c r="C23" s="87" t="s">
        <v>289</v>
      </c>
      <c r="D23" s="87" t="s">
        <v>290</v>
      </c>
      <c r="E23" s="87" t="s">
        <v>6</v>
      </c>
      <c r="F23" s="89">
        <v>45450</v>
      </c>
      <c r="G23" s="87" t="s">
        <v>310</v>
      </c>
      <c r="H23" s="87" t="s">
        <v>292</v>
      </c>
      <c r="I23" s="81"/>
      <c r="K23" s="26"/>
      <c r="L23" s="25"/>
    </row>
    <row r="24" spans="1:12" x14ac:dyDescent="0.25">
      <c r="A24" s="87" t="s">
        <v>75</v>
      </c>
      <c r="B24" s="88" t="s">
        <v>444</v>
      </c>
      <c r="C24" s="87" t="s">
        <v>289</v>
      </c>
      <c r="D24" s="87" t="s">
        <v>290</v>
      </c>
      <c r="E24" s="87" t="s">
        <v>6</v>
      </c>
      <c r="F24" s="89">
        <v>45133</v>
      </c>
      <c r="G24" s="87" t="s">
        <v>311</v>
      </c>
      <c r="H24" s="87" t="s">
        <v>292</v>
      </c>
      <c r="I24" s="81"/>
      <c r="K24" s="17" t="s">
        <v>21</v>
      </c>
      <c r="L24" s="17">
        <f>SUM(L8:L22)</f>
        <v>103</v>
      </c>
    </row>
    <row r="25" spans="1:12" x14ac:dyDescent="0.25">
      <c r="A25" s="87" t="s">
        <v>45</v>
      </c>
      <c r="B25" s="88" t="s">
        <v>445</v>
      </c>
      <c r="C25" s="87" t="s">
        <v>289</v>
      </c>
      <c r="D25" s="87" t="s">
        <v>290</v>
      </c>
      <c r="E25" s="87" t="s">
        <v>6</v>
      </c>
      <c r="F25" s="89">
        <v>39532</v>
      </c>
      <c r="G25" s="87" t="s">
        <v>312</v>
      </c>
      <c r="H25" s="87" t="s">
        <v>299</v>
      </c>
      <c r="I25" s="81"/>
      <c r="K25" s="17" t="s">
        <v>20</v>
      </c>
      <c r="L25" s="17">
        <f>L24-L22-L21</f>
        <v>103</v>
      </c>
    </row>
    <row r="26" spans="1:12" x14ac:dyDescent="0.25">
      <c r="A26" s="87" t="s">
        <v>78</v>
      </c>
      <c r="B26" s="88" t="s">
        <v>446</v>
      </c>
      <c r="C26" s="87" t="s">
        <v>289</v>
      </c>
      <c r="D26" s="87" t="s">
        <v>290</v>
      </c>
      <c r="E26" s="87" t="s">
        <v>6</v>
      </c>
      <c r="F26" s="89">
        <v>43768</v>
      </c>
      <c r="G26" s="87" t="s">
        <v>400</v>
      </c>
      <c r="H26" s="87" t="s">
        <v>299</v>
      </c>
      <c r="I26" s="81"/>
      <c r="K26" s="17"/>
      <c r="L26" s="17"/>
    </row>
    <row r="27" spans="1:12" x14ac:dyDescent="0.25">
      <c r="A27" s="87" t="s">
        <v>122</v>
      </c>
      <c r="B27" s="88" t="s">
        <v>447</v>
      </c>
      <c r="C27" s="87" t="s">
        <v>289</v>
      </c>
      <c r="D27" s="87" t="s">
        <v>290</v>
      </c>
      <c r="E27" s="87" t="s">
        <v>6</v>
      </c>
      <c r="F27" s="89">
        <v>43525</v>
      </c>
      <c r="G27" s="87" t="s">
        <v>313</v>
      </c>
      <c r="H27" s="87" t="s">
        <v>299</v>
      </c>
      <c r="I27" s="81"/>
      <c r="K27" s="17"/>
      <c r="L27" s="24"/>
    </row>
    <row r="28" spans="1:12" x14ac:dyDescent="0.25">
      <c r="A28" s="87" t="s">
        <v>67</v>
      </c>
      <c r="B28" s="88" t="s">
        <v>448</v>
      </c>
      <c r="C28" s="87" t="s">
        <v>289</v>
      </c>
      <c r="D28" s="87" t="s">
        <v>290</v>
      </c>
      <c r="E28" s="87" t="s">
        <v>5</v>
      </c>
      <c r="F28" s="89">
        <v>43461</v>
      </c>
      <c r="G28" s="87" t="s">
        <v>314</v>
      </c>
      <c r="H28" s="87" t="s">
        <v>292</v>
      </c>
      <c r="I28" s="81"/>
      <c r="K28" s="19" t="s">
        <v>19</v>
      </c>
      <c r="L28" s="24">
        <f>L13/L25</f>
        <v>9.7087378640776691E-3</v>
      </c>
    </row>
    <row r="29" spans="1:12" x14ac:dyDescent="0.25">
      <c r="A29" s="87" t="s">
        <v>117</v>
      </c>
      <c r="B29" s="88" t="s">
        <v>449</v>
      </c>
      <c r="C29" s="87" t="s">
        <v>289</v>
      </c>
      <c r="D29" s="87" t="s">
        <v>290</v>
      </c>
      <c r="E29" s="87" t="s">
        <v>6</v>
      </c>
      <c r="F29" s="89">
        <v>43704</v>
      </c>
      <c r="G29" s="87" t="s">
        <v>315</v>
      </c>
      <c r="H29" s="87" t="s">
        <v>292</v>
      </c>
      <c r="I29" s="81"/>
      <c r="K29" s="19" t="s">
        <v>18</v>
      </c>
      <c r="L29" s="24">
        <f>L8/L25</f>
        <v>0</v>
      </c>
    </row>
    <row r="30" spans="1:12" x14ac:dyDescent="0.25">
      <c r="A30" s="87" t="s">
        <v>128</v>
      </c>
      <c r="B30" s="88" t="s">
        <v>450</v>
      </c>
      <c r="C30" s="87" t="s">
        <v>289</v>
      </c>
      <c r="D30" s="87" t="s">
        <v>290</v>
      </c>
      <c r="E30" s="87" t="s">
        <v>5</v>
      </c>
      <c r="F30" s="89">
        <v>44222</v>
      </c>
      <c r="G30" s="87" t="s">
        <v>316</v>
      </c>
      <c r="H30" s="87" t="s">
        <v>292</v>
      </c>
      <c r="I30" s="81"/>
      <c r="K30" s="19" t="s">
        <v>17</v>
      </c>
      <c r="L30" s="24">
        <f>L9/L25</f>
        <v>5.8252427184466021E-2</v>
      </c>
    </row>
    <row r="31" spans="1:12" x14ac:dyDescent="0.25">
      <c r="A31" s="87" t="s">
        <v>113</v>
      </c>
      <c r="B31" s="88" t="s">
        <v>451</v>
      </c>
      <c r="C31" s="87" t="s">
        <v>289</v>
      </c>
      <c r="D31" s="87" t="s">
        <v>290</v>
      </c>
      <c r="E31" s="87" t="s">
        <v>5</v>
      </c>
      <c r="F31" s="89">
        <v>44222</v>
      </c>
      <c r="G31" s="87" t="s">
        <v>317</v>
      </c>
      <c r="H31" s="87" t="s">
        <v>292</v>
      </c>
      <c r="I31" s="81"/>
      <c r="K31" s="19" t="s">
        <v>6</v>
      </c>
      <c r="L31" s="24">
        <f>L10/L25</f>
        <v>0.34951456310679613</v>
      </c>
    </row>
    <row r="32" spans="1:12" x14ac:dyDescent="0.25">
      <c r="A32" s="87" t="s">
        <v>135</v>
      </c>
      <c r="B32" s="88" t="s">
        <v>452</v>
      </c>
      <c r="C32" s="87" t="s">
        <v>289</v>
      </c>
      <c r="D32" s="87" t="s">
        <v>290</v>
      </c>
      <c r="E32" s="87" t="s">
        <v>5</v>
      </c>
      <c r="F32" s="89">
        <v>44222</v>
      </c>
      <c r="G32" s="87" t="s">
        <v>318</v>
      </c>
      <c r="H32" s="87" t="s">
        <v>292</v>
      </c>
      <c r="I32" s="81"/>
      <c r="K32" s="19" t="s">
        <v>5</v>
      </c>
      <c r="L32" s="24">
        <f>L11/L25</f>
        <v>0.41747572815533979</v>
      </c>
    </row>
    <row r="33" spans="1:12" x14ac:dyDescent="0.25">
      <c r="A33" s="87" t="s">
        <v>103</v>
      </c>
      <c r="B33" s="88" t="s">
        <v>453</v>
      </c>
      <c r="C33" s="87" t="s">
        <v>289</v>
      </c>
      <c r="D33" s="87" t="s">
        <v>290</v>
      </c>
      <c r="E33" s="87" t="s">
        <v>5</v>
      </c>
      <c r="F33" s="89">
        <v>44222</v>
      </c>
      <c r="G33" s="87" t="s">
        <v>388</v>
      </c>
      <c r="H33" s="87" t="s">
        <v>292</v>
      </c>
      <c r="I33" s="81"/>
      <c r="K33" s="19" t="s">
        <v>4</v>
      </c>
      <c r="L33" s="24">
        <f>L12/L25</f>
        <v>0.13592233009708737</v>
      </c>
    </row>
    <row r="34" spans="1:12" x14ac:dyDescent="0.25">
      <c r="A34" s="87" t="s">
        <v>118</v>
      </c>
      <c r="B34" s="88" t="s">
        <v>454</v>
      </c>
      <c r="C34" s="87" t="s">
        <v>289</v>
      </c>
      <c r="D34" s="87" t="s">
        <v>290</v>
      </c>
      <c r="E34" s="87" t="s">
        <v>5</v>
      </c>
      <c r="F34" s="89">
        <v>44222</v>
      </c>
      <c r="G34" s="87" t="s">
        <v>319</v>
      </c>
      <c r="H34" s="87" t="s">
        <v>292</v>
      </c>
      <c r="I34" s="81"/>
      <c r="K34" s="19" t="s">
        <v>3</v>
      </c>
      <c r="L34" s="24">
        <f>L14/L25</f>
        <v>9.7087378640776691E-3</v>
      </c>
    </row>
    <row r="35" spans="1:12" x14ac:dyDescent="0.25">
      <c r="A35" s="87" t="s">
        <v>127</v>
      </c>
      <c r="B35" s="88" t="s">
        <v>455</v>
      </c>
      <c r="C35" s="87" t="s">
        <v>289</v>
      </c>
      <c r="D35" s="87" t="s">
        <v>290</v>
      </c>
      <c r="E35" s="87" t="s">
        <v>5</v>
      </c>
      <c r="F35" s="89">
        <v>44222</v>
      </c>
      <c r="G35" s="87" t="s">
        <v>320</v>
      </c>
      <c r="H35" s="87" t="s">
        <v>292</v>
      </c>
      <c r="I35" s="81"/>
      <c r="K35" s="19" t="s">
        <v>16</v>
      </c>
      <c r="L35" s="24">
        <f>L15/L25</f>
        <v>0</v>
      </c>
    </row>
    <row r="36" spans="1:12" x14ac:dyDescent="0.25">
      <c r="A36" s="87" t="s">
        <v>321</v>
      </c>
      <c r="B36" s="88" t="s">
        <v>456</v>
      </c>
      <c r="C36" s="87" t="s">
        <v>289</v>
      </c>
      <c r="D36" s="87" t="s">
        <v>290</v>
      </c>
      <c r="E36" s="87" t="s">
        <v>5</v>
      </c>
      <c r="F36" s="89">
        <v>44441</v>
      </c>
      <c r="G36" s="87" t="s">
        <v>322</v>
      </c>
      <c r="H36" s="87" t="s">
        <v>292</v>
      </c>
      <c r="I36" s="81"/>
      <c r="K36" s="19" t="s">
        <v>15</v>
      </c>
      <c r="L36" s="24">
        <f>L18/L25</f>
        <v>1.9417475728155338E-2</v>
      </c>
    </row>
    <row r="37" spans="1:12" x14ac:dyDescent="0.25">
      <c r="A37" s="87" t="s">
        <v>61</v>
      </c>
      <c r="B37" s="88" t="s">
        <v>457</v>
      </c>
      <c r="C37" s="87" t="s">
        <v>289</v>
      </c>
      <c r="D37" s="87" t="s">
        <v>290</v>
      </c>
      <c r="E37" s="87" t="s">
        <v>6</v>
      </c>
      <c r="F37" s="89">
        <v>43691</v>
      </c>
      <c r="G37" s="87" t="s">
        <v>323</v>
      </c>
      <c r="H37" s="87" t="s">
        <v>292</v>
      </c>
      <c r="I37" s="81"/>
      <c r="K37" s="19" t="s">
        <v>14</v>
      </c>
      <c r="L37" s="24">
        <f>L19/L25</f>
        <v>0</v>
      </c>
    </row>
    <row r="38" spans="1:12" x14ac:dyDescent="0.25">
      <c r="A38" s="87" t="s">
        <v>324</v>
      </c>
      <c r="B38" s="88" t="s">
        <v>458</v>
      </c>
      <c r="C38" s="87" t="s">
        <v>289</v>
      </c>
      <c r="D38" s="87" t="s">
        <v>290</v>
      </c>
      <c r="E38" s="87" t="s">
        <v>15</v>
      </c>
      <c r="F38" s="89">
        <v>44463</v>
      </c>
      <c r="G38" s="87" t="s">
        <v>325</v>
      </c>
      <c r="H38" s="87" t="s">
        <v>292</v>
      </c>
      <c r="I38" s="81"/>
      <c r="K38" s="19" t="s">
        <v>147</v>
      </c>
      <c r="L38" s="24">
        <f>L20/L25</f>
        <v>0</v>
      </c>
    </row>
    <row r="39" spans="1:12" x14ac:dyDescent="0.25">
      <c r="A39" s="87" t="s">
        <v>39</v>
      </c>
      <c r="B39" s="88" t="s">
        <v>459</v>
      </c>
      <c r="C39" s="87" t="s">
        <v>289</v>
      </c>
      <c r="D39" s="87" t="s">
        <v>290</v>
      </c>
      <c r="E39" s="87" t="s">
        <v>5</v>
      </c>
      <c r="F39" s="89">
        <v>42586</v>
      </c>
      <c r="G39" s="87" t="s">
        <v>326</v>
      </c>
      <c r="H39" s="87" t="s">
        <v>292</v>
      </c>
      <c r="I39" s="81"/>
      <c r="K39" s="19" t="s">
        <v>13</v>
      </c>
      <c r="L39" s="23">
        <f>L16/L25</f>
        <v>0</v>
      </c>
    </row>
    <row r="40" spans="1:12" x14ac:dyDescent="0.25">
      <c r="A40" s="87" t="s">
        <v>327</v>
      </c>
      <c r="B40" s="88" t="s">
        <v>460</v>
      </c>
      <c r="C40" s="87" t="s">
        <v>289</v>
      </c>
      <c r="D40" s="87" t="s">
        <v>290</v>
      </c>
      <c r="E40" s="87" t="s">
        <v>5</v>
      </c>
      <c r="F40" s="89">
        <v>45259</v>
      </c>
      <c r="G40" s="87" t="s">
        <v>328</v>
      </c>
      <c r="H40" s="87" t="s">
        <v>292</v>
      </c>
      <c r="I40" s="81"/>
      <c r="K40" s="19"/>
      <c r="L40" s="22">
        <f>SUM(L28:L39)</f>
        <v>1</v>
      </c>
    </row>
    <row r="41" spans="1:12" x14ac:dyDescent="0.25">
      <c r="A41" s="87" t="s">
        <v>87</v>
      </c>
      <c r="B41" s="88" t="s">
        <v>461</v>
      </c>
      <c r="C41" s="87" t="s">
        <v>289</v>
      </c>
      <c r="D41" s="87" t="s">
        <v>290</v>
      </c>
      <c r="E41" s="87" t="s">
        <v>5</v>
      </c>
      <c r="F41" s="89">
        <v>45259</v>
      </c>
      <c r="G41" s="87" t="s">
        <v>401</v>
      </c>
      <c r="H41" s="87" t="s">
        <v>292</v>
      </c>
      <c r="I41" s="81"/>
      <c r="K41" s="19"/>
      <c r="L41" s="22"/>
    </row>
    <row r="42" spans="1:12" x14ac:dyDescent="0.25">
      <c r="A42" s="87" t="s">
        <v>86</v>
      </c>
      <c r="B42" s="88" t="s">
        <v>462</v>
      </c>
      <c r="C42" s="87" t="s">
        <v>289</v>
      </c>
      <c r="D42" s="87" t="s">
        <v>290</v>
      </c>
      <c r="E42" s="87" t="s">
        <v>6</v>
      </c>
      <c r="F42" s="89">
        <v>45259</v>
      </c>
      <c r="G42" s="87" t="s">
        <v>417</v>
      </c>
      <c r="H42" s="87" t="s">
        <v>292</v>
      </c>
      <c r="I42" s="81"/>
      <c r="K42" s="19"/>
      <c r="L42" s="22"/>
    </row>
    <row r="43" spans="1:12" x14ac:dyDescent="0.25">
      <c r="A43" s="87" t="s">
        <v>148</v>
      </c>
      <c r="B43" s="88" t="s">
        <v>463</v>
      </c>
      <c r="C43" s="87" t="s">
        <v>289</v>
      </c>
      <c r="D43" s="87" t="s">
        <v>290</v>
      </c>
      <c r="E43" s="87" t="s">
        <v>5</v>
      </c>
      <c r="F43" s="89">
        <v>45259</v>
      </c>
      <c r="G43" s="87" t="s">
        <v>390</v>
      </c>
      <c r="H43" s="87" t="s">
        <v>299</v>
      </c>
      <c r="I43" s="81"/>
      <c r="K43" s="19"/>
      <c r="L43" s="21" t="s">
        <v>174</v>
      </c>
    </row>
    <row r="44" spans="1:12" x14ac:dyDescent="0.25">
      <c r="A44" s="87" t="s">
        <v>329</v>
      </c>
      <c r="B44" s="88" t="s">
        <v>464</v>
      </c>
      <c r="C44" s="87" t="s">
        <v>289</v>
      </c>
      <c r="D44" s="87" t="s">
        <v>290</v>
      </c>
      <c r="E44" s="87" t="s">
        <v>5</v>
      </c>
      <c r="F44" s="89">
        <v>45405</v>
      </c>
      <c r="G44" s="87" t="s">
        <v>389</v>
      </c>
      <c r="H44" s="87" t="s">
        <v>330</v>
      </c>
      <c r="I44" s="81"/>
      <c r="K44" s="19" t="s">
        <v>7</v>
      </c>
      <c r="L44" s="16">
        <f>SUM(L28:L30)</f>
        <v>6.7961165048543687E-2</v>
      </c>
    </row>
    <row r="45" spans="1:12" x14ac:dyDescent="0.25">
      <c r="A45" s="87" t="s">
        <v>74</v>
      </c>
      <c r="B45" s="88" t="s">
        <v>465</v>
      </c>
      <c r="C45" s="87" t="s">
        <v>289</v>
      </c>
      <c r="D45" s="87" t="s">
        <v>290</v>
      </c>
      <c r="E45" s="87" t="s">
        <v>17</v>
      </c>
      <c r="F45" s="89">
        <v>43823</v>
      </c>
      <c r="G45" s="87" t="s">
        <v>331</v>
      </c>
      <c r="H45" s="87" t="s">
        <v>292</v>
      </c>
      <c r="I45" s="81"/>
      <c r="K45" s="19" t="s">
        <v>6</v>
      </c>
      <c r="L45" s="16">
        <f>L31</f>
        <v>0.34951456310679613</v>
      </c>
    </row>
    <row r="46" spans="1:12" x14ac:dyDescent="0.25">
      <c r="A46" s="87" t="s">
        <v>124</v>
      </c>
      <c r="B46" s="88" t="s">
        <v>466</v>
      </c>
      <c r="C46" s="87" t="s">
        <v>289</v>
      </c>
      <c r="D46" s="87" t="s">
        <v>290</v>
      </c>
      <c r="E46" s="87" t="s">
        <v>17</v>
      </c>
      <c r="F46" s="89">
        <v>45414</v>
      </c>
      <c r="G46" s="87" t="s">
        <v>332</v>
      </c>
      <c r="H46" s="87" t="s">
        <v>292</v>
      </c>
      <c r="I46" s="81"/>
      <c r="K46" s="19" t="s">
        <v>5</v>
      </c>
      <c r="L46" s="16">
        <f>L32</f>
        <v>0.41747572815533979</v>
      </c>
    </row>
    <row r="47" spans="1:12" x14ac:dyDescent="0.25">
      <c r="A47" s="87" t="s">
        <v>402</v>
      </c>
      <c r="B47" s="88" t="s">
        <v>467</v>
      </c>
      <c r="C47" s="87" t="s">
        <v>289</v>
      </c>
      <c r="D47" s="87" t="s">
        <v>290</v>
      </c>
      <c r="E47" s="87" t="s">
        <v>6</v>
      </c>
      <c r="F47" s="89">
        <v>45677</v>
      </c>
      <c r="G47" s="87" t="s">
        <v>333</v>
      </c>
      <c r="H47" s="87" t="s">
        <v>292</v>
      </c>
      <c r="I47" s="81"/>
      <c r="K47" s="19" t="s">
        <v>4</v>
      </c>
      <c r="L47" s="16">
        <f>L33</f>
        <v>0.13592233009708737</v>
      </c>
    </row>
    <row r="48" spans="1:12" x14ac:dyDescent="0.25">
      <c r="A48" s="87" t="s">
        <v>42</v>
      </c>
      <c r="B48" s="88" t="s">
        <v>468</v>
      </c>
      <c r="C48" s="87" t="s">
        <v>289</v>
      </c>
      <c r="D48" s="87" t="s">
        <v>290</v>
      </c>
      <c r="E48" s="87" t="s">
        <v>52</v>
      </c>
      <c r="F48" s="89">
        <v>45835</v>
      </c>
      <c r="G48" s="87" t="s">
        <v>391</v>
      </c>
      <c r="H48" s="87" t="s">
        <v>292</v>
      </c>
      <c r="I48" s="81"/>
      <c r="K48" s="19" t="s">
        <v>3</v>
      </c>
      <c r="L48" s="16">
        <f>L34</f>
        <v>9.7087378640776691E-3</v>
      </c>
    </row>
    <row r="49" spans="1:12" x14ac:dyDescent="0.25">
      <c r="A49" s="87" t="s">
        <v>73</v>
      </c>
      <c r="B49" s="88" t="s">
        <v>469</v>
      </c>
      <c r="C49" s="87" t="s">
        <v>289</v>
      </c>
      <c r="D49" s="87" t="s">
        <v>290</v>
      </c>
      <c r="E49" s="87" t="s">
        <v>4</v>
      </c>
      <c r="F49" s="89">
        <v>39478</v>
      </c>
      <c r="G49" s="87" t="s">
        <v>334</v>
      </c>
      <c r="H49" s="87" t="s">
        <v>292</v>
      </c>
      <c r="I49" s="81"/>
      <c r="K49" s="19" t="s">
        <v>12</v>
      </c>
      <c r="L49" s="18">
        <f>SUM(L35:L39)</f>
        <v>1.9417475728155338E-2</v>
      </c>
    </row>
    <row r="50" spans="1:12" x14ac:dyDescent="0.25">
      <c r="A50" s="87" t="s">
        <v>71</v>
      </c>
      <c r="B50" s="88" t="s">
        <v>470</v>
      </c>
      <c r="C50" s="87" t="s">
        <v>289</v>
      </c>
      <c r="D50" s="87" t="s">
        <v>290</v>
      </c>
      <c r="E50" s="87" t="s">
        <v>5</v>
      </c>
      <c r="F50" s="89">
        <v>45355</v>
      </c>
      <c r="G50" s="87" t="s">
        <v>335</v>
      </c>
      <c r="H50" s="87" t="s">
        <v>292</v>
      </c>
      <c r="I50" s="81"/>
      <c r="K50" s="17"/>
      <c r="L50" s="16">
        <f>SUM(L44:L49)</f>
        <v>1</v>
      </c>
    </row>
    <row r="51" spans="1:12" x14ac:dyDescent="0.25">
      <c r="A51" s="87" t="s">
        <v>140</v>
      </c>
      <c r="B51" s="88" t="s">
        <v>471</v>
      </c>
      <c r="C51" s="87" t="s">
        <v>289</v>
      </c>
      <c r="D51" s="87" t="s">
        <v>290</v>
      </c>
      <c r="E51" s="87" t="s">
        <v>5</v>
      </c>
      <c r="F51" s="89">
        <v>45721</v>
      </c>
      <c r="G51" s="87" t="s">
        <v>336</v>
      </c>
      <c r="H51" s="87" t="s">
        <v>292</v>
      </c>
      <c r="I51" s="81"/>
    </row>
    <row r="52" spans="1:12" x14ac:dyDescent="0.25">
      <c r="A52" s="87" t="s">
        <v>403</v>
      </c>
      <c r="B52" s="88" t="s">
        <v>472</v>
      </c>
      <c r="C52" s="87" t="s">
        <v>289</v>
      </c>
      <c r="D52" s="87" t="s">
        <v>290</v>
      </c>
      <c r="E52" s="87" t="s">
        <v>4</v>
      </c>
      <c r="F52" s="89">
        <v>43175</v>
      </c>
      <c r="G52" s="87" t="s">
        <v>337</v>
      </c>
      <c r="H52" s="87" t="s">
        <v>292</v>
      </c>
      <c r="I52" s="81"/>
    </row>
    <row r="53" spans="1:12" x14ac:dyDescent="0.25">
      <c r="A53" s="87" t="s">
        <v>85</v>
      </c>
      <c r="B53" s="88" t="s">
        <v>473</v>
      </c>
      <c r="C53" s="87" t="s">
        <v>289</v>
      </c>
      <c r="D53" s="87" t="s">
        <v>290</v>
      </c>
      <c r="E53" s="87" t="s">
        <v>4</v>
      </c>
      <c r="F53" s="89">
        <v>44508</v>
      </c>
      <c r="G53" s="87" t="s">
        <v>404</v>
      </c>
      <c r="H53" s="87" t="s">
        <v>292</v>
      </c>
      <c r="I53" s="81"/>
    </row>
    <row r="54" spans="1:12" x14ac:dyDescent="0.25">
      <c r="A54" s="87" t="s">
        <v>88</v>
      </c>
      <c r="B54" s="88" t="s">
        <v>474</v>
      </c>
      <c r="C54" s="87" t="s">
        <v>289</v>
      </c>
      <c r="D54" s="87" t="s">
        <v>290</v>
      </c>
      <c r="E54" s="87" t="s">
        <v>4</v>
      </c>
      <c r="F54" s="89">
        <v>45036</v>
      </c>
      <c r="G54" s="87" t="s">
        <v>338</v>
      </c>
      <c r="H54" s="87" t="s">
        <v>292</v>
      </c>
      <c r="I54" s="81"/>
    </row>
    <row r="55" spans="1:12" x14ac:dyDescent="0.25">
      <c r="A55" s="87" t="s">
        <v>70</v>
      </c>
      <c r="B55" s="88" t="s">
        <v>475</v>
      </c>
      <c r="C55" s="87" t="s">
        <v>289</v>
      </c>
      <c r="D55" s="87" t="s">
        <v>290</v>
      </c>
      <c r="E55" s="87" t="s">
        <v>6</v>
      </c>
      <c r="F55" s="89">
        <v>42156</v>
      </c>
      <c r="G55" s="87" t="s">
        <v>339</v>
      </c>
      <c r="H55" s="87" t="s">
        <v>292</v>
      </c>
      <c r="I55" s="81"/>
    </row>
    <row r="56" spans="1:12" x14ac:dyDescent="0.25">
      <c r="A56" s="87" t="s">
        <v>108</v>
      </c>
      <c r="B56" s="88" t="s">
        <v>476</v>
      </c>
      <c r="C56" s="87" t="s">
        <v>289</v>
      </c>
      <c r="D56" s="87" t="s">
        <v>290</v>
      </c>
      <c r="E56" s="87" t="s">
        <v>6</v>
      </c>
      <c r="F56" s="89">
        <v>42156</v>
      </c>
      <c r="G56" s="87" t="s">
        <v>340</v>
      </c>
      <c r="H56" s="87" t="s">
        <v>299</v>
      </c>
      <c r="I56" s="81"/>
    </row>
    <row r="57" spans="1:12" x14ac:dyDescent="0.25">
      <c r="A57" s="87" t="s">
        <v>56</v>
      </c>
      <c r="B57" s="88" t="s">
        <v>477</v>
      </c>
      <c r="C57" s="87" t="s">
        <v>289</v>
      </c>
      <c r="D57" s="87" t="s">
        <v>290</v>
      </c>
      <c r="E57" s="87" t="s">
        <v>19</v>
      </c>
      <c r="F57" s="89">
        <v>38593</v>
      </c>
      <c r="G57" s="87" t="s">
        <v>341</v>
      </c>
      <c r="H57" s="87" t="s">
        <v>299</v>
      </c>
      <c r="I57" s="81"/>
    </row>
    <row r="58" spans="1:12" x14ac:dyDescent="0.25">
      <c r="A58" s="87" t="s">
        <v>342</v>
      </c>
      <c r="B58" s="88" t="s">
        <v>478</v>
      </c>
      <c r="C58" s="87" t="s">
        <v>289</v>
      </c>
      <c r="D58" s="87" t="s">
        <v>290</v>
      </c>
      <c r="E58" s="87" t="s">
        <v>5</v>
      </c>
      <c r="F58" s="89">
        <v>44258</v>
      </c>
      <c r="G58" s="87" t="s">
        <v>418</v>
      </c>
      <c r="H58" s="87" t="s">
        <v>292</v>
      </c>
      <c r="I58" s="81"/>
    </row>
    <row r="59" spans="1:12" x14ac:dyDescent="0.25">
      <c r="A59" s="87" t="s">
        <v>405</v>
      </c>
      <c r="B59" s="88" t="s">
        <v>479</v>
      </c>
      <c r="C59" s="87" t="s">
        <v>289</v>
      </c>
      <c r="D59" s="87" t="s">
        <v>290</v>
      </c>
      <c r="E59" s="87" t="s">
        <v>6</v>
      </c>
      <c r="F59" s="89">
        <v>45250</v>
      </c>
      <c r="G59" s="87" t="s">
        <v>343</v>
      </c>
      <c r="H59" s="87" t="s">
        <v>292</v>
      </c>
      <c r="I59" s="81"/>
    </row>
    <row r="60" spans="1:12" x14ac:dyDescent="0.25">
      <c r="A60" s="87" t="s">
        <v>69</v>
      </c>
      <c r="B60" s="88" t="s">
        <v>480</v>
      </c>
      <c r="C60" s="87" t="s">
        <v>289</v>
      </c>
      <c r="D60" s="87" t="s">
        <v>290</v>
      </c>
      <c r="E60" s="87" t="s">
        <v>6</v>
      </c>
      <c r="F60" s="89">
        <v>45414</v>
      </c>
      <c r="G60" s="87" t="s">
        <v>419</v>
      </c>
      <c r="H60" s="87" t="s">
        <v>292</v>
      </c>
      <c r="I60" s="81"/>
    </row>
    <row r="61" spans="1:12" x14ac:dyDescent="0.25">
      <c r="A61" s="87" t="s">
        <v>91</v>
      </c>
      <c r="B61" s="88" t="s">
        <v>481</v>
      </c>
      <c r="C61" s="87" t="s">
        <v>289</v>
      </c>
      <c r="D61" s="87" t="s">
        <v>290</v>
      </c>
      <c r="E61" s="87" t="s">
        <v>4</v>
      </c>
      <c r="F61" s="89">
        <v>44508</v>
      </c>
      <c r="G61" s="87" t="s">
        <v>406</v>
      </c>
      <c r="H61" s="87" t="s">
        <v>292</v>
      </c>
      <c r="I61" s="81"/>
    </row>
    <row r="62" spans="1:12" x14ac:dyDescent="0.25">
      <c r="A62" s="87" t="s">
        <v>344</v>
      </c>
      <c r="B62" s="88" t="s">
        <v>482</v>
      </c>
      <c r="C62" s="87" t="s">
        <v>289</v>
      </c>
      <c r="D62" s="87" t="s">
        <v>290</v>
      </c>
      <c r="E62" s="87" t="s">
        <v>5</v>
      </c>
      <c r="F62" s="89">
        <v>44357</v>
      </c>
      <c r="G62" s="87" t="s">
        <v>345</v>
      </c>
      <c r="H62" s="87" t="s">
        <v>299</v>
      </c>
      <c r="I62" s="81"/>
    </row>
    <row r="63" spans="1:12" x14ac:dyDescent="0.25">
      <c r="A63" s="87" t="s">
        <v>407</v>
      </c>
      <c r="B63" s="88" t="s">
        <v>483</v>
      </c>
      <c r="C63" s="87" t="s">
        <v>289</v>
      </c>
      <c r="D63" s="87" t="s">
        <v>290</v>
      </c>
      <c r="E63" s="87" t="s">
        <v>6</v>
      </c>
      <c r="F63" s="89">
        <v>45250</v>
      </c>
      <c r="G63" s="87" t="s">
        <v>420</v>
      </c>
      <c r="H63" s="87" t="s">
        <v>292</v>
      </c>
      <c r="I63" s="81"/>
    </row>
    <row r="64" spans="1:12" x14ac:dyDescent="0.25">
      <c r="A64" s="87" t="s">
        <v>346</v>
      </c>
      <c r="B64" s="88" t="s">
        <v>484</v>
      </c>
      <c r="C64" s="87" t="s">
        <v>289</v>
      </c>
      <c r="D64" s="87" t="s">
        <v>290</v>
      </c>
      <c r="E64" s="87" t="s">
        <v>5</v>
      </c>
      <c r="F64" s="89">
        <v>44258</v>
      </c>
      <c r="G64" s="87" t="s">
        <v>347</v>
      </c>
      <c r="H64" s="87" t="s">
        <v>292</v>
      </c>
      <c r="I64" s="81"/>
    </row>
    <row r="65" spans="1:9" x14ac:dyDescent="0.25">
      <c r="A65" s="87" t="s">
        <v>112</v>
      </c>
      <c r="B65" s="88" t="s">
        <v>485</v>
      </c>
      <c r="C65" s="87" t="s">
        <v>289</v>
      </c>
      <c r="D65" s="87" t="s">
        <v>290</v>
      </c>
      <c r="E65" s="87" t="s">
        <v>6</v>
      </c>
      <c r="F65" s="89">
        <v>42482</v>
      </c>
      <c r="G65" s="87" t="s">
        <v>408</v>
      </c>
      <c r="H65" s="87" t="s">
        <v>299</v>
      </c>
      <c r="I65" s="81"/>
    </row>
    <row r="66" spans="1:9" x14ac:dyDescent="0.25">
      <c r="A66" s="87" t="s">
        <v>409</v>
      </c>
      <c r="B66" s="88" t="s">
        <v>486</v>
      </c>
      <c r="C66" s="87" t="s">
        <v>289</v>
      </c>
      <c r="D66" s="87" t="s">
        <v>290</v>
      </c>
      <c r="E66" s="87" t="s">
        <v>5</v>
      </c>
      <c r="F66" s="89">
        <v>44258</v>
      </c>
      <c r="G66" s="87" t="s">
        <v>421</v>
      </c>
      <c r="H66" s="87" t="s">
        <v>292</v>
      </c>
      <c r="I66" s="81"/>
    </row>
    <row r="67" spans="1:9" x14ac:dyDescent="0.25">
      <c r="A67" s="87" t="s">
        <v>410</v>
      </c>
      <c r="B67" s="88" t="s">
        <v>487</v>
      </c>
      <c r="C67" s="87" t="s">
        <v>289</v>
      </c>
      <c r="D67" s="87" t="s">
        <v>290</v>
      </c>
      <c r="E67" s="87" t="s">
        <v>5</v>
      </c>
      <c r="F67" s="89">
        <v>42173</v>
      </c>
      <c r="G67" s="87" t="s">
        <v>422</v>
      </c>
      <c r="H67" s="87" t="s">
        <v>292</v>
      </c>
      <c r="I67" s="81"/>
    </row>
    <row r="68" spans="1:9" x14ac:dyDescent="0.25">
      <c r="A68" s="87" t="s">
        <v>41</v>
      </c>
      <c r="B68" s="88" t="s">
        <v>488</v>
      </c>
      <c r="C68" s="87" t="s">
        <v>289</v>
      </c>
      <c r="D68" s="87" t="s">
        <v>290</v>
      </c>
      <c r="E68" s="87" t="s">
        <v>6</v>
      </c>
      <c r="F68" s="89">
        <v>45364</v>
      </c>
      <c r="G68" s="87" t="s">
        <v>348</v>
      </c>
      <c r="H68" s="87" t="s">
        <v>292</v>
      </c>
      <c r="I68" s="81"/>
    </row>
    <row r="69" spans="1:9" x14ac:dyDescent="0.25">
      <c r="A69" s="87" t="s">
        <v>41</v>
      </c>
      <c r="B69" s="88" t="s">
        <v>489</v>
      </c>
      <c r="C69" s="87" t="s">
        <v>289</v>
      </c>
      <c r="D69" s="87" t="s">
        <v>290</v>
      </c>
      <c r="E69" s="87" t="s">
        <v>6</v>
      </c>
      <c r="F69" s="89">
        <v>39371</v>
      </c>
      <c r="G69" s="87" t="s">
        <v>349</v>
      </c>
      <c r="H69" s="87" t="s">
        <v>292</v>
      </c>
      <c r="I69" s="81"/>
    </row>
    <row r="70" spans="1:9" x14ac:dyDescent="0.25">
      <c r="A70" s="87" t="s">
        <v>59</v>
      </c>
      <c r="B70" s="88" t="s">
        <v>490</v>
      </c>
      <c r="C70" s="87" t="s">
        <v>289</v>
      </c>
      <c r="D70" s="87" t="s">
        <v>290</v>
      </c>
      <c r="E70" s="87" t="s">
        <v>6</v>
      </c>
      <c r="F70" s="89">
        <v>45635</v>
      </c>
      <c r="G70" s="87" t="s">
        <v>350</v>
      </c>
      <c r="H70" s="87" t="s">
        <v>292</v>
      </c>
      <c r="I70" s="81"/>
    </row>
    <row r="71" spans="1:9" x14ac:dyDescent="0.25">
      <c r="A71" s="87" t="s">
        <v>121</v>
      </c>
      <c r="B71" s="88" t="s">
        <v>491</v>
      </c>
      <c r="C71" s="87" t="s">
        <v>289</v>
      </c>
      <c r="D71" s="87" t="s">
        <v>290</v>
      </c>
      <c r="E71" s="87" t="s">
        <v>5</v>
      </c>
      <c r="F71" s="89">
        <v>45405</v>
      </c>
      <c r="G71" s="87" t="s">
        <v>351</v>
      </c>
      <c r="H71" s="87" t="s">
        <v>292</v>
      </c>
      <c r="I71" s="81"/>
    </row>
    <row r="72" spans="1:9" x14ac:dyDescent="0.25">
      <c r="A72" s="87" t="s">
        <v>93</v>
      </c>
      <c r="B72" s="88" t="s">
        <v>492</v>
      </c>
      <c r="C72" s="87" t="s">
        <v>289</v>
      </c>
      <c r="D72" s="87" t="s">
        <v>290</v>
      </c>
      <c r="E72" s="87" t="s">
        <v>5</v>
      </c>
      <c r="F72" s="89">
        <v>45355</v>
      </c>
      <c r="G72" s="87" t="s">
        <v>352</v>
      </c>
      <c r="H72" s="87" t="s">
        <v>292</v>
      </c>
      <c r="I72" s="81"/>
    </row>
    <row r="73" spans="1:9" x14ac:dyDescent="0.25">
      <c r="A73" s="87" t="s">
        <v>54</v>
      </c>
      <c r="B73" s="88" t="s">
        <v>493</v>
      </c>
      <c r="C73" s="87" t="s">
        <v>289</v>
      </c>
      <c r="D73" s="87" t="s">
        <v>290</v>
      </c>
      <c r="E73" s="87" t="s">
        <v>6</v>
      </c>
      <c r="F73" s="89">
        <v>43763</v>
      </c>
      <c r="G73" s="87" t="s">
        <v>353</v>
      </c>
      <c r="H73" s="87" t="s">
        <v>292</v>
      </c>
      <c r="I73" s="81"/>
    </row>
    <row r="74" spans="1:9" x14ac:dyDescent="0.25">
      <c r="A74" s="87" t="s">
        <v>38</v>
      </c>
      <c r="B74" s="88" t="s">
        <v>494</v>
      </c>
      <c r="C74" s="87" t="s">
        <v>289</v>
      </c>
      <c r="D74" s="87" t="s">
        <v>290</v>
      </c>
      <c r="E74" s="87" t="s">
        <v>5</v>
      </c>
      <c r="F74" s="89">
        <v>43725</v>
      </c>
      <c r="G74" s="87" t="s">
        <v>392</v>
      </c>
      <c r="H74" s="87" t="s">
        <v>292</v>
      </c>
      <c r="I74" s="81"/>
    </row>
    <row r="75" spans="1:9" x14ac:dyDescent="0.25">
      <c r="A75" s="87" t="s">
        <v>123</v>
      </c>
      <c r="B75" s="88" t="s">
        <v>495</v>
      </c>
      <c r="C75" s="87" t="s">
        <v>289</v>
      </c>
      <c r="D75" s="87" t="s">
        <v>290</v>
      </c>
      <c r="E75" s="87" t="s">
        <v>15</v>
      </c>
      <c r="F75" s="89">
        <v>45345</v>
      </c>
      <c r="G75" s="87" t="s">
        <v>354</v>
      </c>
      <c r="H75" s="87" t="s">
        <v>292</v>
      </c>
      <c r="I75" s="81"/>
    </row>
    <row r="76" spans="1:9" x14ac:dyDescent="0.25">
      <c r="A76" s="87" t="s">
        <v>411</v>
      </c>
      <c r="B76" s="88" t="s">
        <v>496</v>
      </c>
      <c r="C76" s="87" t="s">
        <v>289</v>
      </c>
      <c r="D76" s="87" t="s">
        <v>290</v>
      </c>
      <c r="E76" s="87" t="s">
        <v>5</v>
      </c>
      <c r="F76" s="89">
        <v>45097</v>
      </c>
      <c r="G76" s="87" t="s">
        <v>355</v>
      </c>
      <c r="H76" s="87" t="s">
        <v>292</v>
      </c>
      <c r="I76" s="81"/>
    </row>
    <row r="77" spans="1:9" x14ac:dyDescent="0.25">
      <c r="A77" s="87" t="s">
        <v>50</v>
      </c>
      <c r="B77" s="88" t="s">
        <v>497</v>
      </c>
      <c r="C77" s="87" t="s">
        <v>289</v>
      </c>
      <c r="D77" s="87" t="s">
        <v>290</v>
      </c>
      <c r="E77" s="87" t="s">
        <v>6</v>
      </c>
      <c r="F77" s="89">
        <v>45695</v>
      </c>
      <c r="G77" s="87" t="s">
        <v>356</v>
      </c>
      <c r="H77" s="87" t="s">
        <v>292</v>
      </c>
      <c r="I77" s="81"/>
    </row>
    <row r="78" spans="1:9" x14ac:dyDescent="0.25">
      <c r="A78" s="87" t="s">
        <v>49</v>
      </c>
      <c r="B78" s="88" t="s">
        <v>498</v>
      </c>
      <c r="C78" s="87" t="s">
        <v>289</v>
      </c>
      <c r="D78" s="87" t="s">
        <v>290</v>
      </c>
      <c r="E78" s="87" t="s">
        <v>6</v>
      </c>
      <c r="F78" s="89">
        <v>43525</v>
      </c>
      <c r="G78" s="87" t="s">
        <v>357</v>
      </c>
      <c r="H78" s="87" t="s">
        <v>292</v>
      </c>
      <c r="I78" s="81"/>
    </row>
    <row r="79" spans="1:9" x14ac:dyDescent="0.25">
      <c r="A79" s="87" t="s">
        <v>393</v>
      </c>
      <c r="B79" s="88" t="s">
        <v>499</v>
      </c>
      <c r="C79" s="87" t="s">
        <v>289</v>
      </c>
      <c r="D79" s="87" t="s">
        <v>290</v>
      </c>
      <c r="E79" s="87" t="s">
        <v>17</v>
      </c>
      <c r="F79" s="89">
        <v>44708</v>
      </c>
      <c r="G79" s="87" t="s">
        <v>358</v>
      </c>
      <c r="H79" s="87" t="s">
        <v>292</v>
      </c>
      <c r="I79" s="81"/>
    </row>
    <row r="80" spans="1:9" x14ac:dyDescent="0.25">
      <c r="A80" s="87" t="s">
        <v>109</v>
      </c>
      <c r="B80" s="88" t="s">
        <v>500</v>
      </c>
      <c r="C80" s="87" t="s">
        <v>289</v>
      </c>
      <c r="D80" s="87" t="s">
        <v>290</v>
      </c>
      <c r="E80" s="87" t="s">
        <v>6</v>
      </c>
      <c r="F80" s="89">
        <v>45635</v>
      </c>
      <c r="G80" s="87" t="s">
        <v>359</v>
      </c>
      <c r="H80" s="87" t="s">
        <v>292</v>
      </c>
      <c r="I80" s="81"/>
    </row>
    <row r="81" spans="1:9" x14ac:dyDescent="0.25">
      <c r="A81" s="87" t="s">
        <v>63</v>
      </c>
      <c r="B81" s="88" t="s">
        <v>501</v>
      </c>
      <c r="C81" s="87" t="s">
        <v>289</v>
      </c>
      <c r="D81" s="87" t="s">
        <v>290</v>
      </c>
      <c r="E81" s="87" t="s">
        <v>4</v>
      </c>
      <c r="F81" s="89">
        <v>43927</v>
      </c>
      <c r="G81" s="87" t="s">
        <v>360</v>
      </c>
      <c r="H81" s="87" t="s">
        <v>292</v>
      </c>
      <c r="I81" s="81"/>
    </row>
    <row r="82" spans="1:9" x14ac:dyDescent="0.25">
      <c r="A82" s="87" t="s">
        <v>96</v>
      </c>
      <c r="B82" s="88" t="s">
        <v>502</v>
      </c>
      <c r="C82" s="87" t="s">
        <v>289</v>
      </c>
      <c r="D82" s="87" t="s">
        <v>290</v>
      </c>
      <c r="E82" s="87" t="s">
        <v>5</v>
      </c>
      <c r="F82" s="89">
        <v>45355</v>
      </c>
      <c r="G82" s="87" t="s">
        <v>361</v>
      </c>
      <c r="H82" s="87" t="s">
        <v>292</v>
      </c>
      <c r="I82" s="81"/>
    </row>
    <row r="83" spans="1:9" x14ac:dyDescent="0.25">
      <c r="A83" s="87" t="s">
        <v>98</v>
      </c>
      <c r="B83" s="88" t="s">
        <v>503</v>
      </c>
      <c r="C83" s="87" t="s">
        <v>289</v>
      </c>
      <c r="D83" s="87" t="s">
        <v>290</v>
      </c>
      <c r="E83" s="87" t="s">
        <v>6</v>
      </c>
      <c r="F83" s="89">
        <v>43810</v>
      </c>
      <c r="G83" s="87" t="s">
        <v>362</v>
      </c>
      <c r="H83" s="87" t="s">
        <v>292</v>
      </c>
      <c r="I83" s="81"/>
    </row>
    <row r="84" spans="1:9" x14ac:dyDescent="0.25">
      <c r="A84" s="87" t="s">
        <v>363</v>
      </c>
      <c r="B84" s="88" t="s">
        <v>504</v>
      </c>
      <c r="C84" s="87" t="s">
        <v>289</v>
      </c>
      <c r="D84" s="87" t="s">
        <v>290</v>
      </c>
      <c r="E84" s="87" t="s">
        <v>4</v>
      </c>
      <c r="F84" s="89">
        <v>39829</v>
      </c>
      <c r="G84" s="87" t="s">
        <v>364</v>
      </c>
      <c r="H84" s="87" t="s">
        <v>299</v>
      </c>
      <c r="I84" s="81"/>
    </row>
    <row r="85" spans="1:9" x14ac:dyDescent="0.25">
      <c r="A85" s="87" t="s">
        <v>233</v>
      </c>
      <c r="B85" s="88" t="s">
        <v>505</v>
      </c>
      <c r="C85" s="87" t="s">
        <v>289</v>
      </c>
      <c r="D85" s="87" t="s">
        <v>290</v>
      </c>
      <c r="E85" s="87" t="s">
        <v>6</v>
      </c>
      <c r="F85" s="89">
        <v>42482</v>
      </c>
      <c r="G85" s="87" t="s">
        <v>412</v>
      </c>
      <c r="H85" s="87" t="s">
        <v>292</v>
      </c>
      <c r="I85" s="81"/>
    </row>
    <row r="86" spans="1:9" x14ac:dyDescent="0.25">
      <c r="A86" s="87" t="s">
        <v>365</v>
      </c>
      <c r="B86" s="88" t="s">
        <v>506</v>
      </c>
      <c r="C86" s="87" t="s">
        <v>289</v>
      </c>
      <c r="D86" s="87" t="s">
        <v>290</v>
      </c>
      <c r="E86" s="87" t="s">
        <v>6</v>
      </c>
      <c r="F86" s="89">
        <v>39532</v>
      </c>
      <c r="G86" s="87" t="s">
        <v>366</v>
      </c>
      <c r="H86" s="87" t="s">
        <v>292</v>
      </c>
      <c r="I86" s="81"/>
    </row>
    <row r="87" spans="1:9" x14ac:dyDescent="0.25">
      <c r="A87" s="87" t="s">
        <v>119</v>
      </c>
      <c r="B87" s="88" t="s">
        <v>507</v>
      </c>
      <c r="C87" s="87" t="s">
        <v>289</v>
      </c>
      <c r="D87" s="87" t="s">
        <v>290</v>
      </c>
      <c r="E87" s="87" t="s">
        <v>5</v>
      </c>
      <c r="F87" s="89">
        <v>43486</v>
      </c>
      <c r="G87" s="87" t="s">
        <v>423</v>
      </c>
      <c r="H87" s="87" t="s">
        <v>299</v>
      </c>
      <c r="I87" s="81"/>
    </row>
    <row r="88" spans="1:9" x14ac:dyDescent="0.25">
      <c r="A88" s="87" t="s">
        <v>367</v>
      </c>
      <c r="B88" s="88" t="s">
        <v>508</v>
      </c>
      <c r="C88" s="87" t="s">
        <v>289</v>
      </c>
      <c r="D88" s="87" t="s">
        <v>290</v>
      </c>
      <c r="E88" s="87" t="s">
        <v>6</v>
      </c>
      <c r="F88" s="89">
        <v>45250</v>
      </c>
      <c r="G88" s="87" t="s">
        <v>368</v>
      </c>
      <c r="H88" s="87" t="s">
        <v>292</v>
      </c>
      <c r="I88" s="81"/>
    </row>
    <row r="89" spans="1:9" x14ac:dyDescent="0.25">
      <c r="A89" s="87" t="s">
        <v>115</v>
      </c>
      <c r="B89" s="88" t="s">
        <v>509</v>
      </c>
      <c r="C89" s="87" t="s">
        <v>289</v>
      </c>
      <c r="D89" s="87" t="s">
        <v>290</v>
      </c>
      <c r="E89" s="87" t="s">
        <v>4</v>
      </c>
      <c r="F89" s="89">
        <v>43486</v>
      </c>
      <c r="G89" s="87" t="s">
        <v>369</v>
      </c>
      <c r="H89" s="87" t="s">
        <v>292</v>
      </c>
      <c r="I89" s="81"/>
    </row>
    <row r="90" spans="1:9" x14ac:dyDescent="0.25">
      <c r="A90" s="87" t="s">
        <v>370</v>
      </c>
      <c r="B90" s="88" t="s">
        <v>510</v>
      </c>
      <c r="C90" s="87" t="s">
        <v>289</v>
      </c>
      <c r="D90" s="87" t="s">
        <v>290</v>
      </c>
      <c r="E90" s="87" t="s">
        <v>6</v>
      </c>
      <c r="F90" s="89">
        <v>45414</v>
      </c>
      <c r="G90" s="87" t="s">
        <v>424</v>
      </c>
      <c r="H90" s="87" t="s">
        <v>292</v>
      </c>
      <c r="I90" s="81"/>
    </row>
    <row r="91" spans="1:9" x14ac:dyDescent="0.25">
      <c r="A91" s="87" t="s">
        <v>371</v>
      </c>
      <c r="B91" s="88" t="s">
        <v>511</v>
      </c>
      <c r="C91" s="87" t="s">
        <v>289</v>
      </c>
      <c r="D91" s="87" t="s">
        <v>290</v>
      </c>
      <c r="E91" s="87" t="s">
        <v>6</v>
      </c>
      <c r="F91" s="89">
        <v>45414</v>
      </c>
      <c r="G91" s="87" t="s">
        <v>413</v>
      </c>
      <c r="H91" s="87" t="s">
        <v>292</v>
      </c>
      <c r="I91" s="81"/>
    </row>
    <row r="92" spans="1:9" x14ac:dyDescent="0.25">
      <c r="A92" s="87" t="s">
        <v>58</v>
      </c>
      <c r="B92" s="88" t="s">
        <v>512</v>
      </c>
      <c r="C92" s="87" t="s">
        <v>289</v>
      </c>
      <c r="D92" s="87" t="s">
        <v>290</v>
      </c>
      <c r="E92" s="87" t="s">
        <v>5</v>
      </c>
      <c r="F92" s="89">
        <v>43497</v>
      </c>
      <c r="G92" s="87" t="s">
        <v>425</v>
      </c>
      <c r="H92" s="87" t="s">
        <v>292</v>
      </c>
      <c r="I92" s="81"/>
    </row>
    <row r="93" spans="1:9" x14ac:dyDescent="0.25">
      <c r="A93" s="87" t="s">
        <v>107</v>
      </c>
      <c r="B93" s="88" t="s">
        <v>513</v>
      </c>
      <c r="C93" s="87" t="s">
        <v>289</v>
      </c>
      <c r="D93" s="87" t="s">
        <v>290</v>
      </c>
      <c r="E93" s="87" t="s">
        <v>5</v>
      </c>
      <c r="F93" s="89">
        <v>45414</v>
      </c>
      <c r="G93" s="87" t="s">
        <v>372</v>
      </c>
      <c r="H93" s="87" t="s">
        <v>292</v>
      </c>
      <c r="I93" s="81"/>
    </row>
    <row r="94" spans="1:9" x14ac:dyDescent="0.25">
      <c r="A94" s="87" t="s">
        <v>68</v>
      </c>
      <c r="B94" s="88" t="s">
        <v>514</v>
      </c>
      <c r="C94" s="87" t="s">
        <v>289</v>
      </c>
      <c r="D94" s="87" t="s">
        <v>290</v>
      </c>
      <c r="E94" s="87" t="s">
        <v>5</v>
      </c>
      <c r="F94" s="89">
        <v>45355</v>
      </c>
      <c r="G94" s="87" t="s">
        <v>373</v>
      </c>
      <c r="H94" s="87" t="s">
        <v>292</v>
      </c>
      <c r="I94" s="81"/>
    </row>
    <row r="95" spans="1:9" x14ac:dyDescent="0.25">
      <c r="A95" s="87" t="s">
        <v>150</v>
      </c>
      <c r="B95" s="88" t="s">
        <v>515</v>
      </c>
      <c r="C95" s="87" t="s">
        <v>289</v>
      </c>
      <c r="D95" s="87" t="s">
        <v>290</v>
      </c>
      <c r="E95" s="87" t="s">
        <v>4</v>
      </c>
      <c r="F95" s="89">
        <v>45364</v>
      </c>
      <c r="G95" s="87" t="s">
        <v>374</v>
      </c>
      <c r="H95" s="87" t="s">
        <v>292</v>
      </c>
      <c r="I95" s="81"/>
    </row>
    <row r="96" spans="1:9" x14ac:dyDescent="0.25">
      <c r="A96" s="87" t="s">
        <v>375</v>
      </c>
      <c r="B96" s="88" t="s">
        <v>516</v>
      </c>
      <c r="C96" s="87" t="s">
        <v>289</v>
      </c>
      <c r="D96" s="87" t="s">
        <v>290</v>
      </c>
      <c r="E96" s="87" t="s">
        <v>5</v>
      </c>
      <c r="F96" s="89">
        <v>40690</v>
      </c>
      <c r="G96" s="87" t="s">
        <v>376</v>
      </c>
      <c r="H96" s="87" t="s">
        <v>292</v>
      </c>
      <c r="I96" s="81"/>
    </row>
    <row r="97" spans="1:9" x14ac:dyDescent="0.25">
      <c r="A97" s="87" t="s">
        <v>414</v>
      </c>
      <c r="B97" s="88" t="s">
        <v>517</v>
      </c>
      <c r="C97" s="87" t="s">
        <v>289</v>
      </c>
      <c r="D97" s="87" t="s">
        <v>290</v>
      </c>
      <c r="E97" s="87" t="s">
        <v>4</v>
      </c>
      <c r="F97" s="89">
        <v>43914</v>
      </c>
      <c r="G97" s="87" t="s">
        <v>377</v>
      </c>
      <c r="H97" s="87" t="s">
        <v>299</v>
      </c>
      <c r="I97" s="81"/>
    </row>
    <row r="98" spans="1:9" x14ac:dyDescent="0.25">
      <c r="A98" s="87" t="s">
        <v>132</v>
      </c>
      <c r="B98" s="88" t="s">
        <v>518</v>
      </c>
      <c r="C98" s="87" t="s">
        <v>289</v>
      </c>
      <c r="D98" s="87" t="s">
        <v>290</v>
      </c>
      <c r="E98" s="87" t="s">
        <v>5</v>
      </c>
      <c r="F98" s="89">
        <v>43927</v>
      </c>
      <c r="G98" s="87" t="s">
        <v>378</v>
      </c>
      <c r="H98" s="87" t="s">
        <v>292</v>
      </c>
      <c r="I98" s="81"/>
    </row>
    <row r="99" spans="1:9" x14ac:dyDescent="0.25">
      <c r="A99" s="87" t="s">
        <v>80</v>
      </c>
      <c r="B99" s="88" t="s">
        <v>519</v>
      </c>
      <c r="C99" s="87" t="s">
        <v>289</v>
      </c>
      <c r="D99" s="87" t="s">
        <v>290</v>
      </c>
      <c r="E99" s="87" t="s">
        <v>4</v>
      </c>
      <c r="F99" s="89">
        <v>44508</v>
      </c>
      <c r="G99" s="87" t="s">
        <v>379</v>
      </c>
      <c r="H99" s="87" t="s">
        <v>292</v>
      </c>
      <c r="I99" s="81"/>
    </row>
    <row r="100" spans="1:9" x14ac:dyDescent="0.25">
      <c r="A100" s="87" t="s">
        <v>111</v>
      </c>
      <c r="B100" s="88" t="s">
        <v>520</v>
      </c>
      <c r="C100" s="87" t="s">
        <v>289</v>
      </c>
      <c r="D100" s="87" t="s">
        <v>290</v>
      </c>
      <c r="E100" s="87" t="s">
        <v>6</v>
      </c>
      <c r="F100" s="89">
        <v>45635</v>
      </c>
      <c r="G100" s="87" t="s">
        <v>380</v>
      </c>
      <c r="H100" s="87" t="s">
        <v>292</v>
      </c>
      <c r="I100" s="81"/>
    </row>
    <row r="101" spans="1:9" x14ac:dyDescent="0.25">
      <c r="A101" s="87" t="s">
        <v>415</v>
      </c>
      <c r="B101" s="88" t="s">
        <v>521</v>
      </c>
      <c r="C101" s="87" t="s">
        <v>289</v>
      </c>
      <c r="D101" s="87" t="s">
        <v>290</v>
      </c>
      <c r="E101" s="87" t="s">
        <v>4</v>
      </c>
      <c r="F101" s="89">
        <v>41339</v>
      </c>
      <c r="G101" s="87" t="s">
        <v>394</v>
      </c>
      <c r="H101" s="87" t="s">
        <v>292</v>
      </c>
      <c r="I101" s="81"/>
    </row>
    <row r="102" spans="1:9" x14ac:dyDescent="0.25">
      <c r="A102" s="87" t="s">
        <v>53</v>
      </c>
      <c r="B102" s="88" t="s">
        <v>522</v>
      </c>
      <c r="C102" s="87" t="s">
        <v>289</v>
      </c>
      <c r="D102" s="87" t="s">
        <v>290</v>
      </c>
      <c r="E102" s="87" t="s">
        <v>4</v>
      </c>
      <c r="F102" s="89">
        <v>44508</v>
      </c>
      <c r="G102" s="87" t="s">
        <v>426</v>
      </c>
      <c r="H102" s="87" t="s">
        <v>292</v>
      </c>
      <c r="I102" s="81"/>
    </row>
    <row r="103" spans="1:9" x14ac:dyDescent="0.25">
      <c r="A103" s="87" t="s">
        <v>102</v>
      </c>
      <c r="B103" s="88" t="s">
        <v>523</v>
      </c>
      <c r="C103" s="87" t="s">
        <v>289</v>
      </c>
      <c r="D103" s="87" t="s">
        <v>290</v>
      </c>
      <c r="E103" s="87" t="s">
        <v>5</v>
      </c>
      <c r="F103" s="89">
        <v>45405</v>
      </c>
      <c r="G103" s="87" t="s">
        <v>381</v>
      </c>
      <c r="H103" s="87" t="s">
        <v>292</v>
      </c>
      <c r="I103" s="81"/>
    </row>
    <row r="104" spans="1:9" x14ac:dyDescent="0.25">
      <c r="A104" s="87" t="s">
        <v>125</v>
      </c>
      <c r="B104" s="88" t="s">
        <v>524</v>
      </c>
      <c r="C104" s="87" t="s">
        <v>289</v>
      </c>
      <c r="D104" s="87" t="s">
        <v>290</v>
      </c>
      <c r="E104" s="87" t="s">
        <v>6</v>
      </c>
      <c r="F104" s="89">
        <v>42625</v>
      </c>
      <c r="G104" s="87" t="s">
        <v>427</v>
      </c>
      <c r="H104" s="87" t="s">
        <v>292</v>
      </c>
      <c r="I104" s="81"/>
    </row>
    <row r="105" spans="1:9" x14ac:dyDescent="0.25">
      <c r="A105" s="87" t="s">
        <v>416</v>
      </c>
      <c r="B105" s="88" t="s">
        <v>525</v>
      </c>
      <c r="C105" s="87" t="s">
        <v>289</v>
      </c>
      <c r="D105" s="87" t="s">
        <v>290</v>
      </c>
      <c r="E105" s="87" t="s">
        <v>6</v>
      </c>
      <c r="F105" s="89">
        <v>42828</v>
      </c>
      <c r="G105" s="87" t="s">
        <v>382</v>
      </c>
      <c r="H105" s="87" t="s">
        <v>292</v>
      </c>
      <c r="I105" s="81"/>
    </row>
    <row r="106" spans="1:9" x14ac:dyDescent="0.25">
      <c r="A106" s="87" t="s">
        <v>149</v>
      </c>
      <c r="B106" s="88" t="s">
        <v>526</v>
      </c>
      <c r="C106" s="87" t="s">
        <v>289</v>
      </c>
      <c r="D106" s="87" t="s">
        <v>290</v>
      </c>
      <c r="E106" s="87" t="s">
        <v>5</v>
      </c>
      <c r="F106" s="89">
        <v>41612</v>
      </c>
      <c r="G106" s="87" t="s">
        <v>383</v>
      </c>
      <c r="H106" s="87" t="s">
        <v>292</v>
      </c>
      <c r="I106" s="81"/>
    </row>
    <row r="107" spans="1:9" x14ac:dyDescent="0.25">
      <c r="A107" s="87" t="s">
        <v>104</v>
      </c>
      <c r="B107" s="88" t="s">
        <v>527</v>
      </c>
      <c r="C107" s="87" t="s">
        <v>289</v>
      </c>
      <c r="D107" s="87" t="s">
        <v>290</v>
      </c>
      <c r="E107" s="87" t="s">
        <v>5</v>
      </c>
      <c r="F107" s="89">
        <v>42401</v>
      </c>
      <c r="G107" s="87" t="s">
        <v>384</v>
      </c>
      <c r="H107" s="87" t="s">
        <v>292</v>
      </c>
      <c r="I107" s="81"/>
    </row>
    <row r="108" spans="1:9" x14ac:dyDescent="0.25">
      <c r="A108" s="87" t="s">
        <v>65</v>
      </c>
      <c r="B108" s="88" t="s">
        <v>528</v>
      </c>
      <c r="C108" s="87" t="s">
        <v>289</v>
      </c>
      <c r="D108" s="87" t="s">
        <v>290</v>
      </c>
      <c r="E108" s="87" t="s">
        <v>6</v>
      </c>
      <c r="F108" s="89">
        <v>37687</v>
      </c>
      <c r="G108" s="87" t="s">
        <v>385</v>
      </c>
      <c r="H108" s="87" t="s">
        <v>292</v>
      </c>
      <c r="I108" s="81"/>
    </row>
    <row r="109" spans="1:9" x14ac:dyDescent="0.25">
      <c r="A109" s="87" t="s">
        <v>64</v>
      </c>
      <c r="B109" s="88" t="s">
        <v>529</v>
      </c>
      <c r="C109" s="87" t="s">
        <v>289</v>
      </c>
      <c r="D109" s="87" t="s">
        <v>290</v>
      </c>
      <c r="E109" s="87" t="s">
        <v>6</v>
      </c>
      <c r="F109" s="89">
        <v>45721</v>
      </c>
      <c r="G109" s="87" t="s">
        <v>386</v>
      </c>
      <c r="H109" s="87" t="s">
        <v>292</v>
      </c>
      <c r="I109" s="81"/>
    </row>
    <row r="110" spans="1:9" x14ac:dyDescent="0.25">
      <c r="A110" s="81" t="s">
        <v>126</v>
      </c>
      <c r="B110" s="83" t="s">
        <v>530</v>
      </c>
      <c r="C110" s="81" t="s">
        <v>289</v>
      </c>
      <c r="D110" s="81" t="s">
        <v>290</v>
      </c>
      <c r="E110" s="81" t="s">
        <v>6</v>
      </c>
      <c r="F110" s="85">
        <v>39877</v>
      </c>
      <c r="G110" s="81" t="s">
        <v>387</v>
      </c>
      <c r="H110" s="81" t="s">
        <v>292</v>
      </c>
      <c r="I110" s="81"/>
    </row>
    <row r="111" spans="1:9" x14ac:dyDescent="0.25">
      <c r="A111" s="80" t="s">
        <v>126</v>
      </c>
      <c r="B111" s="80">
        <v>4057106</v>
      </c>
      <c r="C111" s="80" t="s">
        <v>289</v>
      </c>
      <c r="D111" s="80" t="s">
        <v>290</v>
      </c>
      <c r="E111" s="80" t="s">
        <v>6</v>
      </c>
      <c r="F111" s="80">
        <v>39877.526527777802</v>
      </c>
      <c r="G111" s="80" t="s">
        <v>387</v>
      </c>
      <c r="H111" s="80" t="s">
        <v>292</v>
      </c>
    </row>
  </sheetData>
  <pageMargins left="0.7" right="0.7" top="0.75" bottom="0.75" header="0.3" footer="0.3"/>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D8F2A-A9D7-4DD5-8379-4624D5DC508F}">
  <dimension ref="A1:G258"/>
  <sheetViews>
    <sheetView workbookViewId="0"/>
  </sheetViews>
  <sheetFormatPr defaultColWidth="9" defaultRowHeight="15" x14ac:dyDescent="0.25"/>
  <cols>
    <col min="1" max="1" width="42.5" style="80" customWidth="1"/>
    <col min="2" max="2" width="16.875" style="80" customWidth="1"/>
    <col min="3" max="3" width="54" style="80" bestFit="1" customWidth="1"/>
    <col min="4" max="6" width="9" style="80"/>
    <col min="7" max="7" width="16" style="80" customWidth="1"/>
    <col min="8" max="16384" width="9" style="80"/>
  </cols>
  <sheetData>
    <row r="1" spans="1:7" x14ac:dyDescent="0.25">
      <c r="A1" s="79" t="s">
        <v>240</v>
      </c>
    </row>
    <row r="3" spans="1:7" x14ac:dyDescent="0.25">
      <c r="A3" s="81" t="str">
        <f>_xll.SNL.Clients.Office.Excel.Functions.SPGTable($B$8:$B$120,$C$5:$C$5,$C$6:$C$6,"Options:Curr=Reported currency,Mag=Standard,ConvMethod=R,FilingVer=Current/Restated")</f>
        <v>#PEND</v>
      </c>
    </row>
    <row r="4" spans="1:7" x14ac:dyDescent="0.25">
      <c r="A4" s="82" t="str">
        <f>_xll.SNL.Clients.Office.Excel.Functions.SPGLabel(266637,267969,"","Options:Curr=Reported currency,Mag=Standard,ConvMethod=R,FilingVer=Current/Restated")</f>
        <v>#PEND</v>
      </c>
      <c r="B4" s="82" t="str">
        <f>_xll.SNL.Clients.Office.Excel.Functions.SPGLabel(266637,267961,"","Options:Curr=Reported currency,Mag=Standard,ConvMethod=R,FilingVer=Current/Restated")</f>
        <v>#PEND</v>
      </c>
      <c r="C4" s="82" t="str">
        <f>_xll.SNL.Clients.Office.Excel.Functions.SPGLabel(266637,334045,"Issuer Credit Rating","Local Currency LT|12/31/2024","Options:Curr=Reported currency,Mag=Standard,ConvMethod=R,FilingVer=Current/Restated")</f>
        <v>#PEND</v>
      </c>
    </row>
    <row r="5" spans="1:7" x14ac:dyDescent="0.25">
      <c r="A5" s="82" t="s">
        <v>241</v>
      </c>
      <c r="B5" s="82" t="s">
        <v>242</v>
      </c>
      <c r="C5" s="82" t="s">
        <v>243</v>
      </c>
    </row>
    <row r="6" spans="1:7" x14ac:dyDescent="0.25">
      <c r="A6" s="82" t="s">
        <v>244</v>
      </c>
      <c r="B6" s="82" t="s">
        <v>244</v>
      </c>
      <c r="C6" s="82" t="str">
        <f>_xll.SNL.Clients.Office.Excel.Functions.SPGLabel(266637,334045,"&lt;&gt;Issuer Credit Rating","Options:Curr=Reported currency,Mag=Standard,ConvMethod=R,FilingVer=Current/Restated")</f>
        <v>#PEND</v>
      </c>
    </row>
    <row r="7" spans="1:7" x14ac:dyDescent="0.25">
      <c r="A7" s="82" t="s">
        <v>244</v>
      </c>
      <c r="B7" s="82" t="s">
        <v>244</v>
      </c>
      <c r="C7" s="82" t="str">
        <f>_xll.SNL.Clients.Office.Excel.Functions.SPGLabel(266637,334045,"","&lt;&gt;Local Currency LT|12/31/2024","Options:Curr=Reported currency,Mag=Standard,ConvMethod=R,FilingVer=Current/Restated")</f>
        <v>#PEND</v>
      </c>
    </row>
    <row r="8" spans="1:7" x14ac:dyDescent="0.25">
      <c r="A8" s="81" t="s">
        <v>81</v>
      </c>
      <c r="B8" s="83">
        <v>4056979</v>
      </c>
      <c r="C8" s="81" t="s">
        <v>22</v>
      </c>
      <c r="F8" s="19" t="s">
        <v>18</v>
      </c>
      <c r="G8" s="25">
        <f t="shared" ref="G8:G22" si="0">COUNTIF($C$8:$C$120,$F8)</f>
        <v>0</v>
      </c>
    </row>
    <row r="9" spans="1:7" x14ac:dyDescent="0.25">
      <c r="A9" s="81" t="s">
        <v>66</v>
      </c>
      <c r="B9" s="83">
        <v>4057034</v>
      </c>
      <c r="C9" s="81" t="s">
        <v>22</v>
      </c>
      <c r="F9" s="19" t="s">
        <v>17</v>
      </c>
      <c r="G9" s="25">
        <f t="shared" si="0"/>
        <v>8</v>
      </c>
    </row>
    <row r="10" spans="1:7" x14ac:dyDescent="0.25">
      <c r="A10" s="81" t="s">
        <v>116</v>
      </c>
      <c r="B10" s="83">
        <v>4014956</v>
      </c>
      <c r="C10" s="81" t="s">
        <v>17</v>
      </c>
      <c r="F10" s="19" t="s">
        <v>6</v>
      </c>
      <c r="G10" s="25">
        <f t="shared" si="0"/>
        <v>34</v>
      </c>
    </row>
    <row r="11" spans="1:7" x14ac:dyDescent="0.25">
      <c r="A11" s="81" t="s">
        <v>138</v>
      </c>
      <c r="B11" s="83">
        <v>4022309</v>
      </c>
      <c r="C11" s="81" t="s">
        <v>4</v>
      </c>
      <c r="F11" s="19" t="s">
        <v>5</v>
      </c>
      <c r="G11" s="25">
        <f t="shared" si="0"/>
        <v>47</v>
      </c>
    </row>
    <row r="12" spans="1:7" x14ac:dyDescent="0.25">
      <c r="A12" s="81" t="s">
        <v>245</v>
      </c>
      <c r="B12" s="83">
        <v>4057038</v>
      </c>
      <c r="C12" s="81" t="s">
        <v>6</v>
      </c>
      <c r="F12" s="19" t="s">
        <v>4</v>
      </c>
      <c r="G12" s="25">
        <f t="shared" si="0"/>
        <v>12</v>
      </c>
    </row>
    <row r="13" spans="1:7" x14ac:dyDescent="0.25">
      <c r="A13" s="81" t="s">
        <v>37</v>
      </c>
      <c r="B13" s="83">
        <v>4007308</v>
      </c>
      <c r="C13" s="81" t="s">
        <v>5</v>
      </c>
      <c r="F13" s="19" t="s">
        <v>19</v>
      </c>
      <c r="G13" s="25">
        <f t="shared" si="0"/>
        <v>1</v>
      </c>
    </row>
    <row r="14" spans="1:7" x14ac:dyDescent="0.25">
      <c r="A14" s="81" t="s">
        <v>120</v>
      </c>
      <c r="B14" s="83">
        <v>4272394</v>
      </c>
      <c r="C14" s="81" t="s">
        <v>5</v>
      </c>
      <c r="F14" s="19" t="s">
        <v>3</v>
      </c>
      <c r="G14" s="25">
        <f t="shared" si="0"/>
        <v>0</v>
      </c>
    </row>
    <row r="15" spans="1:7" x14ac:dyDescent="0.25">
      <c r="A15" s="81" t="s">
        <v>84</v>
      </c>
      <c r="B15" s="83">
        <v>4056972</v>
      </c>
      <c r="C15" s="81" t="s">
        <v>5</v>
      </c>
      <c r="F15" s="19" t="s">
        <v>16</v>
      </c>
      <c r="G15" s="25">
        <f t="shared" si="0"/>
        <v>0</v>
      </c>
    </row>
    <row r="16" spans="1:7" x14ac:dyDescent="0.25">
      <c r="A16" s="81" t="s">
        <v>129</v>
      </c>
      <c r="B16" s="83">
        <v>4056974</v>
      </c>
      <c r="C16" s="81" t="s">
        <v>5</v>
      </c>
      <c r="F16" s="19" t="s">
        <v>13</v>
      </c>
      <c r="G16" s="25">
        <f t="shared" si="0"/>
        <v>0</v>
      </c>
    </row>
    <row r="17" spans="1:7" x14ac:dyDescent="0.25">
      <c r="A17" s="81" t="s">
        <v>114</v>
      </c>
      <c r="B17" s="83">
        <v>4056975</v>
      </c>
      <c r="C17" s="81" t="s">
        <v>6</v>
      </c>
      <c r="F17" s="26" t="s">
        <v>24</v>
      </c>
      <c r="G17" s="25">
        <f t="shared" si="0"/>
        <v>0</v>
      </c>
    </row>
    <row r="18" spans="1:7" x14ac:dyDescent="0.25">
      <c r="A18" s="81" t="s">
        <v>134</v>
      </c>
      <c r="B18" s="83">
        <v>4057075</v>
      </c>
      <c r="C18" s="81" t="s">
        <v>4</v>
      </c>
      <c r="F18" s="26" t="s">
        <v>15</v>
      </c>
      <c r="G18" s="25">
        <f t="shared" si="0"/>
        <v>1</v>
      </c>
    </row>
    <row r="19" spans="1:7" x14ac:dyDescent="0.25">
      <c r="A19" s="81" t="s">
        <v>246</v>
      </c>
      <c r="B19" s="83">
        <v>4007784</v>
      </c>
      <c r="C19" s="81" t="s">
        <v>17</v>
      </c>
      <c r="F19" s="26" t="s">
        <v>14</v>
      </c>
      <c r="G19" s="25">
        <f t="shared" si="0"/>
        <v>0</v>
      </c>
    </row>
    <row r="20" spans="1:7" x14ac:dyDescent="0.25">
      <c r="A20" s="81" t="s">
        <v>43</v>
      </c>
      <c r="B20" s="83">
        <v>4065694</v>
      </c>
      <c r="C20" s="81" t="s">
        <v>5</v>
      </c>
      <c r="F20" s="26" t="s">
        <v>147</v>
      </c>
      <c r="G20" s="25">
        <f t="shared" si="0"/>
        <v>1</v>
      </c>
    </row>
    <row r="21" spans="1:7" x14ac:dyDescent="0.25">
      <c r="A21" s="81" t="s">
        <v>47</v>
      </c>
      <c r="B21" s="83">
        <v>4057059</v>
      </c>
      <c r="C21" s="81" t="s">
        <v>5</v>
      </c>
      <c r="F21" s="26" t="s">
        <v>23</v>
      </c>
      <c r="G21" s="25">
        <f t="shared" si="0"/>
        <v>0</v>
      </c>
    </row>
    <row r="22" spans="1:7" x14ac:dyDescent="0.25">
      <c r="A22" s="81" t="s">
        <v>48</v>
      </c>
      <c r="B22" s="83">
        <v>4057141</v>
      </c>
      <c r="C22" s="81" t="s">
        <v>5</v>
      </c>
      <c r="F22" s="26" t="s">
        <v>22</v>
      </c>
      <c r="G22" s="25">
        <f t="shared" si="0"/>
        <v>8</v>
      </c>
    </row>
    <row r="23" spans="1:7" x14ac:dyDescent="0.25">
      <c r="A23" s="81" t="s">
        <v>247</v>
      </c>
      <c r="B23" s="83">
        <v>4057076</v>
      </c>
      <c r="C23" s="81" t="s">
        <v>5</v>
      </c>
      <c r="F23" s="26"/>
      <c r="G23" s="25"/>
    </row>
    <row r="24" spans="1:7" x14ac:dyDescent="0.25">
      <c r="A24" s="81" t="s">
        <v>248</v>
      </c>
      <c r="B24" s="83">
        <v>4056978</v>
      </c>
      <c r="C24" s="81" t="s">
        <v>17</v>
      </c>
      <c r="F24" s="17" t="s">
        <v>21</v>
      </c>
      <c r="G24" s="17">
        <f>SUM(G8:G22)</f>
        <v>112</v>
      </c>
    </row>
    <row r="25" spans="1:7" x14ac:dyDescent="0.25">
      <c r="A25" s="81" t="s">
        <v>162</v>
      </c>
      <c r="B25" s="83">
        <v>4004172</v>
      </c>
      <c r="C25" s="81" t="s">
        <v>5</v>
      </c>
      <c r="F25" s="17" t="s">
        <v>20</v>
      </c>
      <c r="G25" s="17">
        <f>G24-G22-G21</f>
        <v>104</v>
      </c>
    </row>
    <row r="26" spans="1:7" x14ac:dyDescent="0.25">
      <c r="A26" s="81" t="s">
        <v>249</v>
      </c>
      <c r="B26" s="83">
        <v>4000672</v>
      </c>
      <c r="C26" s="81" t="s">
        <v>6</v>
      </c>
      <c r="F26" s="17"/>
      <c r="G26" s="17"/>
    </row>
    <row r="27" spans="1:7" x14ac:dyDescent="0.25">
      <c r="A27" s="81" t="s">
        <v>79</v>
      </c>
      <c r="B27" s="83">
        <v>4059402</v>
      </c>
      <c r="C27" s="81" t="s">
        <v>5</v>
      </c>
      <c r="F27" s="17"/>
      <c r="G27" s="24"/>
    </row>
    <row r="28" spans="1:7" x14ac:dyDescent="0.25">
      <c r="A28" s="81" t="s">
        <v>250</v>
      </c>
      <c r="B28" s="83">
        <v>4057080</v>
      </c>
      <c r="C28" s="81" t="s">
        <v>6</v>
      </c>
      <c r="F28" s="19" t="s">
        <v>19</v>
      </c>
      <c r="G28" s="24">
        <f>G13/G25</f>
        <v>9.6153846153846159E-3</v>
      </c>
    </row>
    <row r="29" spans="1:7" x14ac:dyDescent="0.25">
      <c r="A29" s="81" t="s">
        <v>161</v>
      </c>
      <c r="B29" s="83">
        <v>4057041</v>
      </c>
      <c r="C29" s="81" t="s">
        <v>6</v>
      </c>
      <c r="F29" s="19" t="s">
        <v>18</v>
      </c>
      <c r="G29" s="24">
        <f>G8/G25</f>
        <v>0</v>
      </c>
    </row>
    <row r="30" spans="1:7" x14ac:dyDescent="0.25">
      <c r="A30" s="81" t="s">
        <v>78</v>
      </c>
      <c r="B30" s="83">
        <v>4057081</v>
      </c>
      <c r="C30" s="81" t="s">
        <v>6</v>
      </c>
      <c r="F30" s="19" t="s">
        <v>17</v>
      </c>
      <c r="G30" s="24">
        <f>G9/G25</f>
        <v>7.6923076923076927E-2</v>
      </c>
    </row>
    <row r="31" spans="1:7" x14ac:dyDescent="0.25">
      <c r="A31" s="81" t="s">
        <v>251</v>
      </c>
      <c r="B31" s="83">
        <v>4057082</v>
      </c>
      <c r="C31" s="81" t="s">
        <v>6</v>
      </c>
      <c r="F31" s="19" t="s">
        <v>6</v>
      </c>
      <c r="G31" s="24">
        <f>G10/G25</f>
        <v>0.32692307692307693</v>
      </c>
    </row>
    <row r="32" spans="1:7" x14ac:dyDescent="0.25">
      <c r="A32" s="81" t="s">
        <v>67</v>
      </c>
      <c r="B32" s="83">
        <v>4057099</v>
      </c>
      <c r="C32" s="81" t="s">
        <v>5</v>
      </c>
      <c r="F32" s="19" t="s">
        <v>5</v>
      </c>
      <c r="G32" s="24">
        <f>G11/G25</f>
        <v>0.45192307692307693</v>
      </c>
    </row>
    <row r="33" spans="1:7" x14ac:dyDescent="0.25">
      <c r="A33" s="81" t="s">
        <v>252</v>
      </c>
      <c r="B33" s="83">
        <v>4057083</v>
      </c>
      <c r="C33" s="81" t="s">
        <v>6</v>
      </c>
      <c r="F33" s="19" t="s">
        <v>4</v>
      </c>
      <c r="G33" s="24">
        <f>G12/G25</f>
        <v>0.11538461538461539</v>
      </c>
    </row>
    <row r="34" spans="1:7" x14ac:dyDescent="0.25">
      <c r="A34" s="81" t="s">
        <v>90</v>
      </c>
      <c r="B34" s="83">
        <v>4057126</v>
      </c>
      <c r="C34" s="81" t="s">
        <v>6</v>
      </c>
      <c r="F34" s="19" t="s">
        <v>3</v>
      </c>
      <c r="G34" s="24">
        <f>G14/G25</f>
        <v>0</v>
      </c>
    </row>
    <row r="35" spans="1:7" x14ac:dyDescent="0.25">
      <c r="A35" s="81" t="s">
        <v>128</v>
      </c>
      <c r="B35" s="83">
        <v>4004320</v>
      </c>
      <c r="C35" s="81" t="s">
        <v>5</v>
      </c>
      <c r="F35" s="19" t="s">
        <v>16</v>
      </c>
      <c r="G35" s="24">
        <f>G15/G25</f>
        <v>0</v>
      </c>
    </row>
    <row r="36" spans="1:7" x14ac:dyDescent="0.25">
      <c r="A36" s="81" t="s">
        <v>113</v>
      </c>
      <c r="B36" s="83">
        <v>4056998</v>
      </c>
      <c r="C36" s="81" t="s">
        <v>5</v>
      </c>
      <c r="F36" s="19" t="s">
        <v>15</v>
      </c>
      <c r="G36" s="24">
        <f>G18/G25</f>
        <v>9.6153846153846159E-3</v>
      </c>
    </row>
    <row r="37" spans="1:7" x14ac:dyDescent="0.25">
      <c r="A37" s="81" t="s">
        <v>253</v>
      </c>
      <c r="B37" s="83">
        <v>4062444</v>
      </c>
      <c r="C37" s="81" t="s">
        <v>5</v>
      </c>
      <c r="F37" s="19" t="s">
        <v>14</v>
      </c>
      <c r="G37" s="24">
        <f>G19/G25</f>
        <v>0</v>
      </c>
    </row>
    <row r="38" spans="1:7" x14ac:dyDescent="0.25">
      <c r="A38" s="81" t="s">
        <v>103</v>
      </c>
      <c r="B38" s="83">
        <v>4057103</v>
      </c>
      <c r="C38" s="81" t="s">
        <v>5</v>
      </c>
      <c r="F38" s="19" t="s">
        <v>147</v>
      </c>
      <c r="G38" s="24">
        <f>G20/G25</f>
        <v>9.6153846153846159E-3</v>
      </c>
    </row>
    <row r="39" spans="1:7" x14ac:dyDescent="0.25">
      <c r="A39" s="81" t="s">
        <v>254</v>
      </c>
      <c r="B39" s="83">
        <v>4057079</v>
      </c>
      <c r="C39" s="81" t="s">
        <v>5</v>
      </c>
      <c r="F39" s="19" t="s">
        <v>13</v>
      </c>
      <c r="G39" s="23">
        <f>G16/G25</f>
        <v>0</v>
      </c>
    </row>
    <row r="40" spans="1:7" x14ac:dyDescent="0.25">
      <c r="A40" s="81" t="s">
        <v>127</v>
      </c>
      <c r="B40" s="83">
        <v>4004192</v>
      </c>
      <c r="C40" s="81" t="s">
        <v>5</v>
      </c>
      <c r="F40" s="19"/>
      <c r="G40" s="22">
        <f>SUM(G28:G39)</f>
        <v>1</v>
      </c>
    </row>
    <row r="41" spans="1:7" x14ac:dyDescent="0.25">
      <c r="A41" s="81" t="s">
        <v>255</v>
      </c>
      <c r="B41" s="83">
        <v>4056994</v>
      </c>
      <c r="C41" s="81" t="s">
        <v>22</v>
      </c>
      <c r="F41" s="19"/>
      <c r="G41" s="22"/>
    </row>
    <row r="42" spans="1:7" x14ac:dyDescent="0.25">
      <c r="A42" s="81" t="s">
        <v>77</v>
      </c>
      <c r="B42" s="83">
        <v>4056995</v>
      </c>
      <c r="C42" s="81" t="s">
        <v>6</v>
      </c>
      <c r="F42" s="19"/>
      <c r="G42" s="22"/>
    </row>
    <row r="43" spans="1:7" x14ac:dyDescent="0.25">
      <c r="A43" s="81" t="s">
        <v>237</v>
      </c>
      <c r="B43" s="83">
        <v>4007889</v>
      </c>
      <c r="C43" s="81" t="s">
        <v>5</v>
      </c>
      <c r="F43" s="19"/>
      <c r="G43" s="21" t="s">
        <v>174</v>
      </c>
    </row>
    <row r="44" spans="1:7" x14ac:dyDescent="0.25">
      <c r="A44" s="81" t="s">
        <v>61</v>
      </c>
      <c r="B44" s="83">
        <v>4008616</v>
      </c>
      <c r="C44" s="81" t="s">
        <v>6</v>
      </c>
      <c r="F44" s="19" t="s">
        <v>7</v>
      </c>
      <c r="G44" s="16">
        <f>SUM(G28:G30)</f>
        <v>8.6538461538461536E-2</v>
      </c>
    </row>
    <row r="45" spans="1:7" x14ac:dyDescent="0.25">
      <c r="A45" s="81" t="s">
        <v>39</v>
      </c>
      <c r="B45" s="83">
        <v>4199135</v>
      </c>
      <c r="C45" s="81" t="s">
        <v>5</v>
      </c>
      <c r="F45" s="19" t="s">
        <v>6</v>
      </c>
      <c r="G45" s="16">
        <f>G31</f>
        <v>0.32692307692307693</v>
      </c>
    </row>
    <row r="46" spans="1:7" x14ac:dyDescent="0.25">
      <c r="A46" s="81" t="s">
        <v>256</v>
      </c>
      <c r="B46" s="83">
        <v>4057089</v>
      </c>
      <c r="C46" s="81" t="s">
        <v>5</v>
      </c>
      <c r="F46" s="19" t="s">
        <v>5</v>
      </c>
      <c r="G46" s="16">
        <f>G32</f>
        <v>0.45192307692307693</v>
      </c>
    </row>
    <row r="47" spans="1:7" x14ac:dyDescent="0.25">
      <c r="A47" s="81" t="s">
        <v>257</v>
      </c>
      <c r="B47" s="83">
        <v>4072456</v>
      </c>
      <c r="C47" s="81" t="s">
        <v>6</v>
      </c>
      <c r="F47" s="19" t="s">
        <v>4</v>
      </c>
      <c r="G47" s="16">
        <f>G33</f>
        <v>0.11538461538461539</v>
      </c>
    </row>
    <row r="48" spans="1:7" x14ac:dyDescent="0.25">
      <c r="A48" s="81" t="s">
        <v>258</v>
      </c>
      <c r="B48" s="83">
        <v>4000843</v>
      </c>
      <c r="C48" s="81" t="s">
        <v>5</v>
      </c>
      <c r="F48" s="19" t="s">
        <v>3</v>
      </c>
      <c r="G48" s="16">
        <f>G34</f>
        <v>0</v>
      </c>
    </row>
    <row r="49" spans="1:7" x14ac:dyDescent="0.25">
      <c r="A49" s="81" t="s">
        <v>157</v>
      </c>
      <c r="B49" s="83">
        <v>4057052</v>
      </c>
      <c r="C49" s="81" t="s">
        <v>5</v>
      </c>
      <c r="F49" s="19" t="s">
        <v>12</v>
      </c>
      <c r="G49" s="18">
        <f>SUM(G35:G39)</f>
        <v>1.9230769230769232E-2</v>
      </c>
    </row>
    <row r="50" spans="1:7" x14ac:dyDescent="0.25">
      <c r="A50" s="81" t="s">
        <v>74</v>
      </c>
      <c r="B50" s="83">
        <v>4056997</v>
      </c>
      <c r="C50" s="81" t="s">
        <v>17</v>
      </c>
      <c r="F50" s="17"/>
      <c r="G50" s="16">
        <f>SUM(G44:G49)</f>
        <v>1</v>
      </c>
    </row>
    <row r="51" spans="1:7" x14ac:dyDescent="0.25">
      <c r="A51" s="81" t="s">
        <v>124</v>
      </c>
      <c r="B51" s="83">
        <v>4004152</v>
      </c>
      <c r="C51" s="81" t="s">
        <v>17</v>
      </c>
    </row>
    <row r="52" spans="1:7" x14ac:dyDescent="0.25">
      <c r="A52" s="81" t="s">
        <v>60</v>
      </c>
      <c r="B52" s="83">
        <v>4057000</v>
      </c>
      <c r="C52" s="81" t="s">
        <v>22</v>
      </c>
    </row>
    <row r="53" spans="1:7" x14ac:dyDescent="0.25">
      <c r="A53" s="81" t="s">
        <v>42</v>
      </c>
      <c r="B53" s="83">
        <v>4057001</v>
      </c>
      <c r="C53" s="81" t="s">
        <v>147</v>
      </c>
    </row>
    <row r="54" spans="1:7" x14ac:dyDescent="0.25">
      <c r="A54" s="81" t="s">
        <v>259</v>
      </c>
      <c r="B54" s="83">
        <v>4057002</v>
      </c>
      <c r="C54" s="81" t="s">
        <v>4</v>
      </c>
    </row>
    <row r="55" spans="1:7" x14ac:dyDescent="0.25">
      <c r="A55" s="81" t="s">
        <v>72</v>
      </c>
      <c r="B55" s="83">
        <v>4057125</v>
      </c>
      <c r="C55" s="81" t="s">
        <v>5</v>
      </c>
    </row>
    <row r="56" spans="1:7" x14ac:dyDescent="0.25">
      <c r="A56" s="81" t="s">
        <v>71</v>
      </c>
      <c r="B56" s="83">
        <v>4057003</v>
      </c>
      <c r="C56" s="81" t="s">
        <v>5</v>
      </c>
    </row>
    <row r="57" spans="1:7" x14ac:dyDescent="0.25">
      <c r="A57" s="81" t="s">
        <v>260</v>
      </c>
      <c r="B57" s="83">
        <v>4057087</v>
      </c>
      <c r="C57" s="81" t="s">
        <v>6</v>
      </c>
    </row>
    <row r="58" spans="1:7" x14ac:dyDescent="0.25">
      <c r="A58" s="81" t="s">
        <v>85</v>
      </c>
      <c r="B58" s="83">
        <v>4057004</v>
      </c>
      <c r="C58" s="81" t="s">
        <v>4</v>
      </c>
    </row>
    <row r="59" spans="1:7" x14ac:dyDescent="0.25">
      <c r="A59" s="81" t="s">
        <v>88</v>
      </c>
      <c r="B59" s="83">
        <v>4057006</v>
      </c>
      <c r="C59" s="81" t="s">
        <v>4</v>
      </c>
    </row>
    <row r="60" spans="1:7" x14ac:dyDescent="0.25">
      <c r="A60" s="81" t="s">
        <v>70</v>
      </c>
      <c r="B60" s="83">
        <v>4042397</v>
      </c>
      <c r="C60" s="81" t="s">
        <v>6</v>
      </c>
    </row>
    <row r="61" spans="1:7" x14ac:dyDescent="0.25">
      <c r="A61" s="81" t="s">
        <v>108</v>
      </c>
      <c r="B61" s="83">
        <v>4057090</v>
      </c>
      <c r="C61" s="81" t="s">
        <v>6</v>
      </c>
    </row>
    <row r="62" spans="1:7" x14ac:dyDescent="0.25">
      <c r="A62" s="81" t="s">
        <v>56</v>
      </c>
      <c r="B62" s="83">
        <v>4008754</v>
      </c>
      <c r="C62" s="81" t="s">
        <v>19</v>
      </c>
    </row>
    <row r="63" spans="1:7" x14ac:dyDescent="0.25">
      <c r="A63" s="81" t="s">
        <v>261</v>
      </c>
      <c r="B63" s="83">
        <v>4077685</v>
      </c>
      <c r="C63" s="81" t="s">
        <v>244</v>
      </c>
    </row>
    <row r="64" spans="1:7" x14ac:dyDescent="0.25">
      <c r="A64" s="81" t="s">
        <v>69</v>
      </c>
      <c r="B64" s="83">
        <v>4057010</v>
      </c>
      <c r="C64" s="81" t="s">
        <v>6</v>
      </c>
    </row>
    <row r="65" spans="1:3" x14ac:dyDescent="0.25">
      <c r="A65" s="81" t="s">
        <v>91</v>
      </c>
      <c r="B65" s="83">
        <v>4057011</v>
      </c>
      <c r="C65" s="81" t="s">
        <v>4</v>
      </c>
    </row>
    <row r="66" spans="1:3" x14ac:dyDescent="0.25">
      <c r="A66" s="81" t="s">
        <v>112</v>
      </c>
      <c r="B66" s="83">
        <v>4004389</v>
      </c>
      <c r="C66" s="81" t="s">
        <v>6</v>
      </c>
    </row>
    <row r="67" spans="1:3" x14ac:dyDescent="0.25">
      <c r="A67" s="81" t="s">
        <v>158</v>
      </c>
      <c r="B67" s="83">
        <v>4057051</v>
      </c>
      <c r="C67" s="81" t="s">
        <v>5</v>
      </c>
    </row>
    <row r="68" spans="1:3" x14ac:dyDescent="0.25">
      <c r="A68" s="81" t="s">
        <v>92</v>
      </c>
      <c r="B68" s="83">
        <v>4057130</v>
      </c>
      <c r="C68" s="81" t="s">
        <v>22</v>
      </c>
    </row>
    <row r="69" spans="1:3" x14ac:dyDescent="0.25">
      <c r="A69" s="81" t="s">
        <v>57</v>
      </c>
      <c r="B69" s="83">
        <v>4057131</v>
      </c>
      <c r="C69" s="81" t="s">
        <v>6</v>
      </c>
    </row>
    <row r="70" spans="1:3" x14ac:dyDescent="0.25">
      <c r="A70" s="81" t="s">
        <v>41</v>
      </c>
      <c r="B70" s="83">
        <v>4057754</v>
      </c>
      <c r="C70" s="81" t="s">
        <v>6</v>
      </c>
    </row>
    <row r="71" spans="1:3" x14ac:dyDescent="0.25">
      <c r="A71" s="81" t="s">
        <v>262</v>
      </c>
      <c r="B71" s="83">
        <v>4057053</v>
      </c>
      <c r="C71" s="81" t="s">
        <v>4</v>
      </c>
    </row>
    <row r="72" spans="1:3" x14ac:dyDescent="0.25">
      <c r="A72" s="81" t="s">
        <v>59</v>
      </c>
      <c r="B72" s="83">
        <v>4008369</v>
      </c>
      <c r="C72" s="81" t="s">
        <v>6</v>
      </c>
    </row>
    <row r="73" spans="1:3" x14ac:dyDescent="0.25">
      <c r="A73" s="81" t="s">
        <v>263</v>
      </c>
      <c r="B73" s="83">
        <v>4014480</v>
      </c>
      <c r="C73" s="81" t="s">
        <v>5</v>
      </c>
    </row>
    <row r="74" spans="1:3" x14ac:dyDescent="0.25">
      <c r="A74" s="81" t="s">
        <v>93</v>
      </c>
      <c r="B74" s="83">
        <v>4057015</v>
      </c>
      <c r="C74" s="81" t="s">
        <v>5</v>
      </c>
    </row>
    <row r="75" spans="1:3" x14ac:dyDescent="0.25">
      <c r="A75" s="81" t="s">
        <v>54</v>
      </c>
      <c r="B75" s="83">
        <v>4057016</v>
      </c>
      <c r="C75" s="81" t="s">
        <v>6</v>
      </c>
    </row>
    <row r="76" spans="1:3" x14ac:dyDescent="0.25">
      <c r="A76" s="81" t="s">
        <v>264</v>
      </c>
      <c r="B76" s="83">
        <v>4057093</v>
      </c>
      <c r="C76" s="81" t="s">
        <v>6</v>
      </c>
    </row>
    <row r="77" spans="1:3" x14ac:dyDescent="0.25">
      <c r="A77" s="81" t="s">
        <v>38</v>
      </c>
      <c r="B77" s="83">
        <v>4147257</v>
      </c>
      <c r="C77" s="81" t="s">
        <v>5</v>
      </c>
    </row>
    <row r="78" spans="1:3" x14ac:dyDescent="0.25">
      <c r="A78" s="81" t="s">
        <v>265</v>
      </c>
      <c r="B78" s="83">
        <v>4004218</v>
      </c>
      <c r="C78" s="81" t="s">
        <v>15</v>
      </c>
    </row>
    <row r="79" spans="1:3" x14ac:dyDescent="0.25">
      <c r="A79" s="81" t="s">
        <v>266</v>
      </c>
      <c r="B79" s="83">
        <v>4062222</v>
      </c>
      <c r="C79" s="81" t="s">
        <v>5</v>
      </c>
    </row>
    <row r="80" spans="1:3" x14ac:dyDescent="0.25">
      <c r="A80" s="81" t="s">
        <v>94</v>
      </c>
      <c r="B80" s="83">
        <v>4057018</v>
      </c>
      <c r="C80" s="81" t="s">
        <v>22</v>
      </c>
    </row>
    <row r="81" spans="1:3" x14ac:dyDescent="0.25">
      <c r="A81" s="81" t="s">
        <v>267</v>
      </c>
      <c r="B81" s="83">
        <v>4000801</v>
      </c>
      <c r="C81" s="81" t="s">
        <v>22</v>
      </c>
    </row>
    <row r="82" spans="1:3" x14ac:dyDescent="0.25">
      <c r="A82" s="81" t="s">
        <v>268</v>
      </c>
      <c r="B82" s="83">
        <v>4057136</v>
      </c>
      <c r="C82" s="81" t="s">
        <v>5</v>
      </c>
    </row>
    <row r="83" spans="1:3" x14ac:dyDescent="0.25">
      <c r="A83" s="81" t="s">
        <v>156</v>
      </c>
      <c r="B83" s="83">
        <v>4056951</v>
      </c>
      <c r="C83" s="81" t="s">
        <v>5</v>
      </c>
    </row>
    <row r="84" spans="1:3" x14ac:dyDescent="0.25">
      <c r="A84" s="81" t="s">
        <v>145</v>
      </c>
      <c r="B84" s="83">
        <v>4057019</v>
      </c>
      <c r="C84" s="81" t="s">
        <v>5</v>
      </c>
    </row>
    <row r="85" spans="1:3" x14ac:dyDescent="0.25">
      <c r="A85" s="81" t="s">
        <v>269</v>
      </c>
      <c r="B85" s="83">
        <v>4044391</v>
      </c>
      <c r="C85" s="81" t="s">
        <v>6</v>
      </c>
    </row>
    <row r="86" spans="1:3" x14ac:dyDescent="0.25">
      <c r="A86" s="81" t="s">
        <v>270</v>
      </c>
      <c r="B86" s="83">
        <v>4057036</v>
      </c>
      <c r="C86" s="81" t="s">
        <v>5</v>
      </c>
    </row>
    <row r="87" spans="1:3" x14ac:dyDescent="0.25">
      <c r="A87" s="81" t="s">
        <v>271</v>
      </c>
      <c r="B87" s="83">
        <v>4057094</v>
      </c>
      <c r="C87" s="81" t="s">
        <v>6</v>
      </c>
    </row>
    <row r="88" spans="1:3" x14ac:dyDescent="0.25">
      <c r="A88" s="81" t="s">
        <v>272</v>
      </c>
      <c r="B88" s="83">
        <v>4057022</v>
      </c>
      <c r="C88" s="81" t="s">
        <v>6</v>
      </c>
    </row>
    <row r="89" spans="1:3" x14ac:dyDescent="0.25">
      <c r="A89" s="81" t="s">
        <v>63</v>
      </c>
      <c r="B89" s="83">
        <v>4073320</v>
      </c>
      <c r="C89" s="81" t="s">
        <v>4</v>
      </c>
    </row>
    <row r="90" spans="1:3" x14ac:dyDescent="0.25">
      <c r="A90" s="81" t="s">
        <v>273</v>
      </c>
      <c r="B90" s="83">
        <v>4057139</v>
      </c>
      <c r="C90" s="81" t="s">
        <v>5</v>
      </c>
    </row>
    <row r="91" spans="1:3" x14ac:dyDescent="0.25">
      <c r="A91" s="81" t="s">
        <v>96</v>
      </c>
      <c r="B91" s="83">
        <v>4057023</v>
      </c>
      <c r="C91" s="81" t="s">
        <v>5</v>
      </c>
    </row>
    <row r="92" spans="1:3" x14ac:dyDescent="0.25">
      <c r="A92" s="81" t="s">
        <v>98</v>
      </c>
      <c r="B92" s="83">
        <v>4057095</v>
      </c>
      <c r="C92" s="81" t="s">
        <v>6</v>
      </c>
    </row>
    <row r="93" spans="1:3" x14ac:dyDescent="0.25">
      <c r="A93" s="81" t="s">
        <v>155</v>
      </c>
      <c r="B93" s="83">
        <v>4050911</v>
      </c>
      <c r="C93" s="81" t="s">
        <v>5</v>
      </c>
    </row>
    <row r="94" spans="1:3" x14ac:dyDescent="0.25">
      <c r="A94" s="81" t="s">
        <v>175</v>
      </c>
      <c r="B94" s="83">
        <v>4057140</v>
      </c>
      <c r="C94" s="81" t="s">
        <v>5</v>
      </c>
    </row>
    <row r="95" spans="1:3" x14ac:dyDescent="0.25">
      <c r="A95" s="81" t="s">
        <v>233</v>
      </c>
      <c r="B95" s="83">
        <v>4057096</v>
      </c>
      <c r="C95" s="81" t="s">
        <v>6</v>
      </c>
    </row>
    <row r="96" spans="1:3" x14ac:dyDescent="0.25">
      <c r="A96" s="81" t="s">
        <v>274</v>
      </c>
      <c r="B96" s="83">
        <v>4057097</v>
      </c>
      <c r="C96" s="81" t="s">
        <v>5</v>
      </c>
    </row>
    <row r="97" spans="1:3" x14ac:dyDescent="0.25">
      <c r="A97" s="81" t="s">
        <v>236</v>
      </c>
      <c r="B97" s="83">
        <v>4057062</v>
      </c>
      <c r="C97" s="81" t="s">
        <v>5</v>
      </c>
    </row>
    <row r="98" spans="1:3" x14ac:dyDescent="0.25">
      <c r="A98" s="81" t="s">
        <v>115</v>
      </c>
      <c r="B98" s="83">
        <v>4009083</v>
      </c>
      <c r="C98" s="81" t="s">
        <v>4</v>
      </c>
    </row>
    <row r="99" spans="1:3" x14ac:dyDescent="0.25">
      <c r="A99" s="81" t="s">
        <v>100</v>
      </c>
      <c r="B99" s="83">
        <v>4057146</v>
      </c>
      <c r="C99" s="81" t="s">
        <v>17</v>
      </c>
    </row>
    <row r="100" spans="1:3" x14ac:dyDescent="0.25">
      <c r="A100" s="81" t="s">
        <v>275</v>
      </c>
      <c r="B100" s="83">
        <v>4057108</v>
      </c>
      <c r="C100" s="81" t="s">
        <v>6</v>
      </c>
    </row>
    <row r="101" spans="1:3" x14ac:dyDescent="0.25">
      <c r="A101" s="81" t="s">
        <v>58</v>
      </c>
      <c r="B101" s="83">
        <v>4057100</v>
      </c>
      <c r="C101" s="81" t="s">
        <v>5</v>
      </c>
    </row>
    <row r="102" spans="1:3" x14ac:dyDescent="0.25">
      <c r="A102" s="81" t="s">
        <v>107</v>
      </c>
      <c r="B102" s="83">
        <v>4073535</v>
      </c>
      <c r="C102" s="81" t="s">
        <v>5</v>
      </c>
    </row>
    <row r="103" spans="1:3" x14ac:dyDescent="0.25">
      <c r="A103" s="81" t="s">
        <v>68</v>
      </c>
      <c r="B103" s="83">
        <v>4057026</v>
      </c>
      <c r="C103" s="81" t="s">
        <v>5</v>
      </c>
    </row>
    <row r="104" spans="1:3" x14ac:dyDescent="0.25">
      <c r="A104" s="81" t="s">
        <v>276</v>
      </c>
      <c r="B104" s="83">
        <v>4057027</v>
      </c>
      <c r="C104" s="81" t="s">
        <v>4</v>
      </c>
    </row>
    <row r="105" spans="1:3" x14ac:dyDescent="0.25">
      <c r="A105" s="81" t="s">
        <v>132</v>
      </c>
      <c r="B105" s="83">
        <v>4057028</v>
      </c>
      <c r="C105" s="81" t="s">
        <v>5</v>
      </c>
    </row>
    <row r="106" spans="1:3" x14ac:dyDescent="0.25">
      <c r="A106" s="81" t="s">
        <v>277</v>
      </c>
      <c r="B106" s="83">
        <v>4056983</v>
      </c>
      <c r="C106" s="81" t="s">
        <v>4</v>
      </c>
    </row>
    <row r="107" spans="1:3" x14ac:dyDescent="0.25">
      <c r="A107" s="81" t="s">
        <v>111</v>
      </c>
      <c r="B107" s="83">
        <v>4056992</v>
      </c>
      <c r="C107" s="81" t="s">
        <v>6</v>
      </c>
    </row>
    <row r="108" spans="1:3" x14ac:dyDescent="0.25">
      <c r="A108" s="81" t="s">
        <v>95</v>
      </c>
      <c r="B108" s="83">
        <v>4057135</v>
      </c>
      <c r="C108" s="81" t="s">
        <v>6</v>
      </c>
    </row>
    <row r="109" spans="1:3" x14ac:dyDescent="0.25">
      <c r="A109" s="81" t="s">
        <v>53</v>
      </c>
      <c r="B109" s="83">
        <v>4057020</v>
      </c>
      <c r="C109" s="81" t="s">
        <v>4</v>
      </c>
    </row>
    <row r="110" spans="1:3" x14ac:dyDescent="0.25">
      <c r="A110" s="81" t="s">
        <v>101</v>
      </c>
      <c r="B110" s="83">
        <v>4063060</v>
      </c>
      <c r="C110" s="81" t="s">
        <v>5</v>
      </c>
    </row>
    <row r="111" spans="1:3" x14ac:dyDescent="0.25">
      <c r="A111" s="81" t="s">
        <v>278</v>
      </c>
      <c r="B111" s="83">
        <v>4057029</v>
      </c>
      <c r="C111" s="81" t="s">
        <v>5</v>
      </c>
    </row>
    <row r="112" spans="1:3" x14ac:dyDescent="0.25">
      <c r="A112" s="81" t="s">
        <v>125</v>
      </c>
      <c r="B112" s="83">
        <v>3004222</v>
      </c>
      <c r="C112" s="81" t="s">
        <v>6</v>
      </c>
    </row>
    <row r="113" spans="1:3" x14ac:dyDescent="0.25">
      <c r="A113" s="81" t="s">
        <v>279</v>
      </c>
      <c r="B113" s="83">
        <v>4057102</v>
      </c>
      <c r="C113" s="81" t="s">
        <v>5</v>
      </c>
    </row>
    <row r="114" spans="1:3" x14ac:dyDescent="0.25">
      <c r="A114" s="81" t="s">
        <v>280</v>
      </c>
      <c r="B114" s="83">
        <v>4057032</v>
      </c>
      <c r="C114" s="81" t="s">
        <v>5</v>
      </c>
    </row>
    <row r="115" spans="1:3" x14ac:dyDescent="0.25">
      <c r="A115" s="81" t="s">
        <v>153</v>
      </c>
      <c r="B115" s="83">
        <v>4009725</v>
      </c>
      <c r="C115" s="81" t="s">
        <v>6</v>
      </c>
    </row>
    <row r="116" spans="1:3" x14ac:dyDescent="0.25">
      <c r="A116" s="81" t="s">
        <v>110</v>
      </c>
      <c r="B116" s="83">
        <v>4057035</v>
      </c>
      <c r="C116" s="81" t="s">
        <v>22</v>
      </c>
    </row>
    <row r="117" spans="1:3" x14ac:dyDescent="0.25">
      <c r="A117" s="81" t="s">
        <v>65</v>
      </c>
      <c r="B117" s="83">
        <v>4057105</v>
      </c>
      <c r="C117" s="81" t="s">
        <v>6</v>
      </c>
    </row>
    <row r="118" spans="1:3" x14ac:dyDescent="0.25">
      <c r="A118" s="81" t="s">
        <v>105</v>
      </c>
      <c r="B118" s="83">
        <v>4008752</v>
      </c>
      <c r="C118" s="81" t="s">
        <v>17</v>
      </c>
    </row>
    <row r="119" spans="1:3" x14ac:dyDescent="0.25">
      <c r="A119" s="81" t="s">
        <v>64</v>
      </c>
      <c r="B119" s="83">
        <v>4008669</v>
      </c>
      <c r="C119" s="81" t="s">
        <v>17</v>
      </c>
    </row>
    <row r="120" spans="1:3" x14ac:dyDescent="0.25">
      <c r="A120" s="81" t="s">
        <v>281</v>
      </c>
      <c r="B120" s="83">
        <v>4057106</v>
      </c>
      <c r="C120" s="81" t="s">
        <v>6</v>
      </c>
    </row>
    <row r="143" spans="1:5" x14ac:dyDescent="0.25">
      <c r="A143" s="80" t="s">
        <v>81</v>
      </c>
      <c r="B143" s="80" t="s">
        <v>22</v>
      </c>
      <c r="C143" s="81" t="s">
        <v>81</v>
      </c>
      <c r="D143" s="81" t="s">
        <v>22</v>
      </c>
      <c r="E143" s="80" t="b">
        <f>B143=D143</f>
        <v>1</v>
      </c>
    </row>
    <row r="144" spans="1:5" x14ac:dyDescent="0.25">
      <c r="A144" s="80" t="s">
        <v>66</v>
      </c>
      <c r="B144" s="80" t="s">
        <v>22</v>
      </c>
      <c r="C144" s="81" t="s">
        <v>66</v>
      </c>
      <c r="D144" s="81" t="s">
        <v>22</v>
      </c>
      <c r="E144" s="80" t="b">
        <f t="shared" ref="E144:E209" si="1">B144=D144</f>
        <v>1</v>
      </c>
    </row>
    <row r="145" spans="1:5" x14ac:dyDescent="0.25">
      <c r="A145" s="80" t="s">
        <v>116</v>
      </c>
      <c r="B145" s="80" t="s">
        <v>17</v>
      </c>
      <c r="C145" s="81" t="s">
        <v>116</v>
      </c>
      <c r="D145" s="81" t="s">
        <v>17</v>
      </c>
      <c r="E145" s="80" t="b">
        <f t="shared" si="1"/>
        <v>1</v>
      </c>
    </row>
    <row r="146" spans="1:5" x14ac:dyDescent="0.25">
      <c r="A146" s="80" t="s">
        <v>138</v>
      </c>
      <c r="B146" s="80" t="s">
        <v>4</v>
      </c>
      <c r="C146" s="81" t="s">
        <v>138</v>
      </c>
      <c r="D146" s="81" t="s">
        <v>4</v>
      </c>
      <c r="E146" s="80" t="b">
        <f t="shared" si="1"/>
        <v>1</v>
      </c>
    </row>
    <row r="147" spans="1:5" x14ac:dyDescent="0.25">
      <c r="A147" s="80" t="s">
        <v>154</v>
      </c>
      <c r="B147" s="80" t="s">
        <v>6</v>
      </c>
      <c r="C147" s="81" t="s">
        <v>245</v>
      </c>
      <c r="D147" s="81" t="s">
        <v>6</v>
      </c>
      <c r="E147" s="80" t="b">
        <f t="shared" si="1"/>
        <v>1</v>
      </c>
    </row>
    <row r="148" spans="1:5" x14ac:dyDescent="0.25">
      <c r="A148" s="80" t="s">
        <v>37</v>
      </c>
      <c r="B148" s="80" t="s">
        <v>5</v>
      </c>
      <c r="C148" s="81" t="s">
        <v>37</v>
      </c>
      <c r="D148" s="81" t="s">
        <v>5</v>
      </c>
      <c r="E148" s="80" t="b">
        <f t="shared" si="1"/>
        <v>1</v>
      </c>
    </row>
    <row r="149" spans="1:5" x14ac:dyDescent="0.25">
      <c r="A149" s="80" t="s">
        <v>120</v>
      </c>
      <c r="B149" s="80" t="s">
        <v>5</v>
      </c>
      <c r="C149" s="81" t="s">
        <v>120</v>
      </c>
      <c r="D149" s="81" t="s">
        <v>5</v>
      </c>
      <c r="E149" s="80" t="b">
        <f t="shared" si="1"/>
        <v>1</v>
      </c>
    </row>
    <row r="150" spans="1:5" x14ac:dyDescent="0.25">
      <c r="A150" s="80" t="s">
        <v>84</v>
      </c>
      <c r="B150" s="80" t="s">
        <v>5</v>
      </c>
      <c r="C150" s="81" t="s">
        <v>84</v>
      </c>
      <c r="D150" s="81" t="s">
        <v>5</v>
      </c>
      <c r="E150" s="80" t="b">
        <f t="shared" si="1"/>
        <v>1</v>
      </c>
    </row>
    <row r="151" spans="1:5" x14ac:dyDescent="0.25">
      <c r="A151" s="80" t="s">
        <v>129</v>
      </c>
      <c r="B151" s="80" t="s">
        <v>5</v>
      </c>
      <c r="C151" s="81" t="s">
        <v>129</v>
      </c>
      <c r="D151" s="81" t="s">
        <v>5</v>
      </c>
      <c r="E151" s="80" t="b">
        <f t="shared" si="1"/>
        <v>1</v>
      </c>
    </row>
    <row r="152" spans="1:5" x14ac:dyDescent="0.25">
      <c r="A152" s="80" t="s">
        <v>114</v>
      </c>
      <c r="B152" s="80" t="s">
        <v>6</v>
      </c>
      <c r="C152" s="81" t="s">
        <v>114</v>
      </c>
      <c r="D152" s="81" t="s">
        <v>6</v>
      </c>
      <c r="E152" s="80" t="b">
        <f t="shared" si="1"/>
        <v>1</v>
      </c>
    </row>
    <row r="153" spans="1:5" x14ac:dyDescent="0.25">
      <c r="A153" s="80" t="s">
        <v>134</v>
      </c>
      <c r="B153" s="80" t="s">
        <v>4</v>
      </c>
      <c r="C153" s="81" t="s">
        <v>134</v>
      </c>
      <c r="D153" s="81" t="s">
        <v>4</v>
      </c>
      <c r="E153" s="80" t="b">
        <f t="shared" si="1"/>
        <v>1</v>
      </c>
    </row>
    <row r="154" spans="1:5" x14ac:dyDescent="0.25">
      <c r="A154" s="80" t="s">
        <v>76</v>
      </c>
      <c r="B154" s="80" t="s">
        <v>17</v>
      </c>
      <c r="C154" s="81" t="s">
        <v>246</v>
      </c>
      <c r="D154" s="81" t="s">
        <v>17</v>
      </c>
      <c r="E154" s="80" t="b">
        <f t="shared" si="1"/>
        <v>1</v>
      </c>
    </row>
    <row r="155" spans="1:5" x14ac:dyDescent="0.25">
      <c r="A155" s="80" t="s">
        <v>43</v>
      </c>
      <c r="B155" s="80" t="s">
        <v>5</v>
      </c>
      <c r="C155" s="81" t="s">
        <v>43</v>
      </c>
      <c r="D155" s="81" t="s">
        <v>5</v>
      </c>
      <c r="E155" s="80" t="b">
        <f t="shared" si="1"/>
        <v>1</v>
      </c>
    </row>
    <row r="156" spans="1:5" x14ac:dyDescent="0.25">
      <c r="A156" s="80" t="s">
        <v>47</v>
      </c>
      <c r="B156" s="80" t="s">
        <v>5</v>
      </c>
      <c r="C156" s="81" t="s">
        <v>47</v>
      </c>
      <c r="D156" s="81" t="s">
        <v>5</v>
      </c>
      <c r="E156" s="80" t="b">
        <f t="shared" si="1"/>
        <v>1</v>
      </c>
    </row>
    <row r="157" spans="1:5" x14ac:dyDescent="0.25">
      <c r="A157" s="80" t="s">
        <v>48</v>
      </c>
      <c r="B157" s="80" t="s">
        <v>5</v>
      </c>
      <c r="C157" s="81" t="s">
        <v>48</v>
      </c>
      <c r="D157" s="81" t="s">
        <v>5</v>
      </c>
      <c r="E157" s="80" t="b">
        <f t="shared" si="1"/>
        <v>1</v>
      </c>
    </row>
    <row r="158" spans="1:5" x14ac:dyDescent="0.25">
      <c r="A158" s="80" t="s">
        <v>239</v>
      </c>
      <c r="B158" s="80" t="s">
        <v>5</v>
      </c>
      <c r="C158" s="81" t="s">
        <v>247</v>
      </c>
      <c r="D158" s="81" t="s">
        <v>5</v>
      </c>
      <c r="E158" s="80" t="b">
        <f t="shared" si="1"/>
        <v>1</v>
      </c>
    </row>
    <row r="159" spans="1:5" x14ac:dyDescent="0.25">
      <c r="A159" s="80" t="s">
        <v>82</v>
      </c>
      <c r="B159" s="80" t="s">
        <v>17</v>
      </c>
      <c r="C159" s="81" t="s">
        <v>248</v>
      </c>
      <c r="D159" s="81" t="s">
        <v>17</v>
      </c>
      <c r="E159" s="80" t="b">
        <f t="shared" si="1"/>
        <v>1</v>
      </c>
    </row>
    <row r="160" spans="1:5" x14ac:dyDescent="0.25">
      <c r="A160" s="80" t="s">
        <v>162</v>
      </c>
      <c r="B160" s="80" t="s">
        <v>5</v>
      </c>
      <c r="C160" s="81" t="s">
        <v>162</v>
      </c>
      <c r="D160" s="81" t="s">
        <v>5</v>
      </c>
      <c r="E160" s="80" t="b">
        <f t="shared" si="1"/>
        <v>1</v>
      </c>
    </row>
    <row r="161" spans="1:5" x14ac:dyDescent="0.25">
      <c r="A161" s="80" t="s">
        <v>75</v>
      </c>
      <c r="B161" s="80" t="s">
        <v>6</v>
      </c>
      <c r="C161" s="81" t="s">
        <v>249</v>
      </c>
      <c r="D161" s="81" t="s">
        <v>6</v>
      </c>
      <c r="E161" s="80" t="b">
        <f t="shared" si="1"/>
        <v>1</v>
      </c>
    </row>
    <row r="162" spans="1:5" x14ac:dyDescent="0.25">
      <c r="A162" s="80" t="s">
        <v>79</v>
      </c>
      <c r="B162" s="80" t="s">
        <v>17</v>
      </c>
      <c r="C162" s="81" t="s">
        <v>79</v>
      </c>
      <c r="D162" s="81" t="s">
        <v>5</v>
      </c>
      <c r="E162" s="80" t="b">
        <f t="shared" si="1"/>
        <v>0</v>
      </c>
    </row>
    <row r="163" spans="1:5" x14ac:dyDescent="0.25">
      <c r="A163" s="80" t="s">
        <v>45</v>
      </c>
      <c r="B163" s="80" t="s">
        <v>6</v>
      </c>
      <c r="C163" s="81" t="s">
        <v>250</v>
      </c>
      <c r="D163" s="81" t="s">
        <v>6</v>
      </c>
      <c r="E163" s="80" t="b">
        <f t="shared" si="1"/>
        <v>1</v>
      </c>
    </row>
    <row r="164" spans="1:5" x14ac:dyDescent="0.25">
      <c r="A164" s="80" t="s">
        <v>161</v>
      </c>
      <c r="B164" s="80" t="s">
        <v>6</v>
      </c>
      <c r="C164" s="81" t="s">
        <v>161</v>
      </c>
      <c r="D164" s="81" t="s">
        <v>6</v>
      </c>
      <c r="E164" s="80" t="b">
        <f t="shared" si="1"/>
        <v>1</v>
      </c>
    </row>
    <row r="165" spans="1:5" x14ac:dyDescent="0.25">
      <c r="A165" s="80" t="s">
        <v>78</v>
      </c>
      <c r="B165" s="80" t="s">
        <v>6</v>
      </c>
      <c r="C165" s="81" t="s">
        <v>78</v>
      </c>
      <c r="D165" s="81" t="s">
        <v>6</v>
      </c>
      <c r="E165" s="80" t="b">
        <f t="shared" si="1"/>
        <v>1</v>
      </c>
    </row>
    <row r="166" spans="1:5" x14ac:dyDescent="0.25">
      <c r="A166" s="80" t="s">
        <v>122</v>
      </c>
      <c r="B166" s="80" t="s">
        <v>6</v>
      </c>
      <c r="C166" s="81" t="s">
        <v>251</v>
      </c>
      <c r="D166" s="81" t="s">
        <v>6</v>
      </c>
      <c r="E166" s="80" t="b">
        <f t="shared" si="1"/>
        <v>1</v>
      </c>
    </row>
    <row r="167" spans="1:5" x14ac:dyDescent="0.25">
      <c r="A167" s="80" t="s">
        <v>67</v>
      </c>
      <c r="B167" s="80" t="s">
        <v>5</v>
      </c>
      <c r="C167" s="81" t="s">
        <v>67</v>
      </c>
      <c r="D167" s="81" t="s">
        <v>5</v>
      </c>
      <c r="E167" s="80" t="b">
        <f t="shared" si="1"/>
        <v>1</v>
      </c>
    </row>
    <row r="168" spans="1:5" x14ac:dyDescent="0.25">
      <c r="A168" s="80" t="s">
        <v>117</v>
      </c>
      <c r="B168" s="80" t="s">
        <v>6</v>
      </c>
      <c r="C168" s="81" t="s">
        <v>252</v>
      </c>
      <c r="D168" s="81" t="s">
        <v>6</v>
      </c>
      <c r="E168" s="80" t="b">
        <f t="shared" si="1"/>
        <v>1</v>
      </c>
    </row>
    <row r="169" spans="1:5" x14ac:dyDescent="0.25">
      <c r="A169" s="80" t="s">
        <v>90</v>
      </c>
      <c r="B169" s="80" t="s">
        <v>6</v>
      </c>
      <c r="C169" s="81" t="s">
        <v>90</v>
      </c>
      <c r="D169" s="81" t="s">
        <v>6</v>
      </c>
      <c r="E169" s="80" t="b">
        <f t="shared" si="1"/>
        <v>1</v>
      </c>
    </row>
    <row r="170" spans="1:5" x14ac:dyDescent="0.25">
      <c r="A170" s="80" t="s">
        <v>128</v>
      </c>
      <c r="B170" s="80" t="s">
        <v>5</v>
      </c>
      <c r="C170" s="81" t="s">
        <v>128</v>
      </c>
      <c r="D170" s="81" t="s">
        <v>5</v>
      </c>
      <c r="E170" s="80" t="b">
        <f t="shared" si="1"/>
        <v>1</v>
      </c>
    </row>
    <row r="171" spans="1:5" x14ac:dyDescent="0.25">
      <c r="A171" s="80" t="s">
        <v>113</v>
      </c>
      <c r="B171" s="80" t="s">
        <v>5</v>
      </c>
      <c r="C171" s="81" t="s">
        <v>113</v>
      </c>
      <c r="D171" s="81" t="s">
        <v>5</v>
      </c>
      <c r="E171" s="80" t="b">
        <f t="shared" si="1"/>
        <v>1</v>
      </c>
    </row>
    <row r="172" spans="1:5" x14ac:dyDescent="0.25">
      <c r="A172" s="80" t="s">
        <v>135</v>
      </c>
      <c r="B172" s="80" t="s">
        <v>5</v>
      </c>
      <c r="C172" s="81" t="s">
        <v>253</v>
      </c>
      <c r="D172" s="81" t="s">
        <v>5</v>
      </c>
      <c r="E172" s="80" t="b">
        <f t="shared" si="1"/>
        <v>1</v>
      </c>
    </row>
    <row r="173" spans="1:5" x14ac:dyDescent="0.25">
      <c r="A173" s="80" t="s">
        <v>103</v>
      </c>
      <c r="B173" s="80" t="s">
        <v>5</v>
      </c>
      <c r="C173" s="81" t="s">
        <v>103</v>
      </c>
      <c r="D173" s="81" t="s">
        <v>5</v>
      </c>
      <c r="E173" s="80" t="b">
        <f t="shared" si="1"/>
        <v>1</v>
      </c>
    </row>
    <row r="174" spans="1:5" x14ac:dyDescent="0.25">
      <c r="A174" s="80" t="s">
        <v>118</v>
      </c>
      <c r="B174" s="80" t="s">
        <v>5</v>
      </c>
      <c r="C174" s="81" t="s">
        <v>254</v>
      </c>
      <c r="D174" s="81" t="s">
        <v>5</v>
      </c>
      <c r="E174" s="80" t="b">
        <f t="shared" si="1"/>
        <v>1</v>
      </c>
    </row>
    <row r="175" spans="1:5" x14ac:dyDescent="0.25">
      <c r="A175" s="80" t="s">
        <v>127</v>
      </c>
      <c r="B175" s="80" t="s">
        <v>5</v>
      </c>
      <c r="C175" s="81" t="s">
        <v>127</v>
      </c>
      <c r="D175" s="81" t="s">
        <v>5</v>
      </c>
      <c r="E175" s="80" t="b">
        <f t="shared" si="1"/>
        <v>1</v>
      </c>
    </row>
    <row r="176" spans="1:5" x14ac:dyDescent="0.25">
      <c r="A176" s="80" t="s">
        <v>137</v>
      </c>
      <c r="B176" s="80" t="s">
        <v>22</v>
      </c>
      <c r="C176" s="81" t="s">
        <v>255</v>
      </c>
      <c r="D176" s="81" t="s">
        <v>22</v>
      </c>
      <c r="E176" s="80" t="b">
        <f t="shared" si="1"/>
        <v>1</v>
      </c>
    </row>
    <row r="177" spans="1:5" x14ac:dyDescent="0.25">
      <c r="A177" s="80" t="s">
        <v>77</v>
      </c>
      <c r="B177" s="80" t="s">
        <v>6</v>
      </c>
      <c r="C177" s="81" t="s">
        <v>77</v>
      </c>
      <c r="D177" s="81" t="s">
        <v>6</v>
      </c>
      <c r="E177" s="80" t="b">
        <f t="shared" si="1"/>
        <v>1</v>
      </c>
    </row>
    <row r="178" spans="1:5" x14ac:dyDescent="0.25">
      <c r="A178" s="80" t="s">
        <v>237</v>
      </c>
      <c r="B178" s="80" t="s">
        <v>5</v>
      </c>
      <c r="C178" s="81" t="s">
        <v>237</v>
      </c>
      <c r="D178" s="81" t="s">
        <v>5</v>
      </c>
      <c r="E178" s="80" t="b">
        <f t="shared" si="1"/>
        <v>1</v>
      </c>
    </row>
    <row r="179" spans="1:5" x14ac:dyDescent="0.25">
      <c r="A179" s="80" t="s">
        <v>61</v>
      </c>
      <c r="B179" s="80" t="s">
        <v>6</v>
      </c>
      <c r="C179" s="81" t="s">
        <v>61</v>
      </c>
      <c r="D179" s="81" t="s">
        <v>6</v>
      </c>
      <c r="E179" s="80" t="b">
        <f t="shared" si="1"/>
        <v>1</v>
      </c>
    </row>
    <row r="180" spans="1:5" x14ac:dyDescent="0.25">
      <c r="A180" s="80" t="s">
        <v>39</v>
      </c>
      <c r="B180" s="80" t="s">
        <v>5</v>
      </c>
      <c r="C180" s="81" t="s">
        <v>39</v>
      </c>
      <c r="D180" s="81" t="s">
        <v>5</v>
      </c>
      <c r="E180" s="80" t="b">
        <f t="shared" si="1"/>
        <v>1</v>
      </c>
    </row>
    <row r="181" spans="1:5" x14ac:dyDescent="0.25">
      <c r="A181" s="80" t="s">
        <v>87</v>
      </c>
      <c r="B181" s="80" t="s">
        <v>5</v>
      </c>
      <c r="C181" s="81" t="s">
        <v>256</v>
      </c>
      <c r="D181" s="81" t="s">
        <v>5</v>
      </c>
      <c r="E181" s="80" t="b">
        <f t="shared" si="1"/>
        <v>1</v>
      </c>
    </row>
    <row r="182" spans="1:5" x14ac:dyDescent="0.25">
      <c r="A182" s="80" t="s">
        <v>86</v>
      </c>
      <c r="B182" s="80" t="s">
        <v>6</v>
      </c>
      <c r="C182" s="81" t="s">
        <v>257</v>
      </c>
      <c r="D182" s="81" t="s">
        <v>6</v>
      </c>
      <c r="E182" s="80" t="b">
        <f t="shared" si="1"/>
        <v>1</v>
      </c>
    </row>
    <row r="183" spans="1:5" x14ac:dyDescent="0.25">
      <c r="A183" s="80" t="s">
        <v>148</v>
      </c>
      <c r="B183" s="80" t="s">
        <v>5</v>
      </c>
      <c r="C183" s="81" t="s">
        <v>258</v>
      </c>
      <c r="D183" s="81" t="s">
        <v>5</v>
      </c>
      <c r="E183" s="80" t="b">
        <f t="shared" si="1"/>
        <v>1</v>
      </c>
    </row>
    <row r="184" spans="1:5" x14ac:dyDescent="0.25">
      <c r="A184" s="80" t="s">
        <v>157</v>
      </c>
      <c r="B184" s="80" t="s">
        <v>6</v>
      </c>
      <c r="C184" s="81" t="s">
        <v>157</v>
      </c>
      <c r="D184" s="81" t="s">
        <v>5</v>
      </c>
      <c r="E184" s="80" t="b">
        <f t="shared" si="1"/>
        <v>0</v>
      </c>
    </row>
    <row r="185" spans="1:5" x14ac:dyDescent="0.25">
      <c r="A185" s="80" t="s">
        <v>74</v>
      </c>
      <c r="B185" s="80" t="s">
        <v>17</v>
      </c>
      <c r="C185" s="81" t="s">
        <v>74</v>
      </c>
      <c r="D185" s="81" t="s">
        <v>17</v>
      </c>
      <c r="E185" s="80" t="b">
        <f t="shared" si="1"/>
        <v>1</v>
      </c>
    </row>
    <row r="186" spans="1:5" x14ac:dyDescent="0.25">
      <c r="A186" s="80" t="s">
        <v>124</v>
      </c>
      <c r="B186" s="80" t="s">
        <v>17</v>
      </c>
      <c r="C186" s="81" t="s">
        <v>124</v>
      </c>
      <c r="D186" s="81" t="s">
        <v>17</v>
      </c>
      <c r="E186" s="80" t="b">
        <f t="shared" si="1"/>
        <v>1</v>
      </c>
    </row>
    <row r="187" spans="1:5" x14ac:dyDescent="0.25">
      <c r="A187" s="80" t="s">
        <v>60</v>
      </c>
      <c r="B187" s="80" t="s">
        <v>22</v>
      </c>
      <c r="C187" s="81" t="s">
        <v>60</v>
      </c>
      <c r="D187" s="81" t="s">
        <v>22</v>
      </c>
      <c r="E187" s="80" t="b">
        <f t="shared" si="1"/>
        <v>1</v>
      </c>
    </row>
    <row r="188" spans="1:5" x14ac:dyDescent="0.25">
      <c r="A188" s="80" t="s">
        <v>42</v>
      </c>
      <c r="B188" s="80" t="s">
        <v>147</v>
      </c>
      <c r="C188" s="81" t="s">
        <v>42</v>
      </c>
      <c r="D188" s="81" t="s">
        <v>147</v>
      </c>
      <c r="E188" s="80" t="b">
        <f t="shared" si="1"/>
        <v>1</v>
      </c>
    </row>
    <row r="189" spans="1:5" x14ac:dyDescent="0.25">
      <c r="A189" s="80" t="s">
        <v>73</v>
      </c>
      <c r="B189" s="80" t="s">
        <v>4</v>
      </c>
      <c r="C189" s="81" t="s">
        <v>259</v>
      </c>
      <c r="D189" s="81" t="s">
        <v>4</v>
      </c>
      <c r="E189" s="80" t="b">
        <f t="shared" si="1"/>
        <v>1</v>
      </c>
    </row>
    <row r="190" spans="1:5" x14ac:dyDescent="0.25">
      <c r="A190" s="80" t="s">
        <v>72</v>
      </c>
      <c r="B190" s="80" t="s">
        <v>5</v>
      </c>
      <c r="C190" s="81" t="s">
        <v>72</v>
      </c>
      <c r="D190" s="81" t="s">
        <v>5</v>
      </c>
      <c r="E190" s="80" t="b">
        <f t="shared" si="1"/>
        <v>1</v>
      </c>
    </row>
    <row r="191" spans="1:5" x14ac:dyDescent="0.25">
      <c r="A191" s="80" t="s">
        <v>71</v>
      </c>
      <c r="B191" s="80" t="s">
        <v>5</v>
      </c>
      <c r="C191" s="81" t="s">
        <v>71</v>
      </c>
      <c r="D191" s="81" t="s">
        <v>5</v>
      </c>
      <c r="E191" s="80" t="b">
        <f t="shared" si="1"/>
        <v>1</v>
      </c>
    </row>
    <row r="192" spans="1:5" x14ac:dyDescent="0.25">
      <c r="A192" s="80" t="s">
        <v>140</v>
      </c>
      <c r="B192" s="80" t="s">
        <v>6</v>
      </c>
      <c r="C192" s="81" t="s">
        <v>260</v>
      </c>
      <c r="D192" s="81" t="s">
        <v>6</v>
      </c>
      <c r="E192" s="80" t="b">
        <f t="shared" si="1"/>
        <v>1</v>
      </c>
    </row>
    <row r="193" spans="1:5" x14ac:dyDescent="0.25">
      <c r="A193" s="80" t="s">
        <v>85</v>
      </c>
      <c r="B193" s="80" t="s">
        <v>4</v>
      </c>
      <c r="C193" s="81" t="s">
        <v>85</v>
      </c>
      <c r="D193" s="81" t="s">
        <v>4</v>
      </c>
      <c r="E193" s="80" t="b">
        <f t="shared" si="1"/>
        <v>1</v>
      </c>
    </row>
    <row r="194" spans="1:5" x14ac:dyDescent="0.25">
      <c r="A194" s="80" t="s">
        <v>88</v>
      </c>
      <c r="B194" s="80" t="s">
        <v>4</v>
      </c>
      <c r="C194" s="81" t="s">
        <v>88</v>
      </c>
      <c r="D194" s="81" t="s">
        <v>4</v>
      </c>
      <c r="E194" s="80" t="b">
        <f t="shared" si="1"/>
        <v>1</v>
      </c>
    </row>
    <row r="195" spans="1:5" x14ac:dyDescent="0.25">
      <c r="A195" s="80" t="s">
        <v>70</v>
      </c>
      <c r="B195" s="80" t="s">
        <v>6</v>
      </c>
      <c r="C195" s="81" t="s">
        <v>70</v>
      </c>
      <c r="D195" s="81" t="s">
        <v>6</v>
      </c>
      <c r="E195" s="80" t="b">
        <f t="shared" si="1"/>
        <v>1</v>
      </c>
    </row>
    <row r="196" spans="1:5" x14ac:dyDescent="0.25">
      <c r="A196" s="80" t="s">
        <v>108</v>
      </c>
      <c r="B196" s="80" t="s">
        <v>6</v>
      </c>
      <c r="C196" s="81" t="s">
        <v>108</v>
      </c>
      <c r="D196" s="81" t="s">
        <v>6</v>
      </c>
      <c r="E196" s="80" t="b">
        <f t="shared" si="1"/>
        <v>1</v>
      </c>
    </row>
    <row r="197" spans="1:5" x14ac:dyDescent="0.25">
      <c r="A197" s="80" t="s">
        <v>56</v>
      </c>
      <c r="B197" s="80" t="s">
        <v>19</v>
      </c>
      <c r="C197" s="81" t="s">
        <v>56</v>
      </c>
      <c r="D197" s="81" t="s">
        <v>19</v>
      </c>
      <c r="E197" s="80" t="b">
        <f t="shared" si="1"/>
        <v>1</v>
      </c>
    </row>
    <row r="198" spans="1:5" x14ac:dyDescent="0.25">
      <c r="A198" s="80" t="s">
        <v>139</v>
      </c>
      <c r="B198" s="80" t="s">
        <v>23</v>
      </c>
      <c r="C198" s="81" t="s">
        <v>261</v>
      </c>
      <c r="D198" s="81" t="s">
        <v>244</v>
      </c>
      <c r="E198" s="80" t="b">
        <f t="shared" si="1"/>
        <v>0</v>
      </c>
    </row>
    <row r="199" spans="1:5" x14ac:dyDescent="0.25">
      <c r="A199" s="80" t="s">
        <v>89</v>
      </c>
      <c r="B199" s="80" t="s">
        <v>22</v>
      </c>
    </row>
    <row r="200" spans="1:5" x14ac:dyDescent="0.25">
      <c r="A200" s="80" t="s">
        <v>69</v>
      </c>
      <c r="B200" s="80" t="s">
        <v>6</v>
      </c>
      <c r="C200" s="81" t="s">
        <v>69</v>
      </c>
      <c r="D200" s="81" t="s">
        <v>6</v>
      </c>
      <c r="E200" s="80" t="b">
        <f t="shared" si="1"/>
        <v>1</v>
      </c>
    </row>
    <row r="201" spans="1:5" x14ac:dyDescent="0.25">
      <c r="A201" s="80" t="s">
        <v>91</v>
      </c>
      <c r="B201" s="80" t="s">
        <v>4</v>
      </c>
      <c r="C201" s="81" t="s">
        <v>91</v>
      </c>
      <c r="D201" s="81" t="s">
        <v>4</v>
      </c>
      <c r="E201" s="80" t="b">
        <f t="shared" si="1"/>
        <v>1</v>
      </c>
    </row>
    <row r="202" spans="1:5" x14ac:dyDescent="0.25">
      <c r="A202" s="80" t="s">
        <v>112</v>
      </c>
      <c r="B202" s="80" t="s">
        <v>6</v>
      </c>
      <c r="C202" s="81" t="s">
        <v>112</v>
      </c>
      <c r="D202" s="81" t="s">
        <v>6</v>
      </c>
      <c r="E202" s="80" t="b">
        <f t="shared" si="1"/>
        <v>1</v>
      </c>
    </row>
    <row r="203" spans="1:5" x14ac:dyDescent="0.25">
      <c r="A203" s="80" t="s">
        <v>158</v>
      </c>
      <c r="B203" s="80" t="s">
        <v>5</v>
      </c>
      <c r="C203" s="81" t="s">
        <v>158</v>
      </c>
      <c r="D203" s="81" t="s">
        <v>5</v>
      </c>
      <c r="E203" s="80" t="b">
        <f t="shared" si="1"/>
        <v>1</v>
      </c>
    </row>
    <row r="204" spans="1:5" x14ac:dyDescent="0.25">
      <c r="A204" s="80" t="s">
        <v>92</v>
      </c>
      <c r="B204" s="80" t="s">
        <v>22</v>
      </c>
      <c r="C204" s="81" t="s">
        <v>92</v>
      </c>
      <c r="D204" s="81" t="s">
        <v>22</v>
      </c>
      <c r="E204" s="80" t="b">
        <f t="shared" si="1"/>
        <v>1</v>
      </c>
    </row>
    <row r="205" spans="1:5" x14ac:dyDescent="0.25">
      <c r="A205" s="80" t="s">
        <v>57</v>
      </c>
      <c r="B205" s="80" t="s">
        <v>6</v>
      </c>
      <c r="C205" s="81" t="s">
        <v>57</v>
      </c>
      <c r="D205" s="81" t="s">
        <v>6</v>
      </c>
      <c r="E205" s="80" t="b">
        <f t="shared" si="1"/>
        <v>1</v>
      </c>
    </row>
    <row r="206" spans="1:5" x14ac:dyDescent="0.25">
      <c r="A206" s="80" t="s">
        <v>41</v>
      </c>
      <c r="B206" s="80" t="s">
        <v>6</v>
      </c>
      <c r="C206" s="81" t="s">
        <v>41</v>
      </c>
      <c r="D206" s="81" t="s">
        <v>6</v>
      </c>
      <c r="E206" s="80" t="b">
        <f t="shared" si="1"/>
        <v>1</v>
      </c>
    </row>
    <row r="207" spans="1:5" x14ac:dyDescent="0.25">
      <c r="A207" s="80" t="s">
        <v>41</v>
      </c>
      <c r="B207" s="80" t="s">
        <v>6</v>
      </c>
    </row>
    <row r="208" spans="1:5" x14ac:dyDescent="0.25">
      <c r="A208" s="80" t="s">
        <v>238</v>
      </c>
      <c r="B208" s="80" t="s">
        <v>4</v>
      </c>
      <c r="C208" s="81" t="s">
        <v>262</v>
      </c>
      <c r="D208" s="81" t="s">
        <v>4</v>
      </c>
      <c r="E208" s="80" t="b">
        <f t="shared" si="1"/>
        <v>1</v>
      </c>
    </row>
    <row r="209" spans="1:5" x14ac:dyDescent="0.25">
      <c r="A209" s="80" t="s">
        <v>59</v>
      </c>
      <c r="B209" s="80" t="s">
        <v>17</v>
      </c>
      <c r="C209" s="81" t="s">
        <v>59</v>
      </c>
      <c r="D209" s="81" t="s">
        <v>6</v>
      </c>
      <c r="E209" s="80" t="b">
        <f t="shared" si="1"/>
        <v>0</v>
      </c>
    </row>
    <row r="210" spans="1:5" x14ac:dyDescent="0.25">
      <c r="A210" s="80" t="s">
        <v>121</v>
      </c>
      <c r="B210" s="80" t="s">
        <v>5</v>
      </c>
      <c r="C210" s="81" t="s">
        <v>263</v>
      </c>
      <c r="D210" s="81" t="s">
        <v>5</v>
      </c>
      <c r="E210" s="80" t="b">
        <f t="shared" ref="E210:E258" si="2">B210=D210</f>
        <v>1</v>
      </c>
    </row>
    <row r="211" spans="1:5" x14ac:dyDescent="0.25">
      <c r="A211" s="80" t="s">
        <v>93</v>
      </c>
      <c r="B211" s="80" t="s">
        <v>5</v>
      </c>
      <c r="C211" s="81" t="s">
        <v>93</v>
      </c>
      <c r="D211" s="81" t="s">
        <v>5</v>
      </c>
      <c r="E211" s="80" t="b">
        <f t="shared" si="2"/>
        <v>1</v>
      </c>
    </row>
    <row r="212" spans="1:5" x14ac:dyDescent="0.25">
      <c r="A212" s="80" t="s">
        <v>54</v>
      </c>
      <c r="B212" s="80" t="s">
        <v>6</v>
      </c>
      <c r="C212" s="81" t="s">
        <v>54</v>
      </c>
      <c r="D212" s="81" t="s">
        <v>6</v>
      </c>
      <c r="E212" s="80" t="b">
        <f t="shared" si="2"/>
        <v>1</v>
      </c>
    </row>
    <row r="213" spans="1:5" x14ac:dyDescent="0.25">
      <c r="A213" s="80" t="s">
        <v>143</v>
      </c>
      <c r="B213" s="80" t="s">
        <v>6</v>
      </c>
      <c r="C213" s="81" t="s">
        <v>264</v>
      </c>
      <c r="D213" s="81" t="s">
        <v>6</v>
      </c>
      <c r="E213" s="80" t="b">
        <f t="shared" si="2"/>
        <v>1</v>
      </c>
    </row>
    <row r="214" spans="1:5" x14ac:dyDescent="0.25">
      <c r="A214" s="80" t="s">
        <v>38</v>
      </c>
      <c r="B214" s="80" t="s">
        <v>5</v>
      </c>
      <c r="C214" s="81" t="s">
        <v>38</v>
      </c>
      <c r="D214" s="81" t="s">
        <v>5</v>
      </c>
      <c r="E214" s="80" t="b">
        <f t="shared" si="2"/>
        <v>1</v>
      </c>
    </row>
    <row r="215" spans="1:5" x14ac:dyDescent="0.25">
      <c r="A215" s="80" t="s">
        <v>123</v>
      </c>
      <c r="B215" s="80" t="s">
        <v>15</v>
      </c>
      <c r="C215" s="81" t="s">
        <v>265</v>
      </c>
      <c r="D215" s="81" t="s">
        <v>15</v>
      </c>
      <c r="E215" s="80" t="b">
        <f t="shared" si="2"/>
        <v>1</v>
      </c>
    </row>
    <row r="216" spans="1:5" x14ac:dyDescent="0.25">
      <c r="A216" s="80" t="s">
        <v>50</v>
      </c>
      <c r="B216" s="80" t="s">
        <v>5</v>
      </c>
      <c r="C216" s="81" t="s">
        <v>266</v>
      </c>
      <c r="D216" s="81" t="s">
        <v>5</v>
      </c>
      <c r="E216" s="80" t="b">
        <f t="shared" si="2"/>
        <v>1</v>
      </c>
    </row>
    <row r="217" spans="1:5" x14ac:dyDescent="0.25">
      <c r="A217" s="80" t="s">
        <v>94</v>
      </c>
      <c r="B217" s="80" t="s">
        <v>22</v>
      </c>
      <c r="C217" s="81" t="s">
        <v>94</v>
      </c>
      <c r="D217" s="81" t="s">
        <v>22</v>
      </c>
      <c r="E217" s="80" t="b">
        <f t="shared" si="2"/>
        <v>1</v>
      </c>
    </row>
    <row r="218" spans="1:5" x14ac:dyDescent="0.25">
      <c r="A218" s="80" t="s">
        <v>142</v>
      </c>
      <c r="B218" s="80" t="s">
        <v>22</v>
      </c>
      <c r="C218" s="81" t="s">
        <v>267</v>
      </c>
      <c r="D218" s="81" t="s">
        <v>22</v>
      </c>
      <c r="E218" s="80" t="b">
        <f t="shared" si="2"/>
        <v>1</v>
      </c>
    </row>
    <row r="219" spans="1:5" x14ac:dyDescent="0.25">
      <c r="A219" s="80" t="s">
        <v>141</v>
      </c>
      <c r="B219" s="80" t="s">
        <v>5</v>
      </c>
      <c r="C219" s="81" t="s">
        <v>268</v>
      </c>
      <c r="D219" s="81" t="s">
        <v>5</v>
      </c>
      <c r="E219" s="80" t="b">
        <f t="shared" si="2"/>
        <v>1</v>
      </c>
    </row>
    <row r="220" spans="1:5" x14ac:dyDescent="0.25">
      <c r="A220" s="80" t="s">
        <v>156</v>
      </c>
      <c r="B220" s="80" t="s">
        <v>5</v>
      </c>
      <c r="C220" s="81" t="s">
        <v>156</v>
      </c>
      <c r="D220" s="81" t="s">
        <v>5</v>
      </c>
      <c r="E220" s="80" t="b">
        <f t="shared" si="2"/>
        <v>1</v>
      </c>
    </row>
    <row r="221" spans="1:5" x14ac:dyDescent="0.25">
      <c r="A221" s="80" t="s">
        <v>145</v>
      </c>
      <c r="B221" s="80" t="s">
        <v>5</v>
      </c>
      <c r="C221" s="81" t="s">
        <v>145</v>
      </c>
      <c r="D221" s="81" t="s">
        <v>5</v>
      </c>
      <c r="E221" s="80" t="b">
        <f t="shared" si="2"/>
        <v>1</v>
      </c>
    </row>
    <row r="222" spans="1:5" x14ac:dyDescent="0.25">
      <c r="A222" s="80" t="s">
        <v>49</v>
      </c>
      <c r="B222" s="80" t="s">
        <v>6</v>
      </c>
      <c r="C222" s="81" t="s">
        <v>269</v>
      </c>
      <c r="D222" s="81" t="s">
        <v>6</v>
      </c>
      <c r="E222" s="80" t="b">
        <f t="shared" si="2"/>
        <v>1</v>
      </c>
    </row>
    <row r="223" spans="1:5" x14ac:dyDescent="0.25">
      <c r="A223" s="80" t="s">
        <v>136</v>
      </c>
      <c r="B223" s="80" t="s">
        <v>5</v>
      </c>
      <c r="C223" s="81" t="s">
        <v>270</v>
      </c>
      <c r="D223" s="81" t="s">
        <v>5</v>
      </c>
      <c r="E223" s="80" t="b">
        <f t="shared" si="2"/>
        <v>1</v>
      </c>
    </row>
    <row r="224" spans="1:5" x14ac:dyDescent="0.25">
      <c r="A224" s="80" t="s">
        <v>144</v>
      </c>
      <c r="B224" s="80" t="s">
        <v>6</v>
      </c>
      <c r="C224" s="81" t="s">
        <v>271</v>
      </c>
      <c r="D224" s="81" t="s">
        <v>6</v>
      </c>
      <c r="E224" s="80" t="b">
        <f t="shared" si="2"/>
        <v>1</v>
      </c>
    </row>
    <row r="225" spans="1:5" x14ac:dyDescent="0.25">
      <c r="A225" s="80" t="s">
        <v>109</v>
      </c>
      <c r="B225" s="80" t="s">
        <v>17</v>
      </c>
      <c r="C225" s="81" t="s">
        <v>272</v>
      </c>
      <c r="D225" s="81" t="s">
        <v>6</v>
      </c>
      <c r="E225" s="80" t="b">
        <f t="shared" si="2"/>
        <v>0</v>
      </c>
    </row>
    <row r="226" spans="1:5" x14ac:dyDescent="0.25">
      <c r="A226" s="80" t="s">
        <v>63</v>
      </c>
      <c r="B226" s="80" t="s">
        <v>4</v>
      </c>
      <c r="C226" s="81" t="s">
        <v>63</v>
      </c>
      <c r="D226" s="81" t="s">
        <v>4</v>
      </c>
      <c r="E226" s="80" t="b">
        <f t="shared" si="2"/>
        <v>1</v>
      </c>
    </row>
    <row r="227" spans="1:5" x14ac:dyDescent="0.25">
      <c r="A227" s="80" t="s">
        <v>151</v>
      </c>
      <c r="B227" s="80" t="s">
        <v>5</v>
      </c>
      <c r="C227" s="81" t="s">
        <v>273</v>
      </c>
      <c r="D227" s="81" t="s">
        <v>5</v>
      </c>
      <c r="E227" s="80" t="b">
        <f t="shared" si="2"/>
        <v>1</v>
      </c>
    </row>
    <row r="228" spans="1:5" x14ac:dyDescent="0.25">
      <c r="A228" s="80" t="s">
        <v>96</v>
      </c>
      <c r="B228" s="80" t="s">
        <v>5</v>
      </c>
      <c r="C228" s="81" t="s">
        <v>96</v>
      </c>
      <c r="D228" s="81" t="s">
        <v>5</v>
      </c>
      <c r="E228" s="80" t="b">
        <f t="shared" si="2"/>
        <v>1</v>
      </c>
    </row>
    <row r="229" spans="1:5" x14ac:dyDescent="0.25">
      <c r="A229" s="80" t="s">
        <v>98</v>
      </c>
      <c r="B229" s="80" t="s">
        <v>6</v>
      </c>
      <c r="C229" s="81" t="s">
        <v>98</v>
      </c>
      <c r="D229" s="81" t="s">
        <v>6</v>
      </c>
      <c r="E229" s="80" t="b">
        <f t="shared" si="2"/>
        <v>1</v>
      </c>
    </row>
    <row r="230" spans="1:5" x14ac:dyDescent="0.25">
      <c r="A230" s="80" t="s">
        <v>155</v>
      </c>
      <c r="B230" s="80" t="s">
        <v>5</v>
      </c>
      <c r="C230" s="81" t="s">
        <v>155</v>
      </c>
      <c r="D230" s="81" t="s">
        <v>5</v>
      </c>
      <c r="E230" s="80" t="b">
        <f t="shared" si="2"/>
        <v>1</v>
      </c>
    </row>
    <row r="231" spans="1:5" x14ac:dyDescent="0.25">
      <c r="A231" s="80" t="s">
        <v>175</v>
      </c>
      <c r="B231" s="80" t="s">
        <v>5</v>
      </c>
      <c r="C231" s="81" t="s">
        <v>175</v>
      </c>
      <c r="D231" s="81" t="s">
        <v>5</v>
      </c>
      <c r="E231" s="80" t="b">
        <f t="shared" si="2"/>
        <v>1</v>
      </c>
    </row>
    <row r="232" spans="1:5" x14ac:dyDescent="0.25">
      <c r="A232" s="80" t="s">
        <v>233</v>
      </c>
      <c r="B232" s="80" t="s">
        <v>6</v>
      </c>
      <c r="C232" s="81" t="s">
        <v>233</v>
      </c>
      <c r="D232" s="81" t="s">
        <v>6</v>
      </c>
      <c r="E232" s="80" t="b">
        <f t="shared" si="2"/>
        <v>1</v>
      </c>
    </row>
    <row r="233" spans="1:5" x14ac:dyDescent="0.25">
      <c r="A233" s="80" t="s">
        <v>119</v>
      </c>
      <c r="B233" s="80" t="s">
        <v>5</v>
      </c>
      <c r="C233" s="81" t="s">
        <v>274</v>
      </c>
      <c r="D233" s="81" t="s">
        <v>5</v>
      </c>
      <c r="E233" s="80" t="b">
        <f t="shared" si="2"/>
        <v>1</v>
      </c>
    </row>
    <row r="234" spans="1:5" x14ac:dyDescent="0.25">
      <c r="A234" s="80" t="s">
        <v>236</v>
      </c>
      <c r="B234" s="80" t="s">
        <v>5</v>
      </c>
      <c r="C234" s="81" t="s">
        <v>236</v>
      </c>
      <c r="D234" s="81" t="s">
        <v>5</v>
      </c>
      <c r="E234" s="80" t="b">
        <f t="shared" si="2"/>
        <v>1</v>
      </c>
    </row>
    <row r="235" spans="1:5" x14ac:dyDescent="0.25">
      <c r="A235" s="80" t="s">
        <v>115</v>
      </c>
      <c r="B235" s="80" t="s">
        <v>4</v>
      </c>
      <c r="C235" s="81" t="s">
        <v>115</v>
      </c>
      <c r="D235" s="81" t="s">
        <v>4</v>
      </c>
      <c r="E235" s="80" t="b">
        <f t="shared" si="2"/>
        <v>1</v>
      </c>
    </row>
    <row r="236" spans="1:5" x14ac:dyDescent="0.25">
      <c r="A236" s="80" t="s">
        <v>100</v>
      </c>
      <c r="B236" s="80" t="s">
        <v>17</v>
      </c>
      <c r="C236" s="81" t="s">
        <v>100</v>
      </c>
      <c r="D236" s="81" t="s">
        <v>17</v>
      </c>
      <c r="E236" s="80" t="b">
        <f t="shared" si="2"/>
        <v>1</v>
      </c>
    </row>
    <row r="237" spans="1:5" x14ac:dyDescent="0.25">
      <c r="A237" s="80" t="s">
        <v>130</v>
      </c>
      <c r="B237" s="80" t="s">
        <v>6</v>
      </c>
      <c r="C237" s="81" t="s">
        <v>275</v>
      </c>
      <c r="D237" s="81" t="s">
        <v>6</v>
      </c>
      <c r="E237" s="80" t="b">
        <f t="shared" si="2"/>
        <v>1</v>
      </c>
    </row>
    <row r="238" spans="1:5" x14ac:dyDescent="0.25">
      <c r="A238" s="80" t="s">
        <v>58</v>
      </c>
      <c r="B238" s="80" t="s">
        <v>5</v>
      </c>
      <c r="C238" s="81" t="s">
        <v>58</v>
      </c>
      <c r="D238" s="81" t="s">
        <v>5</v>
      </c>
      <c r="E238" s="80" t="b">
        <f t="shared" si="2"/>
        <v>1</v>
      </c>
    </row>
    <row r="239" spans="1:5" x14ac:dyDescent="0.25">
      <c r="A239" s="80" t="s">
        <v>107</v>
      </c>
      <c r="B239" s="80" t="s">
        <v>5</v>
      </c>
      <c r="C239" s="81" t="s">
        <v>107</v>
      </c>
      <c r="D239" s="81" t="s">
        <v>5</v>
      </c>
      <c r="E239" s="80" t="b">
        <f t="shared" si="2"/>
        <v>1</v>
      </c>
    </row>
    <row r="240" spans="1:5" x14ac:dyDescent="0.25">
      <c r="A240" s="80" t="s">
        <v>68</v>
      </c>
      <c r="B240" s="80" t="s">
        <v>5</v>
      </c>
      <c r="C240" s="81" t="s">
        <v>68</v>
      </c>
      <c r="D240" s="81" t="s">
        <v>5</v>
      </c>
      <c r="E240" s="80" t="b">
        <f t="shared" si="2"/>
        <v>1</v>
      </c>
    </row>
    <row r="241" spans="1:5" x14ac:dyDescent="0.25">
      <c r="A241" s="80" t="s">
        <v>150</v>
      </c>
      <c r="B241" s="80" t="s">
        <v>4</v>
      </c>
      <c r="C241" s="81" t="s">
        <v>276</v>
      </c>
      <c r="D241" s="81" t="s">
        <v>4</v>
      </c>
      <c r="E241" s="80" t="b">
        <f t="shared" si="2"/>
        <v>1</v>
      </c>
    </row>
    <row r="242" spans="1:5" x14ac:dyDescent="0.25">
      <c r="A242" s="80" t="s">
        <v>132</v>
      </c>
      <c r="B242" s="80" t="s">
        <v>5</v>
      </c>
      <c r="C242" s="81" t="s">
        <v>132</v>
      </c>
      <c r="D242" s="81" t="s">
        <v>5</v>
      </c>
      <c r="E242" s="80" t="b">
        <f t="shared" si="2"/>
        <v>1</v>
      </c>
    </row>
    <row r="243" spans="1:5" x14ac:dyDescent="0.25">
      <c r="A243" s="80" t="s">
        <v>80</v>
      </c>
      <c r="B243" s="80" t="s">
        <v>4</v>
      </c>
      <c r="C243" s="81" t="s">
        <v>277</v>
      </c>
      <c r="D243" s="81" t="s">
        <v>4</v>
      </c>
      <c r="E243" s="80" t="b">
        <f t="shared" si="2"/>
        <v>1</v>
      </c>
    </row>
    <row r="244" spans="1:5" x14ac:dyDescent="0.25">
      <c r="A244" s="80" t="s">
        <v>111</v>
      </c>
      <c r="B244" s="80" t="s">
        <v>17</v>
      </c>
      <c r="C244" s="81" t="s">
        <v>111</v>
      </c>
      <c r="D244" s="81" t="s">
        <v>6</v>
      </c>
      <c r="E244" s="80" t="b">
        <f t="shared" si="2"/>
        <v>0</v>
      </c>
    </row>
    <row r="245" spans="1:5" x14ac:dyDescent="0.25">
      <c r="A245" s="80" t="s">
        <v>95</v>
      </c>
      <c r="B245" s="80" t="s">
        <v>6</v>
      </c>
      <c r="C245" s="81" t="s">
        <v>95</v>
      </c>
      <c r="D245" s="81" t="s">
        <v>6</v>
      </c>
      <c r="E245" s="80" t="b">
        <f t="shared" si="2"/>
        <v>1</v>
      </c>
    </row>
    <row r="246" spans="1:5" x14ac:dyDescent="0.25">
      <c r="A246" s="80" t="s">
        <v>53</v>
      </c>
      <c r="B246" s="80" t="s">
        <v>4</v>
      </c>
      <c r="C246" s="81" t="s">
        <v>53</v>
      </c>
      <c r="D246" s="81" t="s">
        <v>4</v>
      </c>
      <c r="E246" s="80" t="b">
        <f t="shared" si="2"/>
        <v>1</v>
      </c>
    </row>
    <row r="247" spans="1:5" x14ac:dyDescent="0.25">
      <c r="A247" s="80" t="s">
        <v>101</v>
      </c>
      <c r="B247" s="80" t="s">
        <v>6</v>
      </c>
      <c r="C247" s="81" t="s">
        <v>101</v>
      </c>
      <c r="D247" s="81" t="s">
        <v>5</v>
      </c>
      <c r="E247" s="80" t="b">
        <f t="shared" si="2"/>
        <v>0</v>
      </c>
    </row>
    <row r="248" spans="1:5" x14ac:dyDescent="0.25">
      <c r="A248" s="80" t="s">
        <v>102</v>
      </c>
      <c r="B248" s="80" t="s">
        <v>5</v>
      </c>
      <c r="C248" s="81" t="s">
        <v>278</v>
      </c>
      <c r="D248" s="81" t="s">
        <v>5</v>
      </c>
      <c r="E248" s="80" t="b">
        <f t="shared" si="2"/>
        <v>1</v>
      </c>
    </row>
    <row r="249" spans="1:5" x14ac:dyDescent="0.25">
      <c r="A249" s="80" t="s">
        <v>125</v>
      </c>
      <c r="B249" s="80" t="s">
        <v>6</v>
      </c>
      <c r="C249" s="81" t="s">
        <v>125</v>
      </c>
      <c r="D249" s="81" t="s">
        <v>6</v>
      </c>
      <c r="E249" s="80" t="b">
        <f t="shared" si="2"/>
        <v>1</v>
      </c>
    </row>
    <row r="250" spans="1:5" x14ac:dyDescent="0.25">
      <c r="A250" s="80" t="s">
        <v>149</v>
      </c>
      <c r="B250" s="80" t="s">
        <v>5</v>
      </c>
      <c r="C250" s="81" t="s">
        <v>279</v>
      </c>
      <c r="D250" s="81" t="s">
        <v>5</v>
      </c>
      <c r="E250" s="80" t="b">
        <f t="shared" si="2"/>
        <v>1</v>
      </c>
    </row>
    <row r="251" spans="1:5" x14ac:dyDescent="0.25">
      <c r="A251" s="80" t="s">
        <v>104</v>
      </c>
      <c r="B251" s="80" t="s">
        <v>5</v>
      </c>
      <c r="C251" s="81" t="s">
        <v>280</v>
      </c>
      <c r="D251" s="81" t="s">
        <v>5</v>
      </c>
      <c r="E251" s="80" t="b">
        <f t="shared" si="2"/>
        <v>1</v>
      </c>
    </row>
    <row r="252" spans="1:5" x14ac:dyDescent="0.25">
      <c r="A252" s="80" t="s">
        <v>153</v>
      </c>
      <c r="B252" s="80" t="s">
        <v>6</v>
      </c>
      <c r="C252" s="81" t="s">
        <v>153</v>
      </c>
      <c r="D252" s="81" t="s">
        <v>6</v>
      </c>
      <c r="E252" s="80" t="b">
        <f t="shared" si="2"/>
        <v>1</v>
      </c>
    </row>
    <row r="253" spans="1:5" x14ac:dyDescent="0.25">
      <c r="A253" s="80" t="s">
        <v>152</v>
      </c>
      <c r="B253" s="80" t="s">
        <v>22</v>
      </c>
      <c r="C253" s="81" t="s">
        <v>110</v>
      </c>
      <c r="D253" s="81" t="s">
        <v>22</v>
      </c>
      <c r="E253" s="80" t="b">
        <f t="shared" si="2"/>
        <v>1</v>
      </c>
    </row>
    <row r="254" spans="1:5" x14ac:dyDescent="0.25">
      <c r="A254" s="80" t="s">
        <v>110</v>
      </c>
      <c r="B254" s="80" t="s">
        <v>22</v>
      </c>
    </row>
    <row r="255" spans="1:5" x14ac:dyDescent="0.25">
      <c r="A255" s="80" t="s">
        <v>65</v>
      </c>
      <c r="B255" s="80" t="s">
        <v>6</v>
      </c>
      <c r="C255" s="81" t="s">
        <v>65</v>
      </c>
      <c r="D255" s="81" t="s">
        <v>6</v>
      </c>
      <c r="E255" s="80" t="b">
        <f t="shared" si="2"/>
        <v>1</v>
      </c>
    </row>
    <row r="256" spans="1:5" x14ac:dyDescent="0.25">
      <c r="A256" s="80" t="s">
        <v>105</v>
      </c>
      <c r="B256" s="80" t="s">
        <v>17</v>
      </c>
      <c r="C256" s="81" t="s">
        <v>105</v>
      </c>
      <c r="D256" s="81" t="s">
        <v>17</v>
      </c>
      <c r="E256" s="80" t="b">
        <f t="shared" si="2"/>
        <v>1</v>
      </c>
    </row>
    <row r="257" spans="1:5" x14ac:dyDescent="0.25">
      <c r="A257" s="80" t="s">
        <v>64</v>
      </c>
      <c r="B257" s="80" t="s">
        <v>17</v>
      </c>
      <c r="C257" s="81" t="s">
        <v>64</v>
      </c>
      <c r="D257" s="81" t="s">
        <v>17</v>
      </c>
      <c r="E257" s="80" t="b">
        <f t="shared" si="2"/>
        <v>1</v>
      </c>
    </row>
    <row r="258" spans="1:5" x14ac:dyDescent="0.25">
      <c r="A258" s="80" t="s">
        <v>126</v>
      </c>
      <c r="B258" s="80" t="s">
        <v>6</v>
      </c>
      <c r="C258" s="81" t="s">
        <v>281</v>
      </c>
      <c r="D258" s="81" t="s">
        <v>6</v>
      </c>
      <c r="E258" s="80" t="b">
        <f t="shared" si="2"/>
        <v>1</v>
      </c>
    </row>
  </sheetData>
  <sortState xmlns:xlrd2="http://schemas.microsoft.com/office/spreadsheetml/2017/richdata2" ref="A143:B258">
    <sortCondition ref="A144:A258"/>
  </sortState>
  <pageMargins left="0.7" right="0.7" top="0.75" bottom="0.75" header="0.3" footer="0.3"/>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autoPageBreaks="0"/>
  </sheetPr>
  <dimension ref="A6:GN771"/>
  <sheetViews>
    <sheetView topLeftCell="A599" workbookViewId="0">
      <selection activeCell="F614" sqref="F614"/>
    </sheetView>
  </sheetViews>
  <sheetFormatPr defaultRowHeight="11.25" x14ac:dyDescent="0.2"/>
  <cols>
    <col min="1" max="1" width="9" style="15"/>
    <col min="2" max="2" width="28.5" style="15" customWidth="1"/>
    <col min="3" max="5" width="22.625" style="15" customWidth="1"/>
    <col min="6" max="197" width="9" style="15"/>
    <col min="198" max="261" width="22.625" style="15" customWidth="1"/>
    <col min="262" max="453" width="9" style="15"/>
    <col min="454" max="517" width="22.625" style="15" customWidth="1"/>
    <col min="518" max="709" width="9" style="15"/>
    <col min="710" max="773" width="22.625" style="15" customWidth="1"/>
    <col min="774" max="965" width="9" style="15"/>
    <col min="966" max="1029" width="22.625" style="15" customWidth="1"/>
    <col min="1030" max="1221" width="9" style="15"/>
    <col min="1222" max="1285" width="22.625" style="15" customWidth="1"/>
    <col min="1286" max="1477" width="9" style="15"/>
    <col min="1478" max="1541" width="22.625" style="15" customWidth="1"/>
    <col min="1542" max="1733" width="9" style="15"/>
    <col min="1734" max="1797" width="22.625" style="15" customWidth="1"/>
    <col min="1798" max="1989" width="9" style="15"/>
    <col min="1990" max="2053" width="22.625" style="15" customWidth="1"/>
    <col min="2054" max="2245" width="9" style="15"/>
    <col min="2246" max="2309" width="22.625" style="15" customWidth="1"/>
    <col min="2310" max="2501" width="9" style="15"/>
    <col min="2502" max="2565" width="22.625" style="15" customWidth="1"/>
    <col min="2566" max="2757" width="9" style="15"/>
    <col min="2758" max="2821" width="22.625" style="15" customWidth="1"/>
    <col min="2822" max="3013" width="9" style="15"/>
    <col min="3014" max="3077" width="22.625" style="15" customWidth="1"/>
    <col min="3078" max="3269" width="9" style="15"/>
    <col min="3270" max="3333" width="22.625" style="15" customWidth="1"/>
    <col min="3334" max="3525" width="9" style="15"/>
    <col min="3526" max="3589" width="22.625" style="15" customWidth="1"/>
    <col min="3590" max="3781" width="9" style="15"/>
    <col min="3782" max="3845" width="22.625" style="15" customWidth="1"/>
    <col min="3846" max="4037" width="9" style="15"/>
    <col min="4038" max="4101" width="22.625" style="15" customWidth="1"/>
    <col min="4102" max="4293" width="9" style="15"/>
    <col min="4294" max="4357" width="22.625" style="15" customWidth="1"/>
    <col min="4358" max="4549" width="9" style="15"/>
    <col min="4550" max="4613" width="22.625" style="15" customWidth="1"/>
    <col min="4614" max="4805" width="9" style="15"/>
    <col min="4806" max="4869" width="22.625" style="15" customWidth="1"/>
    <col min="4870" max="5061" width="9" style="15"/>
    <col min="5062" max="5125" width="22.625" style="15" customWidth="1"/>
    <col min="5126" max="5317" width="9" style="15"/>
    <col min="5318" max="5381" width="22.625" style="15" customWidth="1"/>
    <col min="5382" max="5573" width="9" style="15"/>
    <col min="5574" max="5637" width="22.625" style="15" customWidth="1"/>
    <col min="5638" max="5829" width="9" style="15"/>
    <col min="5830" max="5893" width="22.625" style="15" customWidth="1"/>
    <col min="5894" max="6085" width="9" style="15"/>
    <col min="6086" max="6149" width="22.625" style="15" customWidth="1"/>
    <col min="6150" max="6341" width="9" style="15"/>
    <col min="6342" max="6405" width="22.625" style="15" customWidth="1"/>
    <col min="6406" max="6597" width="9" style="15"/>
    <col min="6598" max="6661" width="22.625" style="15" customWidth="1"/>
    <col min="6662" max="6853" width="9" style="15"/>
    <col min="6854" max="6917" width="22.625" style="15" customWidth="1"/>
    <col min="6918" max="7109" width="9" style="15"/>
    <col min="7110" max="7173" width="22.625" style="15" customWidth="1"/>
    <col min="7174" max="7365" width="9" style="15"/>
    <col min="7366" max="7429" width="22.625" style="15" customWidth="1"/>
    <col min="7430" max="7621" width="9" style="15"/>
    <col min="7622" max="7685" width="22.625" style="15" customWidth="1"/>
    <col min="7686" max="7877" width="9" style="15"/>
    <col min="7878" max="7941" width="22.625" style="15" customWidth="1"/>
    <col min="7942" max="8133" width="9" style="15"/>
    <col min="8134" max="8197" width="22.625" style="15" customWidth="1"/>
    <col min="8198" max="8389" width="9" style="15"/>
    <col min="8390" max="8453" width="22.625" style="15" customWidth="1"/>
    <col min="8454" max="8645" width="9" style="15"/>
    <col min="8646" max="8709" width="22.625" style="15" customWidth="1"/>
    <col min="8710" max="8901" width="9" style="15"/>
    <col min="8902" max="8965" width="22.625" style="15" customWidth="1"/>
    <col min="8966" max="9157" width="9" style="15"/>
    <col min="9158" max="9221" width="22.625" style="15" customWidth="1"/>
    <col min="9222" max="9413" width="9" style="15"/>
    <col min="9414" max="9477" width="22.625" style="15" customWidth="1"/>
    <col min="9478" max="9669" width="9" style="15"/>
    <col min="9670" max="9733" width="22.625" style="15" customWidth="1"/>
    <col min="9734" max="9925" width="9" style="15"/>
    <col min="9926" max="9989" width="22.625" style="15" customWidth="1"/>
    <col min="9990" max="10181" width="9" style="15"/>
    <col min="10182" max="10245" width="22.625" style="15" customWidth="1"/>
    <col min="10246" max="10437" width="9" style="15"/>
    <col min="10438" max="10501" width="22.625" style="15" customWidth="1"/>
    <col min="10502" max="10693" width="9" style="15"/>
    <col min="10694" max="10757" width="22.625" style="15" customWidth="1"/>
    <col min="10758" max="10949" width="9" style="15"/>
    <col min="10950" max="11013" width="22.625" style="15" customWidth="1"/>
    <col min="11014" max="11205" width="9" style="15"/>
    <col min="11206" max="11269" width="22.625" style="15" customWidth="1"/>
    <col min="11270" max="11461" width="9" style="15"/>
    <col min="11462" max="11525" width="22.625" style="15" customWidth="1"/>
    <col min="11526" max="11717" width="9" style="15"/>
    <col min="11718" max="11781" width="22.625" style="15" customWidth="1"/>
    <col min="11782" max="11973" width="9" style="15"/>
    <col min="11974" max="12037" width="22.625" style="15" customWidth="1"/>
    <col min="12038" max="12229" width="9" style="15"/>
    <col min="12230" max="12293" width="22.625" style="15" customWidth="1"/>
    <col min="12294" max="12485" width="9" style="15"/>
    <col min="12486" max="12549" width="22.625" style="15" customWidth="1"/>
    <col min="12550" max="12741" width="9" style="15"/>
    <col min="12742" max="12805" width="22.625" style="15" customWidth="1"/>
    <col min="12806" max="12997" width="9" style="15"/>
    <col min="12998" max="13061" width="22.625" style="15" customWidth="1"/>
    <col min="13062" max="13253" width="9" style="15"/>
    <col min="13254" max="13317" width="22.625" style="15" customWidth="1"/>
    <col min="13318" max="13509" width="9" style="15"/>
    <col min="13510" max="13573" width="22.625" style="15" customWidth="1"/>
    <col min="13574" max="13765" width="9" style="15"/>
    <col min="13766" max="13829" width="22.625" style="15" customWidth="1"/>
    <col min="13830" max="14021" width="9" style="15"/>
    <col min="14022" max="14085" width="22.625" style="15" customWidth="1"/>
    <col min="14086" max="14277" width="9" style="15"/>
    <col min="14278" max="14341" width="22.625" style="15" customWidth="1"/>
    <col min="14342" max="14533" width="9" style="15"/>
    <col min="14534" max="14597" width="22.625" style="15" customWidth="1"/>
    <col min="14598" max="14789" width="9" style="15"/>
    <col min="14790" max="14853" width="22.625" style="15" customWidth="1"/>
    <col min="14854" max="15045" width="9" style="15"/>
    <col min="15046" max="15109" width="22.625" style="15" customWidth="1"/>
    <col min="15110" max="15301" width="9" style="15"/>
    <col min="15302" max="15365" width="22.625" style="15" customWidth="1"/>
    <col min="15366" max="15557" width="9" style="15"/>
    <col min="15558" max="15621" width="22.625" style="15" customWidth="1"/>
    <col min="15622" max="15813" width="9" style="15"/>
    <col min="15814" max="15877" width="22.625" style="15" customWidth="1"/>
    <col min="15878" max="16069" width="9" style="15"/>
    <col min="16070" max="16133" width="22.625" style="15" customWidth="1"/>
    <col min="16134" max="16384" width="9" style="15"/>
  </cols>
  <sheetData>
    <row r="6" spans="1:196" ht="16.5" customHeight="1" x14ac:dyDescent="0.2">
      <c r="B6" s="43" t="s">
        <v>173</v>
      </c>
    </row>
    <row r="7" spans="1:196" x14ac:dyDescent="0.2">
      <c r="B7" s="42" t="s">
        <v>172</v>
      </c>
      <c r="C7" s="42"/>
      <c r="D7" s="42"/>
      <c r="E7" s="42"/>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row>
    <row r="8" spans="1:196" x14ac:dyDescent="0.2">
      <c r="B8" s="41" t="s">
        <v>171</v>
      </c>
      <c r="C8" s="40" t="s">
        <v>170</v>
      </c>
    </row>
    <row r="9" spans="1:196" x14ac:dyDescent="0.2">
      <c r="B9" s="41" t="s">
        <v>169</v>
      </c>
      <c r="C9" s="40">
        <v>2024</v>
      </c>
    </row>
    <row r="10" spans="1:196" x14ac:dyDescent="0.2">
      <c r="B10" s="31"/>
    </row>
    <row r="12" spans="1:196" x14ac:dyDescent="0.2">
      <c r="B12" s="39" t="s">
        <v>167</v>
      </c>
      <c r="C12" s="39"/>
      <c r="D12" s="39"/>
      <c r="E12" s="39"/>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row>
    <row r="13" spans="1:196" x14ac:dyDescent="0.2">
      <c r="B13" s="35" t="s">
        <v>166</v>
      </c>
      <c r="C13" s="35"/>
      <c r="D13" s="78" t="s">
        <v>174</v>
      </c>
      <c r="E13" s="35"/>
    </row>
    <row r="14" spans="1:196" x14ac:dyDescent="0.2">
      <c r="B14" s="35"/>
      <c r="C14" s="35" t="s">
        <v>165</v>
      </c>
      <c r="D14" s="35" t="s">
        <v>164</v>
      </c>
      <c r="E14" s="35" t="s">
        <v>163</v>
      </c>
    </row>
    <row r="15" spans="1:196" x14ac:dyDescent="0.2">
      <c r="A15" s="15">
        <v>1</v>
      </c>
      <c r="B15" s="36" t="s">
        <v>236</v>
      </c>
      <c r="C15" s="35"/>
      <c r="D15" s="35"/>
      <c r="E15" s="35"/>
      <c r="G15" s="15" t="str">
        <f>B15</f>
        <v>Sempra (NYSE:SRE)</v>
      </c>
    </row>
    <row r="16" spans="1:196" ht="12" customHeight="1" x14ac:dyDescent="0.2">
      <c r="A16" s="15">
        <f>MAX($A$15:A15)+1</f>
        <v>2</v>
      </c>
      <c r="B16" s="34" t="s">
        <v>36</v>
      </c>
      <c r="C16" s="33" t="s">
        <v>5</v>
      </c>
      <c r="D16" s="33" t="s">
        <v>23</v>
      </c>
      <c r="E16" s="33" t="s">
        <v>31</v>
      </c>
    </row>
    <row r="17" spans="1:7" ht="12" customHeight="1" x14ac:dyDescent="0.2">
      <c r="A17" s="15">
        <f>MAX($A$15:A16)+1</f>
        <v>3</v>
      </c>
      <c r="B17" s="34" t="s">
        <v>35</v>
      </c>
      <c r="C17" s="33" t="s">
        <v>27</v>
      </c>
      <c r="D17" s="33" t="s">
        <v>23</v>
      </c>
      <c r="E17" s="33" t="s">
        <v>23</v>
      </c>
    </row>
    <row r="18" spans="1:7" ht="12" customHeight="1" x14ac:dyDescent="0.2">
      <c r="A18" s="15">
        <f>MAX($A$15:A17)+1</f>
        <v>4</v>
      </c>
      <c r="B18" s="34" t="s">
        <v>34</v>
      </c>
      <c r="C18" s="33" t="s">
        <v>5</v>
      </c>
      <c r="D18" s="33" t="s">
        <v>23</v>
      </c>
      <c r="E18" s="33" t="s">
        <v>31</v>
      </c>
    </row>
    <row r="19" spans="1:7" ht="12" customHeight="1" x14ac:dyDescent="0.2">
      <c r="A19" s="15">
        <f>MAX($A$15:A18)+1</f>
        <v>5</v>
      </c>
      <c r="B19" s="34" t="s">
        <v>30</v>
      </c>
      <c r="C19" s="33" t="s">
        <v>27</v>
      </c>
      <c r="D19" s="33" t="s">
        <v>23</v>
      </c>
      <c r="E19" s="33" t="s">
        <v>23</v>
      </c>
    </row>
    <row r="20" spans="1:7" x14ac:dyDescent="0.2">
      <c r="A20" s="15">
        <f>MAX($A$15:A19)+1</f>
        <v>6</v>
      </c>
      <c r="B20" s="36" t="s">
        <v>162</v>
      </c>
      <c r="C20" s="35"/>
      <c r="D20" s="35"/>
      <c r="E20" s="35"/>
      <c r="G20" s="15" t="str">
        <f t="shared" ref="G20" si="0">B20</f>
        <v>CMS Energy Corporation (NYSE:CMS)</v>
      </c>
    </row>
    <row r="21" spans="1:7" ht="12" customHeight="1" x14ac:dyDescent="0.2">
      <c r="A21" s="15">
        <f>MAX($A$15:A20)+1</f>
        <v>7</v>
      </c>
      <c r="B21" s="34" t="s">
        <v>36</v>
      </c>
      <c r="C21" s="33" t="s">
        <v>5</v>
      </c>
      <c r="D21" s="33" t="s">
        <v>23</v>
      </c>
      <c r="E21" s="33" t="s">
        <v>31</v>
      </c>
    </row>
    <row r="22" spans="1:7" ht="12" customHeight="1" x14ac:dyDescent="0.2">
      <c r="A22" s="15">
        <f>MAX($A$15:A21)+1</f>
        <v>8</v>
      </c>
      <c r="B22" s="34" t="s">
        <v>35</v>
      </c>
      <c r="C22" s="33" t="s">
        <v>27</v>
      </c>
      <c r="D22" s="33" t="s">
        <v>23</v>
      </c>
      <c r="E22" s="33" t="s">
        <v>23</v>
      </c>
    </row>
    <row r="23" spans="1:7" ht="12" customHeight="1" x14ac:dyDescent="0.2">
      <c r="A23" s="15">
        <f>MAX($A$15:A22)+1</f>
        <v>9</v>
      </c>
      <c r="B23" s="34" t="s">
        <v>34</v>
      </c>
      <c r="C23" s="33" t="s">
        <v>5</v>
      </c>
      <c r="D23" s="33" t="s">
        <v>23</v>
      </c>
      <c r="E23" s="33" t="s">
        <v>31</v>
      </c>
    </row>
    <row r="24" spans="1:7" ht="12" customHeight="1" x14ac:dyDescent="0.2">
      <c r="A24" s="15">
        <f>MAX($A$15:A23)+1</f>
        <v>10</v>
      </c>
      <c r="B24" s="34" t="s">
        <v>30</v>
      </c>
      <c r="C24" s="33" t="s">
        <v>27</v>
      </c>
      <c r="D24" s="33" t="s">
        <v>23</v>
      </c>
      <c r="E24" s="33" t="s">
        <v>23</v>
      </c>
    </row>
    <row r="25" spans="1:7" x14ac:dyDescent="0.2">
      <c r="A25" s="15">
        <f>MAX($A$15:A24)+1</f>
        <v>11</v>
      </c>
      <c r="B25" s="36" t="s">
        <v>161</v>
      </c>
      <c r="C25" s="35"/>
      <c r="D25" s="35"/>
      <c r="E25" s="35"/>
      <c r="G25" s="15" t="str">
        <f t="shared" ref="G25" si="1">B25</f>
        <v>Consolidated Edison, Inc. (NYSE:ED)</v>
      </c>
    </row>
    <row r="26" spans="1:7" ht="12" customHeight="1" x14ac:dyDescent="0.2">
      <c r="A26" s="15">
        <f>MAX($A$15:A25)+1</f>
        <v>12</v>
      </c>
      <c r="B26" s="34" t="s">
        <v>36</v>
      </c>
      <c r="C26" s="33" t="s">
        <v>6</v>
      </c>
      <c r="D26" s="33" t="s">
        <v>23</v>
      </c>
      <c r="E26" s="33" t="s">
        <v>31</v>
      </c>
    </row>
    <row r="27" spans="1:7" ht="12" customHeight="1" x14ac:dyDescent="0.2">
      <c r="A27" s="15">
        <f>MAX($A$15:A26)+1</f>
        <v>13</v>
      </c>
      <c r="B27" s="34" t="s">
        <v>35</v>
      </c>
      <c r="C27" s="33" t="s">
        <v>27</v>
      </c>
      <c r="D27" s="33" t="s">
        <v>23</v>
      </c>
      <c r="E27" s="33" t="s">
        <v>23</v>
      </c>
    </row>
    <row r="28" spans="1:7" ht="12" customHeight="1" x14ac:dyDescent="0.2">
      <c r="A28" s="15">
        <f>MAX($A$15:A27)+1</f>
        <v>14</v>
      </c>
      <c r="B28" s="34" t="s">
        <v>34</v>
      </c>
      <c r="C28" s="33" t="s">
        <v>6</v>
      </c>
      <c r="D28" s="33" t="s">
        <v>23</v>
      </c>
      <c r="E28" s="33" t="s">
        <v>31</v>
      </c>
    </row>
    <row r="29" spans="1:7" ht="12" customHeight="1" x14ac:dyDescent="0.2">
      <c r="A29" s="15">
        <f>MAX($A$15:A28)+1</f>
        <v>15</v>
      </c>
      <c r="B29" s="34" t="s">
        <v>30</v>
      </c>
      <c r="C29" s="33" t="s">
        <v>27</v>
      </c>
      <c r="D29" s="33" t="s">
        <v>23</v>
      </c>
      <c r="E29" s="33" t="s">
        <v>23</v>
      </c>
    </row>
    <row r="30" spans="1:7" x14ac:dyDescent="0.2">
      <c r="A30" s="15">
        <f>MAX($A$15:A29)+1</f>
        <v>16</v>
      </c>
      <c r="B30" s="36" t="s">
        <v>237</v>
      </c>
      <c r="C30" s="35"/>
      <c r="D30" s="35"/>
      <c r="E30" s="35"/>
      <c r="G30" s="15" t="str">
        <f t="shared" ref="G30" si="2">B30</f>
        <v>Entergy Corporation (NYSE:ETR)</v>
      </c>
    </row>
    <row r="31" spans="1:7" ht="12" customHeight="1" x14ac:dyDescent="0.2">
      <c r="A31" s="15">
        <f>MAX($A$15:A30)+1</f>
        <v>17</v>
      </c>
      <c r="B31" s="34" t="s">
        <v>36</v>
      </c>
      <c r="C31" s="33" t="s">
        <v>5</v>
      </c>
      <c r="D31" s="33" t="s">
        <v>23</v>
      </c>
      <c r="E31" s="33" t="s">
        <v>31</v>
      </c>
    </row>
    <row r="32" spans="1:7" ht="12" customHeight="1" x14ac:dyDescent="0.2">
      <c r="A32" s="15">
        <f>MAX($A$15:A31)+1</f>
        <v>18</v>
      </c>
      <c r="B32" s="34" t="s">
        <v>35</v>
      </c>
      <c r="C32" s="33" t="s">
        <v>27</v>
      </c>
      <c r="D32" s="33" t="s">
        <v>23</v>
      </c>
      <c r="E32" s="33" t="s">
        <v>23</v>
      </c>
    </row>
    <row r="33" spans="1:7" ht="12" customHeight="1" x14ac:dyDescent="0.2">
      <c r="A33" s="15">
        <f>MAX($A$15:A32)+1</f>
        <v>19</v>
      </c>
      <c r="B33" s="34" t="s">
        <v>34</v>
      </c>
      <c r="C33" s="33" t="s">
        <v>5</v>
      </c>
      <c r="D33" s="33" t="s">
        <v>23</v>
      </c>
      <c r="E33" s="33" t="s">
        <v>31</v>
      </c>
    </row>
    <row r="34" spans="1:7" ht="12" customHeight="1" x14ac:dyDescent="0.2">
      <c r="A34" s="15">
        <f>MAX($A$15:A33)+1</f>
        <v>20</v>
      </c>
      <c r="B34" s="34" t="s">
        <v>30</v>
      </c>
      <c r="C34" s="33" t="s">
        <v>27</v>
      </c>
      <c r="D34" s="33" t="s">
        <v>23</v>
      </c>
      <c r="E34" s="33" t="s">
        <v>23</v>
      </c>
    </row>
    <row r="35" spans="1:7" x14ac:dyDescent="0.2">
      <c r="A35" s="15">
        <f>MAX($A$15:A34)+1</f>
        <v>21</v>
      </c>
      <c r="B35" s="36" t="s">
        <v>158</v>
      </c>
      <c r="C35" s="35"/>
      <c r="D35" s="35"/>
      <c r="E35" s="35"/>
      <c r="G35" s="15" t="str">
        <f t="shared" ref="G35" si="3">B35</f>
        <v>NiSource Inc. (NYSE:NI)</v>
      </c>
    </row>
    <row r="36" spans="1:7" ht="12" customHeight="1" x14ac:dyDescent="0.2">
      <c r="A36" s="15">
        <f>MAX($A$15:A35)+1</f>
        <v>22</v>
      </c>
      <c r="B36" s="34" t="s">
        <v>36</v>
      </c>
      <c r="C36" s="33" t="s">
        <v>5</v>
      </c>
      <c r="D36" s="33" t="s">
        <v>23</v>
      </c>
      <c r="E36" s="33" t="s">
        <v>31</v>
      </c>
    </row>
    <row r="37" spans="1:7" ht="12" customHeight="1" x14ac:dyDescent="0.2">
      <c r="A37" s="15">
        <f>MAX($A$15:A36)+1</f>
        <v>23</v>
      </c>
      <c r="B37" s="34" t="s">
        <v>35</v>
      </c>
      <c r="C37" s="33" t="s">
        <v>27</v>
      </c>
      <c r="D37" s="33" t="s">
        <v>26</v>
      </c>
      <c r="E37" s="33" t="s">
        <v>23</v>
      </c>
    </row>
    <row r="38" spans="1:7" ht="12" customHeight="1" x14ac:dyDescent="0.2">
      <c r="A38" s="15">
        <f>MAX($A$15:A37)+1</f>
        <v>24</v>
      </c>
      <c r="B38" s="34" t="s">
        <v>34</v>
      </c>
      <c r="C38" s="33" t="s">
        <v>5</v>
      </c>
      <c r="D38" s="33" t="s">
        <v>23</v>
      </c>
      <c r="E38" s="33" t="s">
        <v>31</v>
      </c>
    </row>
    <row r="39" spans="1:7" ht="12" customHeight="1" x14ac:dyDescent="0.2">
      <c r="A39" s="15">
        <f>MAX($A$15:A38)+1</f>
        <v>25</v>
      </c>
      <c r="B39" s="34" t="s">
        <v>30</v>
      </c>
      <c r="C39" s="33" t="s">
        <v>27</v>
      </c>
      <c r="D39" s="33" t="s">
        <v>26</v>
      </c>
      <c r="E39" s="33" t="s">
        <v>23</v>
      </c>
    </row>
    <row r="40" spans="1:7" x14ac:dyDescent="0.2">
      <c r="A40" s="15">
        <f>MAX($A$15:A39)+1</f>
        <v>26</v>
      </c>
      <c r="B40" s="36" t="s">
        <v>157</v>
      </c>
      <c r="C40" s="35"/>
      <c r="D40" s="35"/>
      <c r="E40" s="35"/>
      <c r="G40" s="15" t="str">
        <f t="shared" ref="G40" si="4">B40</f>
        <v>Eversource Energy (NYSE:ES)</v>
      </c>
    </row>
    <row r="41" spans="1:7" ht="12" customHeight="1" x14ac:dyDescent="0.2">
      <c r="A41" s="15">
        <f>MAX($A$15:A40)+1</f>
        <v>27</v>
      </c>
      <c r="B41" s="34" t="s">
        <v>36</v>
      </c>
      <c r="C41" s="33" t="s">
        <v>6</v>
      </c>
      <c r="D41" s="33" t="s">
        <v>26</v>
      </c>
      <c r="E41" s="33" t="s">
        <v>32</v>
      </c>
    </row>
    <row r="42" spans="1:7" ht="12" customHeight="1" x14ac:dyDescent="0.2">
      <c r="A42" s="15">
        <f>MAX($A$15:A41)+1</f>
        <v>28</v>
      </c>
      <c r="B42" s="34" t="s">
        <v>35</v>
      </c>
      <c r="C42" s="33" t="s">
        <v>27</v>
      </c>
      <c r="D42" s="33" t="s">
        <v>23</v>
      </c>
      <c r="E42" s="33" t="s">
        <v>23</v>
      </c>
    </row>
    <row r="43" spans="1:7" ht="12" customHeight="1" x14ac:dyDescent="0.2">
      <c r="A43" s="15">
        <f>MAX($A$15:A42)+1</f>
        <v>29</v>
      </c>
      <c r="B43" s="34" t="s">
        <v>34</v>
      </c>
      <c r="C43" s="33" t="s">
        <v>6</v>
      </c>
      <c r="D43" s="33" t="s">
        <v>26</v>
      </c>
      <c r="E43" s="33" t="s">
        <v>32</v>
      </c>
    </row>
    <row r="44" spans="1:7" ht="12" customHeight="1" x14ac:dyDescent="0.2">
      <c r="A44" s="15">
        <f>MAX($A$15:A43)+1</f>
        <v>30</v>
      </c>
      <c r="B44" s="34" t="s">
        <v>30</v>
      </c>
      <c r="C44" s="33" t="s">
        <v>27</v>
      </c>
      <c r="D44" s="33" t="s">
        <v>23</v>
      </c>
      <c r="E44" s="33" t="s">
        <v>23</v>
      </c>
    </row>
    <row r="45" spans="1:7" ht="22.5" x14ac:dyDescent="0.2">
      <c r="A45" s="15">
        <f>MAX($A$15:A44)+1</f>
        <v>31</v>
      </c>
      <c r="B45" s="36" t="s">
        <v>155</v>
      </c>
      <c r="C45" s="35"/>
      <c r="D45" s="35"/>
      <c r="E45" s="35"/>
      <c r="G45" s="15" t="str">
        <f t="shared" ref="G45" si="5">B45</f>
        <v>Public Service Enterprise Group Incorporated (NYSE:PEG)</v>
      </c>
    </row>
    <row r="46" spans="1:7" ht="12" customHeight="1" x14ac:dyDescent="0.2">
      <c r="A46" s="15">
        <f>MAX($A$15:A45)+1</f>
        <v>32</v>
      </c>
      <c r="B46" s="34" t="s">
        <v>36</v>
      </c>
      <c r="C46" s="33" t="s">
        <v>5</v>
      </c>
      <c r="D46" s="33" t="s">
        <v>23</v>
      </c>
      <c r="E46" s="33" t="s">
        <v>31</v>
      </c>
    </row>
    <row r="47" spans="1:7" ht="12" customHeight="1" x14ac:dyDescent="0.2">
      <c r="A47" s="15">
        <f>MAX($A$15:A46)+1</f>
        <v>33</v>
      </c>
      <c r="B47" s="34" t="s">
        <v>35</v>
      </c>
      <c r="C47" s="33" t="s">
        <v>27</v>
      </c>
      <c r="D47" s="33" t="s">
        <v>23</v>
      </c>
      <c r="E47" s="33" t="s">
        <v>23</v>
      </c>
    </row>
    <row r="48" spans="1:7" ht="12" customHeight="1" x14ac:dyDescent="0.2">
      <c r="A48" s="15">
        <f>MAX($A$15:A47)+1</f>
        <v>34</v>
      </c>
      <c r="B48" s="34" t="s">
        <v>34</v>
      </c>
      <c r="C48" s="33" t="s">
        <v>5</v>
      </c>
      <c r="D48" s="33" t="s">
        <v>23</v>
      </c>
      <c r="E48" s="33" t="s">
        <v>31</v>
      </c>
    </row>
    <row r="49" spans="1:7" ht="12" customHeight="1" x14ac:dyDescent="0.2">
      <c r="A49" s="15">
        <f>MAX($A$15:A48)+1</f>
        <v>35</v>
      </c>
      <c r="B49" s="34" t="s">
        <v>30</v>
      </c>
      <c r="C49" s="33" t="s">
        <v>27</v>
      </c>
      <c r="D49" s="33" t="s">
        <v>23</v>
      </c>
      <c r="E49" s="33" t="s">
        <v>23</v>
      </c>
    </row>
    <row r="50" spans="1:7" ht="22.5" x14ac:dyDescent="0.2">
      <c r="A50" s="15">
        <f>MAX($A$15:A49)+1</f>
        <v>36</v>
      </c>
      <c r="B50" s="36" t="s">
        <v>156</v>
      </c>
      <c r="C50" s="35"/>
      <c r="D50" s="35"/>
      <c r="E50" s="35"/>
      <c r="G50" s="15" t="str">
        <f t="shared" ref="G50" si="6">B50</f>
        <v>Pinnacle West Capital Corporation (NYSE:PNW)</v>
      </c>
    </row>
    <row r="51" spans="1:7" ht="12" customHeight="1" x14ac:dyDescent="0.2">
      <c r="A51" s="15">
        <f>MAX($A$15:A50)+1</f>
        <v>37</v>
      </c>
      <c r="B51" s="34" t="s">
        <v>36</v>
      </c>
      <c r="C51" s="33" t="s">
        <v>5</v>
      </c>
      <c r="D51" s="33" t="s">
        <v>23</v>
      </c>
      <c r="E51" s="33" t="s">
        <v>31</v>
      </c>
    </row>
    <row r="52" spans="1:7" ht="12" customHeight="1" x14ac:dyDescent="0.2">
      <c r="A52" s="15">
        <f>MAX($A$15:A51)+1</f>
        <v>38</v>
      </c>
      <c r="B52" s="34" t="s">
        <v>35</v>
      </c>
      <c r="C52" s="33" t="s">
        <v>27</v>
      </c>
      <c r="D52" s="33" t="s">
        <v>26</v>
      </c>
      <c r="E52" s="33" t="s">
        <v>23</v>
      </c>
    </row>
    <row r="53" spans="1:7" ht="12" customHeight="1" x14ac:dyDescent="0.2">
      <c r="A53" s="15">
        <f>MAX($A$15:A52)+1</f>
        <v>39</v>
      </c>
      <c r="B53" s="34" t="s">
        <v>34</v>
      </c>
      <c r="C53" s="33" t="s">
        <v>5</v>
      </c>
      <c r="D53" s="33" t="s">
        <v>23</v>
      </c>
      <c r="E53" s="33" t="s">
        <v>31</v>
      </c>
    </row>
    <row r="54" spans="1:7" ht="12" customHeight="1" x14ac:dyDescent="0.2">
      <c r="A54" s="15">
        <f>MAX($A$15:A53)+1</f>
        <v>40</v>
      </c>
      <c r="B54" s="34" t="s">
        <v>30</v>
      </c>
      <c r="C54" s="33" t="s">
        <v>27</v>
      </c>
      <c r="D54" s="33" t="s">
        <v>26</v>
      </c>
      <c r="E54" s="33" t="s">
        <v>23</v>
      </c>
    </row>
    <row r="55" spans="1:7" ht="22.5" x14ac:dyDescent="0.2">
      <c r="A55" s="15">
        <f>MAX($A$15:A54)+1</f>
        <v>41</v>
      </c>
      <c r="B55" s="36" t="s">
        <v>154</v>
      </c>
      <c r="C55" s="35"/>
      <c r="D55" s="35"/>
      <c r="E55" s="35"/>
      <c r="G55" s="15" t="str">
        <f t="shared" ref="G55" si="7">B55</f>
        <v>Alliant Energy Corporation (NasdaqGS:LNT)</v>
      </c>
    </row>
    <row r="56" spans="1:7" ht="12" customHeight="1" x14ac:dyDescent="0.2">
      <c r="A56" s="15">
        <f>MAX($A$15:A55)+1</f>
        <v>42</v>
      </c>
      <c r="B56" s="34" t="s">
        <v>36</v>
      </c>
      <c r="C56" s="33" t="s">
        <v>6</v>
      </c>
      <c r="D56" s="33" t="s">
        <v>23</v>
      </c>
      <c r="E56" s="33" t="s">
        <v>32</v>
      </c>
    </row>
    <row r="57" spans="1:7" ht="12" customHeight="1" x14ac:dyDescent="0.2">
      <c r="A57" s="15">
        <f>MAX($A$15:A56)+1</f>
        <v>43</v>
      </c>
      <c r="B57" s="34" t="s">
        <v>35</v>
      </c>
      <c r="C57" s="33" t="s">
        <v>27</v>
      </c>
      <c r="D57" s="33" t="s">
        <v>23</v>
      </c>
      <c r="E57" s="33" t="s">
        <v>23</v>
      </c>
    </row>
    <row r="58" spans="1:7" ht="12" customHeight="1" x14ac:dyDescent="0.2">
      <c r="A58" s="15">
        <f>MAX($A$15:A57)+1</f>
        <v>44</v>
      </c>
      <c r="B58" s="34" t="s">
        <v>34</v>
      </c>
      <c r="C58" s="33" t="s">
        <v>6</v>
      </c>
      <c r="D58" s="33" t="s">
        <v>23</v>
      </c>
      <c r="E58" s="33" t="s">
        <v>32</v>
      </c>
    </row>
    <row r="59" spans="1:7" ht="12" customHeight="1" x14ac:dyDescent="0.2">
      <c r="A59" s="15">
        <f>MAX($A$15:A58)+1</f>
        <v>45</v>
      </c>
      <c r="B59" s="34" t="s">
        <v>30</v>
      </c>
      <c r="C59" s="33" t="s">
        <v>27</v>
      </c>
      <c r="D59" s="33" t="s">
        <v>23</v>
      </c>
      <c r="E59" s="33" t="s">
        <v>23</v>
      </c>
    </row>
    <row r="60" spans="1:7" x14ac:dyDescent="0.2">
      <c r="A60" s="15">
        <f>MAX($A$15:A59)+1</f>
        <v>46</v>
      </c>
      <c r="B60" s="36" t="s">
        <v>153</v>
      </c>
      <c r="C60" s="35"/>
      <c r="D60" s="35"/>
      <c r="E60" s="35"/>
      <c r="G60" s="15" t="str">
        <f t="shared" ref="G60" si="8">B60</f>
        <v>WEC Energy Group, Inc. (NYSE:WEC)</v>
      </c>
    </row>
    <row r="61" spans="1:7" ht="12" customHeight="1" x14ac:dyDescent="0.2">
      <c r="A61" s="15">
        <f>MAX($A$15:A60)+1</f>
        <v>47</v>
      </c>
      <c r="B61" s="34" t="s">
        <v>36</v>
      </c>
      <c r="C61" s="33" t="s">
        <v>6</v>
      </c>
      <c r="D61" s="33" t="s">
        <v>23</v>
      </c>
      <c r="E61" s="33" t="s">
        <v>31</v>
      </c>
    </row>
    <row r="62" spans="1:7" ht="12" customHeight="1" x14ac:dyDescent="0.2">
      <c r="A62" s="15">
        <f>MAX($A$15:A61)+1</f>
        <v>48</v>
      </c>
      <c r="B62" s="34" t="s">
        <v>35</v>
      </c>
      <c r="C62" s="33" t="s">
        <v>27</v>
      </c>
      <c r="D62" s="33" t="s">
        <v>23</v>
      </c>
      <c r="E62" s="33" t="s">
        <v>23</v>
      </c>
    </row>
    <row r="63" spans="1:7" ht="12" customHeight="1" x14ac:dyDescent="0.2">
      <c r="A63" s="15">
        <f>MAX($A$15:A62)+1</f>
        <v>49</v>
      </c>
      <c r="B63" s="34" t="s">
        <v>34</v>
      </c>
      <c r="C63" s="33" t="s">
        <v>6</v>
      </c>
      <c r="D63" s="33" t="s">
        <v>23</v>
      </c>
      <c r="E63" s="33" t="s">
        <v>31</v>
      </c>
    </row>
    <row r="64" spans="1:7" ht="12" customHeight="1" x14ac:dyDescent="0.2">
      <c r="A64" s="15">
        <f>MAX($A$15:A63)+1</f>
        <v>50</v>
      </c>
      <c r="B64" s="34" t="s">
        <v>30</v>
      </c>
      <c r="C64" s="33" t="s">
        <v>27</v>
      </c>
      <c r="D64" s="33" t="s">
        <v>23</v>
      </c>
      <c r="E64" s="33" t="s">
        <v>23</v>
      </c>
    </row>
    <row r="65" spans="1:7" x14ac:dyDescent="0.2">
      <c r="A65" s="15">
        <f>MAX($A$15:A64)+1</f>
        <v>51</v>
      </c>
      <c r="B65" s="36" t="s">
        <v>152</v>
      </c>
      <c r="C65" s="35"/>
      <c r="D65" s="35"/>
      <c r="E65" s="35"/>
      <c r="G65" s="15" t="str">
        <f t="shared" ref="G65" si="9">B65</f>
        <v>West Penn Power Company</v>
      </c>
    </row>
    <row r="66" spans="1:7" ht="12" customHeight="1" x14ac:dyDescent="0.2">
      <c r="A66" s="15">
        <f>MAX($A$15:A65)+1</f>
        <v>52</v>
      </c>
      <c r="B66" s="34" t="s">
        <v>36</v>
      </c>
      <c r="C66" s="33" t="s">
        <v>22</v>
      </c>
      <c r="D66" s="33" t="s">
        <v>23</v>
      </c>
      <c r="E66" s="33" t="s">
        <v>22</v>
      </c>
    </row>
    <row r="67" spans="1:7" ht="12" customHeight="1" x14ac:dyDescent="0.2">
      <c r="A67" s="15">
        <f>MAX($A$15:A66)+1</f>
        <v>53</v>
      </c>
      <c r="B67" s="34" t="s">
        <v>35</v>
      </c>
      <c r="C67" s="33" t="s">
        <v>22</v>
      </c>
      <c r="D67" s="33" t="s">
        <v>23</v>
      </c>
      <c r="E67" s="33" t="s">
        <v>23</v>
      </c>
    </row>
    <row r="68" spans="1:7" ht="12" customHeight="1" x14ac:dyDescent="0.2">
      <c r="A68" s="15">
        <f>MAX($A$15:A67)+1</f>
        <v>54</v>
      </c>
      <c r="B68" s="34" t="s">
        <v>34</v>
      </c>
      <c r="C68" s="33" t="s">
        <v>22</v>
      </c>
      <c r="D68" s="33" t="s">
        <v>23</v>
      </c>
      <c r="E68" s="33" t="s">
        <v>22</v>
      </c>
    </row>
    <row r="69" spans="1:7" ht="12" customHeight="1" x14ac:dyDescent="0.2">
      <c r="A69" s="15">
        <f>MAX($A$15:A68)+1</f>
        <v>55</v>
      </c>
      <c r="B69" s="34" t="s">
        <v>30</v>
      </c>
      <c r="C69" s="33" t="s">
        <v>22</v>
      </c>
      <c r="D69" s="33" t="s">
        <v>23</v>
      </c>
      <c r="E69" s="33" t="s">
        <v>23</v>
      </c>
    </row>
    <row r="70" spans="1:7" ht="22.5" x14ac:dyDescent="0.2">
      <c r="A70" s="15">
        <f>MAX($A$15:A69)+1</f>
        <v>56</v>
      </c>
      <c r="B70" s="36" t="s">
        <v>145</v>
      </c>
      <c r="C70" s="35"/>
      <c r="D70" s="35"/>
      <c r="E70" s="35"/>
      <c r="G70" s="15" t="str">
        <f t="shared" ref="G70" si="10">B70</f>
        <v>Portland General Electric Company (NYSE:POR)</v>
      </c>
    </row>
    <row r="71" spans="1:7" ht="12" customHeight="1" x14ac:dyDescent="0.2">
      <c r="A71" s="15">
        <f>MAX($A$15:A70)+1</f>
        <v>57</v>
      </c>
      <c r="B71" s="34" t="s">
        <v>36</v>
      </c>
      <c r="C71" s="33" t="s">
        <v>5</v>
      </c>
      <c r="D71" s="33" t="s">
        <v>23</v>
      </c>
      <c r="E71" s="33" t="s">
        <v>31</v>
      </c>
    </row>
    <row r="72" spans="1:7" ht="12" customHeight="1" x14ac:dyDescent="0.2">
      <c r="A72" s="15">
        <f>MAX($A$15:A71)+1</f>
        <v>58</v>
      </c>
      <c r="B72" s="34" t="s">
        <v>35</v>
      </c>
      <c r="C72" s="33" t="s">
        <v>27</v>
      </c>
      <c r="D72" s="33" t="s">
        <v>26</v>
      </c>
      <c r="E72" s="33" t="s">
        <v>23</v>
      </c>
    </row>
    <row r="73" spans="1:7" ht="12" customHeight="1" x14ac:dyDescent="0.2">
      <c r="A73" s="15">
        <f>MAX($A$15:A72)+1</f>
        <v>59</v>
      </c>
      <c r="B73" s="34" t="s">
        <v>34</v>
      </c>
      <c r="C73" s="33" t="s">
        <v>5</v>
      </c>
      <c r="D73" s="33" t="s">
        <v>23</v>
      </c>
      <c r="E73" s="33" t="s">
        <v>31</v>
      </c>
    </row>
    <row r="74" spans="1:7" ht="12" customHeight="1" x14ac:dyDescent="0.2">
      <c r="A74" s="15">
        <f>MAX($A$15:A73)+1</f>
        <v>60</v>
      </c>
      <c r="B74" s="34" t="s">
        <v>30</v>
      </c>
      <c r="C74" s="33" t="s">
        <v>27</v>
      </c>
      <c r="D74" s="33" t="s">
        <v>26</v>
      </c>
      <c r="E74" s="33" t="s">
        <v>23</v>
      </c>
    </row>
    <row r="75" spans="1:7" x14ac:dyDescent="0.2">
      <c r="A75" s="15">
        <f>MAX($A$15:A74)+1</f>
        <v>61</v>
      </c>
      <c r="B75" s="36" t="s">
        <v>144</v>
      </c>
      <c r="C75" s="35"/>
      <c r="D75" s="35"/>
      <c r="E75" s="35"/>
      <c r="G75" s="15" t="str">
        <f t="shared" ref="G75" si="11">B75</f>
        <v>Public Service Company of Colorado</v>
      </c>
    </row>
    <row r="76" spans="1:7" ht="12" customHeight="1" x14ac:dyDescent="0.2">
      <c r="A76" s="15">
        <f>MAX($A$15:A75)+1</f>
        <v>62</v>
      </c>
      <c r="B76" s="34" t="s">
        <v>36</v>
      </c>
      <c r="C76" s="33" t="s">
        <v>6</v>
      </c>
      <c r="D76" s="33" t="s">
        <v>23</v>
      </c>
      <c r="E76" s="33" t="s">
        <v>32</v>
      </c>
    </row>
    <row r="77" spans="1:7" ht="12" customHeight="1" x14ac:dyDescent="0.2">
      <c r="A77" s="15">
        <f>MAX($A$15:A76)+1</f>
        <v>63</v>
      </c>
      <c r="B77" s="34" t="s">
        <v>35</v>
      </c>
      <c r="C77" s="33" t="s">
        <v>27</v>
      </c>
      <c r="D77" s="33" t="s">
        <v>23</v>
      </c>
      <c r="E77" s="33" t="s">
        <v>23</v>
      </c>
    </row>
    <row r="78" spans="1:7" ht="12" customHeight="1" x14ac:dyDescent="0.2">
      <c r="A78" s="15">
        <f>MAX($A$15:A77)+1</f>
        <v>64</v>
      </c>
      <c r="B78" s="34" t="s">
        <v>34</v>
      </c>
      <c r="C78" s="33" t="s">
        <v>6</v>
      </c>
      <c r="D78" s="33" t="s">
        <v>23</v>
      </c>
      <c r="E78" s="33" t="s">
        <v>32</v>
      </c>
    </row>
    <row r="79" spans="1:7" ht="12" customHeight="1" x14ac:dyDescent="0.2">
      <c r="A79" s="15">
        <f>MAX($A$15:A78)+1</f>
        <v>65</v>
      </c>
      <c r="B79" s="34" t="s">
        <v>30</v>
      </c>
      <c r="C79" s="33" t="s">
        <v>27</v>
      </c>
      <c r="D79" s="33" t="s">
        <v>23</v>
      </c>
      <c r="E79" s="33" t="s">
        <v>23</v>
      </c>
    </row>
    <row r="80" spans="1:7" ht="22.5" x14ac:dyDescent="0.2">
      <c r="A80" s="15">
        <f>MAX($A$15:A79)+1</f>
        <v>66</v>
      </c>
      <c r="B80" s="36" t="s">
        <v>151</v>
      </c>
      <c r="C80" s="35"/>
      <c r="D80" s="35"/>
      <c r="E80" s="35"/>
      <c r="G80" s="15" t="str">
        <f t="shared" ref="G80" si="12">B80</f>
        <v>Public Service Company of North Carolina, Incorporated</v>
      </c>
    </row>
    <row r="81" spans="1:7" ht="12" customHeight="1" x14ac:dyDescent="0.2">
      <c r="A81" s="15">
        <f>MAX($A$15:A80)+1</f>
        <v>67</v>
      </c>
      <c r="B81" s="34" t="s">
        <v>36</v>
      </c>
      <c r="C81" s="33" t="s">
        <v>5</v>
      </c>
      <c r="D81" s="33" t="s">
        <v>23</v>
      </c>
      <c r="E81" s="33" t="s">
        <v>31</v>
      </c>
    </row>
    <row r="82" spans="1:7" ht="12" customHeight="1" x14ac:dyDescent="0.2">
      <c r="A82" s="15">
        <f>MAX($A$15:A81)+1</f>
        <v>68</v>
      </c>
      <c r="B82" s="34" t="s">
        <v>35</v>
      </c>
      <c r="C82" s="33" t="s">
        <v>27</v>
      </c>
      <c r="D82" s="33" t="s">
        <v>26</v>
      </c>
      <c r="E82" s="33" t="s">
        <v>23</v>
      </c>
    </row>
    <row r="83" spans="1:7" ht="12" customHeight="1" x14ac:dyDescent="0.2">
      <c r="A83" s="15">
        <f>MAX($A$15:A82)+1</f>
        <v>69</v>
      </c>
      <c r="B83" s="34" t="s">
        <v>34</v>
      </c>
      <c r="C83" s="33" t="s">
        <v>5</v>
      </c>
      <c r="D83" s="33" t="s">
        <v>23</v>
      </c>
      <c r="E83" s="33" t="s">
        <v>31</v>
      </c>
    </row>
    <row r="84" spans="1:7" ht="12" customHeight="1" x14ac:dyDescent="0.2">
      <c r="A84" s="15">
        <f>MAX($A$15:A83)+1</f>
        <v>70</v>
      </c>
      <c r="B84" s="34" t="s">
        <v>30</v>
      </c>
      <c r="C84" s="33" t="s">
        <v>27</v>
      </c>
      <c r="D84" s="33" t="s">
        <v>26</v>
      </c>
      <c r="E84" s="33" t="s">
        <v>23</v>
      </c>
    </row>
    <row r="85" spans="1:7" x14ac:dyDescent="0.2">
      <c r="A85" s="15">
        <f>MAX($A$15:A84)+1</f>
        <v>71</v>
      </c>
      <c r="B85" s="36" t="s">
        <v>150</v>
      </c>
      <c r="C85" s="35"/>
      <c r="D85" s="35"/>
      <c r="E85" s="35"/>
      <c r="G85" s="15" t="str">
        <f t="shared" ref="G85" si="13">B85</f>
        <v>Southwestern Public Service Company</v>
      </c>
    </row>
    <row r="86" spans="1:7" ht="12" customHeight="1" x14ac:dyDescent="0.2">
      <c r="A86" s="15">
        <f>MAX($A$15:A85)+1</f>
        <v>72</v>
      </c>
      <c r="B86" s="34" t="s">
        <v>36</v>
      </c>
      <c r="C86" s="33" t="s">
        <v>4</v>
      </c>
      <c r="D86" s="33" t="s">
        <v>23</v>
      </c>
      <c r="E86" s="33" t="s">
        <v>32</v>
      </c>
    </row>
    <row r="87" spans="1:7" ht="12" customHeight="1" x14ac:dyDescent="0.2">
      <c r="A87" s="15">
        <f>MAX($A$15:A86)+1</f>
        <v>73</v>
      </c>
      <c r="B87" s="34" t="s">
        <v>35</v>
      </c>
      <c r="C87" s="33" t="s">
        <v>27</v>
      </c>
      <c r="D87" s="33" t="s">
        <v>23</v>
      </c>
      <c r="E87" s="33" t="s">
        <v>23</v>
      </c>
    </row>
    <row r="88" spans="1:7" ht="12" customHeight="1" x14ac:dyDescent="0.2">
      <c r="A88" s="15">
        <f>MAX($A$15:A87)+1</f>
        <v>74</v>
      </c>
      <c r="B88" s="34" t="s">
        <v>34</v>
      </c>
      <c r="C88" s="33" t="s">
        <v>4</v>
      </c>
      <c r="D88" s="33" t="s">
        <v>23</v>
      </c>
      <c r="E88" s="33" t="s">
        <v>32</v>
      </c>
    </row>
    <row r="89" spans="1:7" ht="12" customHeight="1" x14ac:dyDescent="0.2">
      <c r="A89" s="15">
        <f>MAX($A$15:A88)+1</f>
        <v>75</v>
      </c>
      <c r="B89" s="34" t="s">
        <v>30</v>
      </c>
      <c r="C89" s="33" t="s">
        <v>27</v>
      </c>
      <c r="D89" s="33" t="s">
        <v>23</v>
      </c>
      <c r="E89" s="33" t="s">
        <v>23</v>
      </c>
    </row>
    <row r="90" spans="1:7" x14ac:dyDescent="0.2">
      <c r="A90" s="15">
        <f>MAX($A$15:A89)+1</f>
        <v>76</v>
      </c>
      <c r="B90" s="36" t="s">
        <v>149</v>
      </c>
      <c r="C90" s="35"/>
      <c r="D90" s="35"/>
      <c r="E90" s="35"/>
      <c r="G90" s="15" t="str">
        <f t="shared" ref="G90" si="14">B90</f>
        <v>Union Electric Company</v>
      </c>
    </row>
    <row r="91" spans="1:7" ht="12" customHeight="1" x14ac:dyDescent="0.2">
      <c r="A91" s="15">
        <f>MAX($A$15:A90)+1</f>
        <v>77</v>
      </c>
      <c r="B91" s="34" t="s">
        <v>36</v>
      </c>
      <c r="C91" s="33" t="s">
        <v>5</v>
      </c>
      <c r="D91" s="33" t="s">
        <v>23</v>
      </c>
      <c r="E91" s="33" t="s">
        <v>31</v>
      </c>
    </row>
    <row r="92" spans="1:7" ht="12" customHeight="1" x14ac:dyDescent="0.2">
      <c r="A92" s="15">
        <f>MAX($A$15:A91)+1</f>
        <v>78</v>
      </c>
      <c r="B92" s="34" t="s">
        <v>35</v>
      </c>
      <c r="C92" s="33" t="s">
        <v>27</v>
      </c>
      <c r="D92" s="33" t="s">
        <v>23</v>
      </c>
      <c r="E92" s="33" t="s">
        <v>23</v>
      </c>
    </row>
    <row r="93" spans="1:7" ht="12" customHeight="1" x14ac:dyDescent="0.2">
      <c r="A93" s="15">
        <f>MAX($A$15:A92)+1</f>
        <v>79</v>
      </c>
      <c r="B93" s="34" t="s">
        <v>34</v>
      </c>
      <c r="C93" s="33" t="s">
        <v>5</v>
      </c>
      <c r="D93" s="33" t="s">
        <v>23</v>
      </c>
      <c r="E93" s="33" t="s">
        <v>31</v>
      </c>
    </row>
    <row r="94" spans="1:7" ht="12" customHeight="1" x14ac:dyDescent="0.2">
      <c r="A94" s="15">
        <f>MAX($A$15:A93)+1</f>
        <v>80</v>
      </c>
      <c r="B94" s="34" t="s">
        <v>30</v>
      </c>
      <c r="C94" s="33" t="s">
        <v>27</v>
      </c>
      <c r="D94" s="33" t="s">
        <v>23</v>
      </c>
      <c r="E94" s="33" t="s">
        <v>23</v>
      </c>
    </row>
    <row r="95" spans="1:7" x14ac:dyDescent="0.2">
      <c r="A95" s="15">
        <f>MAX($A$15:A94)+1</f>
        <v>81</v>
      </c>
      <c r="B95" s="36" t="s">
        <v>148</v>
      </c>
      <c r="C95" s="35"/>
      <c r="D95" s="35"/>
      <c r="E95" s="35"/>
      <c r="G95" s="15" t="str">
        <f t="shared" ref="G95" si="15">B95</f>
        <v>Evergy Missouri West, Inc.</v>
      </c>
    </row>
    <row r="96" spans="1:7" ht="12" customHeight="1" x14ac:dyDescent="0.2">
      <c r="A96" s="15">
        <f>MAX($A$15:A95)+1</f>
        <v>82</v>
      </c>
      <c r="B96" s="34" t="s">
        <v>36</v>
      </c>
      <c r="C96" s="33" t="s">
        <v>5</v>
      </c>
      <c r="D96" s="33" t="s">
        <v>23</v>
      </c>
      <c r="E96" s="33" t="s">
        <v>31</v>
      </c>
    </row>
    <row r="97" spans="1:7" ht="12" customHeight="1" x14ac:dyDescent="0.2">
      <c r="A97" s="15">
        <f>MAX($A$15:A96)+1</f>
        <v>83</v>
      </c>
      <c r="B97" s="34" t="s">
        <v>35</v>
      </c>
      <c r="C97" s="33" t="s">
        <v>27</v>
      </c>
      <c r="D97" s="33" t="s">
        <v>23</v>
      </c>
      <c r="E97" s="33" t="s">
        <v>23</v>
      </c>
    </row>
    <row r="98" spans="1:7" ht="12" customHeight="1" x14ac:dyDescent="0.2">
      <c r="A98" s="15">
        <f>MAX($A$15:A97)+1</f>
        <v>84</v>
      </c>
      <c r="B98" s="34" t="s">
        <v>34</v>
      </c>
      <c r="C98" s="33" t="s">
        <v>5</v>
      </c>
      <c r="D98" s="33" t="s">
        <v>23</v>
      </c>
      <c r="E98" s="33" t="s">
        <v>31</v>
      </c>
    </row>
    <row r="99" spans="1:7" ht="12" customHeight="1" x14ac:dyDescent="0.2">
      <c r="A99" s="15">
        <f>MAX($A$15:A98)+1</f>
        <v>85</v>
      </c>
      <c r="B99" s="34" t="s">
        <v>30</v>
      </c>
      <c r="C99" s="33" t="s">
        <v>27</v>
      </c>
      <c r="D99" s="33" t="s">
        <v>23</v>
      </c>
      <c r="E99" s="33" t="s">
        <v>23</v>
      </c>
    </row>
    <row r="100" spans="1:7" x14ac:dyDescent="0.2">
      <c r="A100" s="15">
        <f>MAX($A$15:A99)+1</f>
        <v>86</v>
      </c>
      <c r="B100" s="36" t="s">
        <v>41</v>
      </c>
      <c r="C100" s="35"/>
      <c r="D100" s="35"/>
      <c r="E100" s="35"/>
      <c r="G100" s="15" t="str">
        <f t="shared" ref="G100" si="16">B100</f>
        <v>Northern States Power Company</v>
      </c>
    </row>
    <row r="101" spans="1:7" ht="12" customHeight="1" x14ac:dyDescent="0.2">
      <c r="A101" s="15">
        <f>MAX($A$15:A100)+1</f>
        <v>87</v>
      </c>
      <c r="B101" s="34" t="s">
        <v>36</v>
      </c>
      <c r="C101" s="33" t="s">
        <v>6</v>
      </c>
      <c r="D101" s="33" t="s">
        <v>23</v>
      </c>
      <c r="E101" s="33" t="s">
        <v>32</v>
      </c>
    </row>
    <row r="102" spans="1:7" ht="12" customHeight="1" x14ac:dyDescent="0.2">
      <c r="A102" s="15">
        <f>MAX($A$15:A101)+1</f>
        <v>88</v>
      </c>
      <c r="B102" s="34" t="s">
        <v>35</v>
      </c>
      <c r="C102" s="33" t="s">
        <v>27</v>
      </c>
      <c r="D102" s="33" t="s">
        <v>23</v>
      </c>
      <c r="E102" s="33" t="s">
        <v>23</v>
      </c>
    </row>
    <row r="103" spans="1:7" ht="12" customHeight="1" x14ac:dyDescent="0.2">
      <c r="A103" s="15">
        <f>MAX($A$15:A102)+1</f>
        <v>89</v>
      </c>
      <c r="B103" s="34" t="s">
        <v>34</v>
      </c>
      <c r="C103" s="33" t="s">
        <v>6</v>
      </c>
      <c r="D103" s="33" t="s">
        <v>23</v>
      </c>
      <c r="E103" s="33" t="s">
        <v>32</v>
      </c>
    </row>
    <row r="104" spans="1:7" ht="12" customHeight="1" x14ac:dyDescent="0.2">
      <c r="A104" s="15">
        <f>MAX($A$15:A103)+1</f>
        <v>90</v>
      </c>
      <c r="B104" s="34" t="s">
        <v>30</v>
      </c>
      <c r="C104" s="33" t="s">
        <v>27</v>
      </c>
      <c r="D104" s="33" t="s">
        <v>23</v>
      </c>
      <c r="E104" s="33" t="s">
        <v>23</v>
      </c>
    </row>
    <row r="105" spans="1:7" x14ac:dyDescent="0.2">
      <c r="A105" s="15">
        <f>MAX($A$15:A104)+1</f>
        <v>91</v>
      </c>
      <c r="B105" s="36" t="s">
        <v>143</v>
      </c>
      <c r="C105" s="35"/>
      <c r="D105" s="35"/>
      <c r="E105" s="35"/>
      <c r="G105" s="15" t="str">
        <f t="shared" ref="G105" si="17">B105</f>
        <v>Orange and Rockland Utilities, Inc.</v>
      </c>
    </row>
    <row r="106" spans="1:7" ht="12" customHeight="1" x14ac:dyDescent="0.2">
      <c r="A106" s="15">
        <f>MAX($A$15:A105)+1</f>
        <v>92</v>
      </c>
      <c r="B106" s="34" t="s">
        <v>36</v>
      </c>
      <c r="C106" s="33" t="s">
        <v>6</v>
      </c>
      <c r="D106" s="33" t="s">
        <v>23</v>
      </c>
      <c r="E106" s="33" t="s">
        <v>31</v>
      </c>
    </row>
    <row r="107" spans="1:7" ht="12" customHeight="1" x14ac:dyDescent="0.2">
      <c r="A107" s="15">
        <f>MAX($A$15:A106)+1</f>
        <v>93</v>
      </c>
      <c r="B107" s="34" t="s">
        <v>35</v>
      </c>
      <c r="C107" s="33" t="s">
        <v>27</v>
      </c>
      <c r="D107" s="33" t="s">
        <v>23</v>
      </c>
      <c r="E107" s="33" t="s">
        <v>23</v>
      </c>
    </row>
    <row r="108" spans="1:7" ht="12" customHeight="1" x14ac:dyDescent="0.2">
      <c r="A108" s="15">
        <f>MAX($A$15:A107)+1</f>
        <v>94</v>
      </c>
      <c r="B108" s="34" t="s">
        <v>34</v>
      </c>
      <c r="C108" s="33" t="s">
        <v>6</v>
      </c>
      <c r="D108" s="33" t="s">
        <v>23</v>
      </c>
      <c r="E108" s="33" t="s">
        <v>31</v>
      </c>
    </row>
    <row r="109" spans="1:7" ht="12" customHeight="1" x14ac:dyDescent="0.2">
      <c r="A109" s="15">
        <f>MAX($A$15:A108)+1</f>
        <v>95</v>
      </c>
      <c r="B109" s="34" t="s">
        <v>30</v>
      </c>
      <c r="C109" s="33" t="s">
        <v>27</v>
      </c>
      <c r="D109" s="33" t="s">
        <v>23</v>
      </c>
      <c r="E109" s="33" t="s">
        <v>23</v>
      </c>
    </row>
    <row r="110" spans="1:7" x14ac:dyDescent="0.2">
      <c r="A110" s="15">
        <f>MAX($A$15:A109)+1</f>
        <v>96</v>
      </c>
      <c r="B110" s="36" t="s">
        <v>142</v>
      </c>
      <c r="C110" s="35"/>
      <c r="D110" s="35"/>
      <c r="E110" s="35"/>
      <c r="G110" s="15" t="str">
        <f t="shared" ref="G110" si="18">B110</f>
        <v>Peoples Energy, LLC</v>
      </c>
    </row>
    <row r="111" spans="1:7" ht="12" customHeight="1" x14ac:dyDescent="0.2">
      <c r="A111" s="15">
        <f>MAX($A$15:A110)+1</f>
        <v>97</v>
      </c>
      <c r="B111" s="34" t="s">
        <v>36</v>
      </c>
      <c r="C111" s="33" t="s">
        <v>22</v>
      </c>
      <c r="D111" s="33" t="s">
        <v>23</v>
      </c>
      <c r="E111" s="33" t="s">
        <v>22</v>
      </c>
    </row>
    <row r="112" spans="1:7" ht="12" customHeight="1" x14ac:dyDescent="0.2">
      <c r="A112" s="15">
        <f>MAX($A$15:A111)+1</f>
        <v>98</v>
      </c>
      <c r="B112" s="34" t="s">
        <v>35</v>
      </c>
      <c r="C112" s="33" t="s">
        <v>22</v>
      </c>
      <c r="D112" s="33" t="s">
        <v>23</v>
      </c>
      <c r="E112" s="33" t="s">
        <v>23</v>
      </c>
    </row>
    <row r="113" spans="1:7" ht="12" customHeight="1" x14ac:dyDescent="0.2">
      <c r="A113" s="15">
        <f>MAX($A$15:A112)+1</f>
        <v>99</v>
      </c>
      <c r="B113" s="34" t="s">
        <v>34</v>
      </c>
      <c r="C113" s="33" t="s">
        <v>22</v>
      </c>
      <c r="D113" s="33" t="s">
        <v>23</v>
      </c>
      <c r="E113" s="33" t="s">
        <v>22</v>
      </c>
    </row>
    <row r="114" spans="1:7" ht="12" customHeight="1" x14ac:dyDescent="0.2">
      <c r="A114" s="15">
        <f>MAX($A$15:A113)+1</f>
        <v>100</v>
      </c>
      <c r="B114" s="34" t="s">
        <v>30</v>
      </c>
      <c r="C114" s="33" t="s">
        <v>22</v>
      </c>
      <c r="D114" s="33" t="s">
        <v>23</v>
      </c>
      <c r="E114" s="33" t="s">
        <v>23</v>
      </c>
    </row>
    <row r="115" spans="1:7" x14ac:dyDescent="0.2">
      <c r="A115" s="15">
        <f>MAX($A$15:A114)+1</f>
        <v>101</v>
      </c>
      <c r="B115" s="36" t="s">
        <v>141</v>
      </c>
      <c r="C115" s="35"/>
      <c r="D115" s="35"/>
      <c r="E115" s="35"/>
      <c r="G115" s="15" t="str">
        <f t="shared" ref="G115" si="19">B115</f>
        <v>Piedmont Natural Gas Company, Inc.</v>
      </c>
    </row>
    <row r="116" spans="1:7" ht="12" customHeight="1" x14ac:dyDescent="0.2">
      <c r="A116" s="15">
        <f>MAX($A$15:A115)+1</f>
        <v>102</v>
      </c>
      <c r="B116" s="34" t="s">
        <v>36</v>
      </c>
      <c r="C116" s="33" t="s">
        <v>5</v>
      </c>
      <c r="D116" s="33" t="s">
        <v>23</v>
      </c>
      <c r="E116" s="33" t="s">
        <v>31</v>
      </c>
    </row>
    <row r="117" spans="1:7" ht="12" customHeight="1" x14ac:dyDescent="0.2">
      <c r="A117" s="15">
        <f>MAX($A$15:A116)+1</f>
        <v>103</v>
      </c>
      <c r="B117" s="34" t="s">
        <v>35</v>
      </c>
      <c r="C117" s="33" t="s">
        <v>27</v>
      </c>
      <c r="D117" s="33" t="s">
        <v>23</v>
      </c>
      <c r="E117" s="33" t="s">
        <v>23</v>
      </c>
    </row>
    <row r="118" spans="1:7" ht="12" customHeight="1" x14ac:dyDescent="0.2">
      <c r="A118" s="15">
        <f>MAX($A$15:A117)+1</f>
        <v>104</v>
      </c>
      <c r="B118" s="34" t="s">
        <v>34</v>
      </c>
      <c r="C118" s="33" t="s">
        <v>5</v>
      </c>
      <c r="D118" s="33" t="s">
        <v>23</v>
      </c>
      <c r="E118" s="33" t="s">
        <v>31</v>
      </c>
    </row>
    <row r="119" spans="1:7" ht="12" customHeight="1" x14ac:dyDescent="0.2">
      <c r="A119" s="15">
        <f>MAX($A$15:A118)+1</f>
        <v>105</v>
      </c>
      <c r="B119" s="34" t="s">
        <v>30</v>
      </c>
      <c r="C119" s="33" t="s">
        <v>27</v>
      </c>
      <c r="D119" s="33" t="s">
        <v>23</v>
      </c>
      <c r="E119" s="33" t="s">
        <v>23</v>
      </c>
    </row>
    <row r="120" spans="1:7" x14ac:dyDescent="0.2">
      <c r="A120" s="15">
        <f>MAX($A$15:A119)+1</f>
        <v>106</v>
      </c>
      <c r="B120" s="36" t="s">
        <v>140</v>
      </c>
      <c r="C120" s="35"/>
      <c r="D120" s="35"/>
      <c r="E120" s="35"/>
      <c r="G120" s="15" t="str">
        <f t="shared" ref="G120" si="20">B120</f>
        <v>Interstate Power and Light Company</v>
      </c>
    </row>
    <row r="121" spans="1:7" ht="12" customHeight="1" x14ac:dyDescent="0.2">
      <c r="A121" s="15">
        <f>MAX($A$15:A120)+1</f>
        <v>107</v>
      </c>
      <c r="B121" s="34" t="s">
        <v>36</v>
      </c>
      <c r="C121" s="33" t="s">
        <v>6</v>
      </c>
      <c r="D121" s="33" t="s">
        <v>23</v>
      </c>
      <c r="E121" s="33" t="s">
        <v>32</v>
      </c>
    </row>
    <row r="122" spans="1:7" ht="12" customHeight="1" x14ac:dyDescent="0.2">
      <c r="A122" s="15">
        <f>MAX($A$15:A121)+1</f>
        <v>108</v>
      </c>
      <c r="B122" s="34" t="s">
        <v>35</v>
      </c>
      <c r="C122" s="33" t="s">
        <v>27</v>
      </c>
      <c r="D122" s="33" t="s">
        <v>23</v>
      </c>
      <c r="E122" s="33" t="s">
        <v>23</v>
      </c>
    </row>
    <row r="123" spans="1:7" ht="12" customHeight="1" x14ac:dyDescent="0.2">
      <c r="A123" s="15">
        <f>MAX($A$15:A122)+1</f>
        <v>109</v>
      </c>
      <c r="B123" s="34" t="s">
        <v>34</v>
      </c>
      <c r="C123" s="33" t="s">
        <v>6</v>
      </c>
      <c r="D123" s="33" t="s">
        <v>23</v>
      </c>
      <c r="E123" s="33" t="s">
        <v>32</v>
      </c>
    </row>
    <row r="124" spans="1:7" ht="12" customHeight="1" x14ac:dyDescent="0.2">
      <c r="A124" s="15">
        <f>MAX($A$15:A123)+1</f>
        <v>110</v>
      </c>
      <c r="B124" s="34" t="s">
        <v>30</v>
      </c>
      <c r="C124" s="33" t="s">
        <v>27</v>
      </c>
      <c r="D124" s="33" t="s">
        <v>23</v>
      </c>
      <c r="E124" s="33" t="s">
        <v>23</v>
      </c>
    </row>
    <row r="125" spans="1:7" x14ac:dyDescent="0.2">
      <c r="A125" s="15">
        <f>MAX($A$15:A124)+1</f>
        <v>111</v>
      </c>
      <c r="B125" s="36" t="s">
        <v>139</v>
      </c>
      <c r="C125" s="35"/>
      <c r="D125" s="35"/>
      <c r="E125" s="35"/>
      <c r="G125" s="15" t="str">
        <f t="shared" ref="G125" si="21">B125</f>
        <v>MCN Energy Group, Inc.</v>
      </c>
    </row>
    <row r="126" spans="1:7" ht="12" customHeight="1" x14ac:dyDescent="0.2">
      <c r="A126" s="15">
        <f>MAX($A$15:A125)+1</f>
        <v>112</v>
      </c>
      <c r="B126" s="34" t="s">
        <v>36</v>
      </c>
      <c r="C126" s="33" t="s">
        <v>23</v>
      </c>
      <c r="D126" s="33" t="s">
        <v>23</v>
      </c>
      <c r="E126" s="33" t="s">
        <v>23</v>
      </c>
    </row>
    <row r="127" spans="1:7" ht="12" customHeight="1" x14ac:dyDescent="0.2">
      <c r="A127" s="15">
        <f>MAX($A$15:A126)+1</f>
        <v>113</v>
      </c>
      <c r="B127" s="34" t="s">
        <v>35</v>
      </c>
      <c r="C127" s="33" t="s">
        <v>23</v>
      </c>
      <c r="D127" s="33" t="s">
        <v>23</v>
      </c>
      <c r="E127" s="33" t="s">
        <v>23</v>
      </c>
    </row>
    <row r="128" spans="1:7" ht="12" customHeight="1" x14ac:dyDescent="0.2">
      <c r="A128" s="15">
        <f>MAX($A$15:A127)+1</f>
        <v>114</v>
      </c>
      <c r="B128" s="34" t="s">
        <v>34</v>
      </c>
      <c r="C128" s="33" t="s">
        <v>23</v>
      </c>
      <c r="D128" s="33" t="s">
        <v>23</v>
      </c>
      <c r="E128" s="33" t="s">
        <v>23</v>
      </c>
    </row>
    <row r="129" spans="1:7" ht="12" customHeight="1" x14ac:dyDescent="0.2">
      <c r="A129" s="15">
        <f>MAX($A$15:A128)+1</f>
        <v>115</v>
      </c>
      <c r="B129" s="34" t="s">
        <v>30</v>
      </c>
      <c r="C129" s="33" t="s">
        <v>23</v>
      </c>
      <c r="D129" s="33" t="s">
        <v>23</v>
      </c>
      <c r="E129" s="33" t="s">
        <v>23</v>
      </c>
    </row>
    <row r="130" spans="1:7" x14ac:dyDescent="0.2">
      <c r="A130" s="15">
        <f>MAX($A$15:A129)+1</f>
        <v>116</v>
      </c>
      <c r="B130" s="36" t="s">
        <v>138</v>
      </c>
      <c r="C130" s="35"/>
      <c r="D130" s="35"/>
      <c r="E130" s="35"/>
      <c r="G130" s="15" t="str">
        <f t="shared" ref="G130" si="22">B130</f>
        <v>ALLETE, Inc. (NYSE:ALE)</v>
      </c>
    </row>
    <row r="131" spans="1:7" ht="12" customHeight="1" x14ac:dyDescent="0.2">
      <c r="A131" s="15">
        <f>MAX($A$15:A130)+1</f>
        <v>117</v>
      </c>
      <c r="B131" s="34" t="s">
        <v>36</v>
      </c>
      <c r="C131" s="33" t="s">
        <v>4</v>
      </c>
      <c r="D131" s="33" t="s">
        <v>23</v>
      </c>
      <c r="E131" s="33" t="s">
        <v>32</v>
      </c>
    </row>
    <row r="132" spans="1:7" ht="12" customHeight="1" x14ac:dyDescent="0.2">
      <c r="A132" s="15">
        <f>MAX($A$15:A131)+1</f>
        <v>118</v>
      </c>
      <c r="B132" s="34" t="s">
        <v>35</v>
      </c>
      <c r="C132" s="33" t="s">
        <v>27</v>
      </c>
      <c r="D132" s="33" t="s">
        <v>26</v>
      </c>
      <c r="E132" s="33" t="s">
        <v>23</v>
      </c>
    </row>
    <row r="133" spans="1:7" ht="12" customHeight="1" x14ac:dyDescent="0.2">
      <c r="A133" s="15">
        <f>MAX($A$15:A132)+1</f>
        <v>119</v>
      </c>
      <c r="B133" s="34" t="s">
        <v>34</v>
      </c>
      <c r="C133" s="33" t="s">
        <v>4</v>
      </c>
      <c r="D133" s="33" t="s">
        <v>23</v>
      </c>
      <c r="E133" s="33" t="s">
        <v>32</v>
      </c>
    </row>
    <row r="134" spans="1:7" ht="12" customHeight="1" x14ac:dyDescent="0.2">
      <c r="A134" s="15">
        <f>MAX($A$15:A133)+1</f>
        <v>120</v>
      </c>
      <c r="B134" s="34" t="s">
        <v>30</v>
      </c>
      <c r="C134" s="33" t="s">
        <v>27</v>
      </c>
      <c r="D134" s="33" t="s">
        <v>26</v>
      </c>
      <c r="E134" s="33" t="s">
        <v>23</v>
      </c>
    </row>
    <row r="135" spans="1:7" x14ac:dyDescent="0.2">
      <c r="A135" s="15">
        <f>MAX($A$15:A134)+1</f>
        <v>121</v>
      </c>
      <c r="B135" s="36" t="s">
        <v>137</v>
      </c>
      <c r="C135" s="35"/>
      <c r="D135" s="35"/>
      <c r="E135" s="35"/>
      <c r="G135" s="15" t="str">
        <f t="shared" ref="G135" si="23">B135</f>
        <v>El Paso Electric Company</v>
      </c>
    </row>
    <row r="136" spans="1:7" ht="12" customHeight="1" x14ac:dyDescent="0.2">
      <c r="A136" s="15">
        <f>MAX($A$15:A135)+1</f>
        <v>122</v>
      </c>
      <c r="B136" s="34" t="s">
        <v>36</v>
      </c>
      <c r="C136" s="33" t="s">
        <v>22</v>
      </c>
      <c r="D136" s="33" t="s">
        <v>23</v>
      </c>
      <c r="E136" s="33" t="s">
        <v>22</v>
      </c>
    </row>
    <row r="137" spans="1:7" ht="12" customHeight="1" x14ac:dyDescent="0.2">
      <c r="A137" s="15">
        <f>MAX($A$15:A136)+1</f>
        <v>123</v>
      </c>
      <c r="B137" s="34" t="s">
        <v>35</v>
      </c>
      <c r="C137" s="33" t="s">
        <v>23</v>
      </c>
      <c r="D137" s="33" t="s">
        <v>23</v>
      </c>
      <c r="E137" s="33" t="s">
        <v>23</v>
      </c>
    </row>
    <row r="138" spans="1:7" ht="12" customHeight="1" x14ac:dyDescent="0.2">
      <c r="A138" s="15">
        <f>MAX($A$15:A137)+1</f>
        <v>124</v>
      </c>
      <c r="B138" s="34" t="s">
        <v>34</v>
      </c>
      <c r="C138" s="33" t="s">
        <v>22</v>
      </c>
      <c r="D138" s="33" t="s">
        <v>23</v>
      </c>
      <c r="E138" s="33" t="s">
        <v>22</v>
      </c>
    </row>
    <row r="139" spans="1:7" ht="12" customHeight="1" x14ac:dyDescent="0.2">
      <c r="A139" s="15">
        <f>MAX($A$15:A138)+1</f>
        <v>125</v>
      </c>
      <c r="B139" s="34" t="s">
        <v>30</v>
      </c>
      <c r="C139" s="33" t="s">
        <v>23</v>
      </c>
      <c r="D139" s="33" t="s">
        <v>23</v>
      </c>
      <c r="E139" s="33" t="s">
        <v>23</v>
      </c>
    </row>
    <row r="140" spans="1:7" x14ac:dyDescent="0.2">
      <c r="A140" s="15">
        <f>MAX($A$15:A139)+1</f>
        <v>126</v>
      </c>
      <c r="B140" s="36" t="s">
        <v>136</v>
      </c>
      <c r="C140" s="35"/>
      <c r="D140" s="35"/>
      <c r="E140" s="35"/>
      <c r="G140" s="15" t="str">
        <f t="shared" ref="G140" si="24">B140</f>
        <v>Progress Energy, Inc.</v>
      </c>
    </row>
    <row r="141" spans="1:7" ht="12" customHeight="1" x14ac:dyDescent="0.2">
      <c r="A141" s="15">
        <f>MAX($A$15:A140)+1</f>
        <v>127</v>
      </c>
      <c r="B141" s="34" t="s">
        <v>36</v>
      </c>
      <c r="C141" s="33" t="s">
        <v>5</v>
      </c>
      <c r="D141" s="33" t="s">
        <v>23</v>
      </c>
      <c r="E141" s="33" t="s">
        <v>31</v>
      </c>
    </row>
    <row r="142" spans="1:7" ht="12" customHeight="1" x14ac:dyDescent="0.2">
      <c r="A142" s="15">
        <f>MAX($A$15:A141)+1</f>
        <v>128</v>
      </c>
      <c r="B142" s="34" t="s">
        <v>35</v>
      </c>
      <c r="C142" s="33" t="s">
        <v>22</v>
      </c>
      <c r="D142" s="33" t="s">
        <v>23</v>
      </c>
      <c r="E142" s="33" t="s">
        <v>23</v>
      </c>
    </row>
    <row r="143" spans="1:7" ht="12" customHeight="1" x14ac:dyDescent="0.2">
      <c r="A143" s="15">
        <f>MAX($A$15:A142)+1</f>
        <v>129</v>
      </c>
      <c r="B143" s="34" t="s">
        <v>34</v>
      </c>
      <c r="C143" s="33" t="s">
        <v>5</v>
      </c>
      <c r="D143" s="33" t="s">
        <v>23</v>
      </c>
      <c r="E143" s="33" t="s">
        <v>31</v>
      </c>
    </row>
    <row r="144" spans="1:7" ht="12" customHeight="1" x14ac:dyDescent="0.2">
      <c r="A144" s="15">
        <f>MAX($A$15:A143)+1</f>
        <v>130</v>
      </c>
      <c r="B144" s="34" t="s">
        <v>30</v>
      </c>
      <c r="C144" s="33" t="s">
        <v>22</v>
      </c>
      <c r="D144" s="33" t="s">
        <v>23</v>
      </c>
      <c r="E144" s="33" t="s">
        <v>23</v>
      </c>
    </row>
    <row r="145" spans="1:7" ht="22.5" x14ac:dyDescent="0.2">
      <c r="A145" s="15">
        <f>MAX($A$15:A144)+1</f>
        <v>131</v>
      </c>
      <c r="B145" s="36" t="s">
        <v>238</v>
      </c>
      <c r="C145" s="35"/>
      <c r="D145" s="35"/>
      <c r="E145" s="35"/>
      <c r="G145" s="15" t="str">
        <f t="shared" ref="G145" si="25">B145</f>
        <v>NorthWestern Energy Group, Inc. (NasdaqGS:NWE)</v>
      </c>
    </row>
    <row r="146" spans="1:7" ht="12" customHeight="1" x14ac:dyDescent="0.2">
      <c r="A146" s="15">
        <f>MAX($A$15:A145)+1</f>
        <v>132</v>
      </c>
      <c r="B146" s="34" t="s">
        <v>36</v>
      </c>
      <c r="C146" s="33" t="s">
        <v>4</v>
      </c>
      <c r="D146" s="33" t="s">
        <v>23</v>
      </c>
      <c r="E146" s="33" t="s">
        <v>31</v>
      </c>
    </row>
    <row r="147" spans="1:7" ht="12" customHeight="1" x14ac:dyDescent="0.2">
      <c r="A147" s="15">
        <f>MAX($A$15:A146)+1</f>
        <v>133</v>
      </c>
      <c r="B147" s="34" t="s">
        <v>35</v>
      </c>
      <c r="C147" s="33" t="s">
        <v>27</v>
      </c>
      <c r="D147" s="33" t="s">
        <v>23</v>
      </c>
      <c r="E147" s="33" t="s">
        <v>23</v>
      </c>
    </row>
    <row r="148" spans="1:7" ht="12" customHeight="1" x14ac:dyDescent="0.2">
      <c r="A148" s="15">
        <f>MAX($A$15:A147)+1</f>
        <v>134</v>
      </c>
      <c r="B148" s="34" t="s">
        <v>34</v>
      </c>
      <c r="C148" s="33" t="s">
        <v>4</v>
      </c>
      <c r="D148" s="33" t="s">
        <v>23</v>
      </c>
      <c r="E148" s="33" t="s">
        <v>31</v>
      </c>
    </row>
    <row r="149" spans="1:7" ht="12" customHeight="1" x14ac:dyDescent="0.2">
      <c r="A149" s="15">
        <f>MAX($A$15:A148)+1</f>
        <v>135</v>
      </c>
      <c r="B149" s="34" t="s">
        <v>30</v>
      </c>
      <c r="C149" s="33" t="s">
        <v>27</v>
      </c>
      <c r="D149" s="33" t="s">
        <v>23</v>
      </c>
      <c r="E149" s="33" t="s">
        <v>23</v>
      </c>
    </row>
    <row r="150" spans="1:7" x14ac:dyDescent="0.2">
      <c r="A150" s="15">
        <f>MAX($A$15:A149)+1</f>
        <v>136</v>
      </c>
      <c r="B150" s="36" t="s">
        <v>130</v>
      </c>
      <c r="C150" s="35"/>
      <c r="D150" s="35"/>
      <c r="E150" s="35"/>
      <c r="G150" s="15" t="str">
        <f t="shared" ref="G150" si="26">B150</f>
        <v>Southern Company Gas</v>
      </c>
    </row>
    <row r="151" spans="1:7" ht="12" customHeight="1" x14ac:dyDescent="0.2">
      <c r="A151" s="15">
        <f>MAX($A$15:A150)+1</f>
        <v>137</v>
      </c>
      <c r="B151" s="34" t="s">
        <v>36</v>
      </c>
      <c r="C151" s="33" t="s">
        <v>6</v>
      </c>
      <c r="D151" s="33" t="s">
        <v>23</v>
      </c>
      <c r="E151" s="33" t="s">
        <v>31</v>
      </c>
    </row>
    <row r="152" spans="1:7" ht="12" customHeight="1" x14ac:dyDescent="0.2">
      <c r="A152" s="15">
        <f>MAX($A$15:A151)+1</f>
        <v>138</v>
      </c>
      <c r="B152" s="34" t="s">
        <v>35</v>
      </c>
      <c r="C152" s="33" t="s">
        <v>27</v>
      </c>
      <c r="D152" s="33" t="s">
        <v>26</v>
      </c>
      <c r="E152" s="33" t="s">
        <v>23</v>
      </c>
    </row>
    <row r="153" spans="1:7" ht="12" customHeight="1" x14ac:dyDescent="0.2">
      <c r="A153" s="15">
        <f>MAX($A$15:A152)+1</f>
        <v>139</v>
      </c>
      <c r="B153" s="34" t="s">
        <v>34</v>
      </c>
      <c r="C153" s="33" t="s">
        <v>6</v>
      </c>
      <c r="D153" s="33" t="s">
        <v>23</v>
      </c>
      <c r="E153" s="33" t="s">
        <v>31</v>
      </c>
    </row>
    <row r="154" spans="1:7" ht="12" customHeight="1" x14ac:dyDescent="0.2">
      <c r="A154" s="15">
        <f>MAX($A$15:A153)+1</f>
        <v>140</v>
      </c>
      <c r="B154" s="34" t="s">
        <v>30</v>
      </c>
      <c r="C154" s="33" t="s">
        <v>27</v>
      </c>
      <c r="D154" s="33" t="s">
        <v>26</v>
      </c>
      <c r="E154" s="33" t="s">
        <v>23</v>
      </c>
    </row>
    <row r="155" spans="1:7" x14ac:dyDescent="0.2">
      <c r="A155" s="15">
        <f>MAX($A$15:A154)+1</f>
        <v>141</v>
      </c>
      <c r="B155" s="36" t="s">
        <v>135</v>
      </c>
      <c r="C155" s="35"/>
      <c r="D155" s="35"/>
      <c r="E155" s="35"/>
      <c r="G155" s="15" t="str">
        <f t="shared" ref="G155" si="27">B155</f>
        <v>Duke Energy Indiana, LLC</v>
      </c>
    </row>
    <row r="156" spans="1:7" ht="12" customHeight="1" x14ac:dyDescent="0.2">
      <c r="A156" s="15">
        <f>MAX($A$15:A155)+1</f>
        <v>142</v>
      </c>
      <c r="B156" s="34" t="s">
        <v>36</v>
      </c>
      <c r="C156" s="33" t="s">
        <v>5</v>
      </c>
      <c r="D156" s="33" t="s">
        <v>23</v>
      </c>
      <c r="E156" s="33" t="s">
        <v>31</v>
      </c>
    </row>
    <row r="157" spans="1:7" ht="12" customHeight="1" x14ac:dyDescent="0.2">
      <c r="A157" s="15">
        <f>MAX($A$15:A156)+1</f>
        <v>143</v>
      </c>
      <c r="B157" s="34" t="s">
        <v>35</v>
      </c>
      <c r="C157" s="33" t="s">
        <v>27</v>
      </c>
      <c r="D157" s="33" t="s">
        <v>26</v>
      </c>
      <c r="E157" s="33" t="s">
        <v>23</v>
      </c>
    </row>
    <row r="158" spans="1:7" ht="12" customHeight="1" x14ac:dyDescent="0.2">
      <c r="A158" s="15">
        <f>MAX($A$15:A157)+1</f>
        <v>144</v>
      </c>
      <c r="B158" s="34" t="s">
        <v>34</v>
      </c>
      <c r="C158" s="33" t="s">
        <v>5</v>
      </c>
      <c r="D158" s="33" t="s">
        <v>23</v>
      </c>
      <c r="E158" s="33" t="s">
        <v>31</v>
      </c>
    </row>
    <row r="159" spans="1:7" ht="12" customHeight="1" x14ac:dyDescent="0.2">
      <c r="A159" s="15">
        <f>MAX($A$15:A158)+1</f>
        <v>145</v>
      </c>
      <c r="B159" s="34" t="s">
        <v>30</v>
      </c>
      <c r="C159" s="33" t="s">
        <v>27</v>
      </c>
      <c r="D159" s="33" t="s">
        <v>26</v>
      </c>
      <c r="E159" s="33" t="s">
        <v>23</v>
      </c>
    </row>
    <row r="160" spans="1:7" x14ac:dyDescent="0.2">
      <c r="A160" s="15">
        <f>MAX($A$15:A159)+1</f>
        <v>146</v>
      </c>
      <c r="B160" s="36" t="s">
        <v>134</v>
      </c>
      <c r="C160" s="35"/>
      <c r="D160" s="35"/>
      <c r="E160" s="35"/>
      <c r="G160" s="15" t="str">
        <f t="shared" ref="G160" si="28">B160</f>
        <v>Avista Corporation (NYSE:AVA)</v>
      </c>
    </row>
    <row r="161" spans="1:7" ht="12" customHeight="1" x14ac:dyDescent="0.2">
      <c r="A161" s="15">
        <f>MAX($A$15:A160)+1</f>
        <v>147</v>
      </c>
      <c r="B161" s="34" t="s">
        <v>36</v>
      </c>
      <c r="C161" s="33" t="s">
        <v>4</v>
      </c>
      <c r="D161" s="33" t="s">
        <v>23</v>
      </c>
      <c r="E161" s="33" t="s">
        <v>32</v>
      </c>
    </row>
    <row r="162" spans="1:7" ht="12" customHeight="1" x14ac:dyDescent="0.2">
      <c r="A162" s="15">
        <f>MAX($A$15:A161)+1</f>
        <v>148</v>
      </c>
      <c r="B162" s="34" t="s">
        <v>35</v>
      </c>
      <c r="C162" s="33" t="s">
        <v>27</v>
      </c>
      <c r="D162" s="33" t="s">
        <v>26</v>
      </c>
      <c r="E162" s="33" t="s">
        <v>23</v>
      </c>
    </row>
    <row r="163" spans="1:7" ht="12" customHeight="1" x14ac:dyDescent="0.2">
      <c r="A163" s="15">
        <f>MAX($A$15:A162)+1</f>
        <v>149</v>
      </c>
      <c r="B163" s="34" t="s">
        <v>34</v>
      </c>
      <c r="C163" s="33" t="s">
        <v>4</v>
      </c>
      <c r="D163" s="33" t="s">
        <v>23</v>
      </c>
      <c r="E163" s="33" t="s">
        <v>32</v>
      </c>
    </row>
    <row r="164" spans="1:7" ht="12" customHeight="1" x14ac:dyDescent="0.2">
      <c r="A164" s="15">
        <f>MAX($A$15:A163)+1</f>
        <v>150</v>
      </c>
      <c r="B164" s="34" t="s">
        <v>30</v>
      </c>
      <c r="C164" s="33" t="s">
        <v>27</v>
      </c>
      <c r="D164" s="33" t="s">
        <v>26</v>
      </c>
      <c r="E164" s="33" t="s">
        <v>23</v>
      </c>
    </row>
    <row r="165" spans="1:7" x14ac:dyDescent="0.2">
      <c r="A165" s="15">
        <f>MAX($A$15:A164)+1</f>
        <v>151</v>
      </c>
      <c r="B165" s="36" t="s">
        <v>132</v>
      </c>
      <c r="C165" s="35"/>
      <c r="D165" s="35"/>
      <c r="E165" s="35"/>
      <c r="G165" s="15" t="str">
        <f t="shared" ref="G165" si="29">B165</f>
        <v>Texas-New Mexico Power Company</v>
      </c>
    </row>
    <row r="166" spans="1:7" ht="12" customHeight="1" x14ac:dyDescent="0.2">
      <c r="A166" s="15">
        <f>MAX($A$15:A165)+1</f>
        <v>152</v>
      </c>
      <c r="B166" s="34" t="s">
        <v>36</v>
      </c>
      <c r="C166" s="33" t="s">
        <v>5</v>
      </c>
      <c r="D166" s="33" t="s">
        <v>23</v>
      </c>
      <c r="E166" s="33" t="s">
        <v>31</v>
      </c>
    </row>
    <row r="167" spans="1:7" ht="12" customHeight="1" x14ac:dyDescent="0.2">
      <c r="A167" s="15">
        <f>MAX($A$15:A166)+1</f>
        <v>153</v>
      </c>
      <c r="B167" s="34" t="s">
        <v>35</v>
      </c>
      <c r="C167" s="33" t="s">
        <v>23</v>
      </c>
      <c r="D167" s="33" t="s">
        <v>23</v>
      </c>
      <c r="E167" s="33" t="s">
        <v>23</v>
      </c>
    </row>
    <row r="168" spans="1:7" ht="12" customHeight="1" x14ac:dyDescent="0.2">
      <c r="A168" s="15">
        <f>MAX($A$15:A167)+1</f>
        <v>154</v>
      </c>
      <c r="B168" s="34" t="s">
        <v>34</v>
      </c>
      <c r="C168" s="33" t="s">
        <v>5</v>
      </c>
      <c r="D168" s="33" t="s">
        <v>23</v>
      </c>
      <c r="E168" s="33" t="s">
        <v>31</v>
      </c>
    </row>
    <row r="169" spans="1:7" ht="12" customHeight="1" x14ac:dyDescent="0.2">
      <c r="A169" s="15">
        <f>MAX($A$15:A168)+1</f>
        <v>155</v>
      </c>
      <c r="B169" s="34" t="s">
        <v>30</v>
      </c>
      <c r="C169" s="33" t="s">
        <v>23</v>
      </c>
      <c r="D169" s="33" t="s">
        <v>23</v>
      </c>
      <c r="E169" s="33" t="s">
        <v>23</v>
      </c>
    </row>
    <row r="170" spans="1:7" x14ac:dyDescent="0.2">
      <c r="A170" s="15">
        <f>MAX($A$15:A169)+1</f>
        <v>156</v>
      </c>
      <c r="B170" s="36" t="s">
        <v>129</v>
      </c>
      <c r="C170" s="35"/>
      <c r="D170" s="35"/>
      <c r="E170" s="35"/>
      <c r="G170" s="15" t="str">
        <f t="shared" ref="G170" si="30">B170</f>
        <v>Arizona Public Service Company</v>
      </c>
    </row>
    <row r="171" spans="1:7" ht="12" customHeight="1" x14ac:dyDescent="0.2">
      <c r="A171" s="15">
        <f>MAX($A$15:A170)+1</f>
        <v>157</v>
      </c>
      <c r="B171" s="34" t="s">
        <v>36</v>
      </c>
      <c r="C171" s="33" t="s">
        <v>5</v>
      </c>
      <c r="D171" s="33" t="s">
        <v>23</v>
      </c>
      <c r="E171" s="33" t="s">
        <v>31</v>
      </c>
    </row>
    <row r="172" spans="1:7" ht="12" customHeight="1" x14ac:dyDescent="0.2">
      <c r="A172" s="15">
        <f>MAX($A$15:A171)+1</f>
        <v>158</v>
      </c>
      <c r="B172" s="34" t="s">
        <v>35</v>
      </c>
      <c r="C172" s="33" t="s">
        <v>27</v>
      </c>
      <c r="D172" s="33" t="s">
        <v>26</v>
      </c>
      <c r="E172" s="33" t="s">
        <v>23</v>
      </c>
    </row>
    <row r="173" spans="1:7" ht="12" customHeight="1" x14ac:dyDescent="0.2">
      <c r="A173" s="15">
        <f>MAX($A$15:A172)+1</f>
        <v>159</v>
      </c>
      <c r="B173" s="34" t="s">
        <v>34</v>
      </c>
      <c r="C173" s="33" t="s">
        <v>5</v>
      </c>
      <c r="D173" s="33" t="s">
        <v>23</v>
      </c>
      <c r="E173" s="33" t="s">
        <v>31</v>
      </c>
    </row>
    <row r="174" spans="1:7" ht="12" customHeight="1" x14ac:dyDescent="0.2">
      <c r="A174" s="15">
        <f>MAX($A$15:A173)+1</f>
        <v>160</v>
      </c>
      <c r="B174" s="34" t="s">
        <v>30</v>
      </c>
      <c r="C174" s="33" t="s">
        <v>27</v>
      </c>
      <c r="D174" s="33" t="s">
        <v>26</v>
      </c>
      <c r="E174" s="33" t="s">
        <v>23</v>
      </c>
    </row>
    <row r="175" spans="1:7" x14ac:dyDescent="0.2">
      <c r="A175" s="15">
        <f>MAX($A$15:A174)+1</f>
        <v>161</v>
      </c>
      <c r="B175" s="36" t="s">
        <v>128</v>
      </c>
      <c r="C175" s="35"/>
      <c r="D175" s="35"/>
      <c r="E175" s="35"/>
      <c r="G175" s="15" t="str">
        <f t="shared" ref="G175" si="31">B175</f>
        <v>Duke Energy Carolinas, LLC</v>
      </c>
    </row>
    <row r="176" spans="1:7" ht="12" customHeight="1" x14ac:dyDescent="0.2">
      <c r="A176" s="15">
        <f>MAX($A$15:A175)+1</f>
        <v>162</v>
      </c>
      <c r="B176" s="34" t="s">
        <v>36</v>
      </c>
      <c r="C176" s="33" t="s">
        <v>5</v>
      </c>
      <c r="D176" s="33" t="s">
        <v>23</v>
      </c>
      <c r="E176" s="33" t="s">
        <v>31</v>
      </c>
    </row>
    <row r="177" spans="1:7" ht="12" customHeight="1" x14ac:dyDescent="0.2">
      <c r="A177" s="15">
        <f>MAX($A$15:A176)+1</f>
        <v>163</v>
      </c>
      <c r="B177" s="34" t="s">
        <v>35</v>
      </c>
      <c r="C177" s="33" t="s">
        <v>27</v>
      </c>
      <c r="D177" s="33" t="s">
        <v>26</v>
      </c>
      <c r="E177" s="33" t="s">
        <v>23</v>
      </c>
    </row>
    <row r="178" spans="1:7" ht="12" customHeight="1" x14ac:dyDescent="0.2">
      <c r="A178" s="15">
        <f>MAX($A$15:A177)+1</f>
        <v>164</v>
      </c>
      <c r="B178" s="34" t="s">
        <v>34</v>
      </c>
      <c r="C178" s="33" t="s">
        <v>5</v>
      </c>
      <c r="D178" s="33" t="s">
        <v>23</v>
      </c>
      <c r="E178" s="33" t="s">
        <v>31</v>
      </c>
    </row>
    <row r="179" spans="1:7" ht="12" customHeight="1" x14ac:dyDescent="0.2">
      <c r="A179" s="15">
        <f>MAX($A$15:A178)+1</f>
        <v>165</v>
      </c>
      <c r="B179" s="34" t="s">
        <v>30</v>
      </c>
      <c r="C179" s="33" t="s">
        <v>27</v>
      </c>
      <c r="D179" s="33" t="s">
        <v>26</v>
      </c>
      <c r="E179" s="33" t="s">
        <v>23</v>
      </c>
    </row>
    <row r="180" spans="1:7" x14ac:dyDescent="0.2">
      <c r="A180" s="15">
        <f>MAX($A$15:A179)+1</f>
        <v>166</v>
      </c>
      <c r="B180" s="36" t="s">
        <v>127</v>
      </c>
      <c r="C180" s="35"/>
      <c r="D180" s="35"/>
      <c r="E180" s="35"/>
      <c r="G180" s="15" t="str">
        <f t="shared" ref="G180" si="32">B180</f>
        <v>Duke Energy Progress, LLC</v>
      </c>
    </row>
    <row r="181" spans="1:7" ht="12" customHeight="1" x14ac:dyDescent="0.2">
      <c r="A181" s="15">
        <f>MAX($A$15:A180)+1</f>
        <v>167</v>
      </c>
      <c r="B181" s="34" t="s">
        <v>36</v>
      </c>
      <c r="C181" s="33" t="s">
        <v>5</v>
      </c>
      <c r="D181" s="33" t="s">
        <v>23</v>
      </c>
      <c r="E181" s="33" t="s">
        <v>31</v>
      </c>
    </row>
    <row r="182" spans="1:7" ht="12" customHeight="1" x14ac:dyDescent="0.2">
      <c r="A182" s="15">
        <f>MAX($A$15:A181)+1</f>
        <v>168</v>
      </c>
      <c r="B182" s="34" t="s">
        <v>35</v>
      </c>
      <c r="C182" s="33" t="s">
        <v>27</v>
      </c>
      <c r="D182" s="33" t="s">
        <v>26</v>
      </c>
      <c r="E182" s="33" t="s">
        <v>23</v>
      </c>
    </row>
    <row r="183" spans="1:7" ht="12" customHeight="1" x14ac:dyDescent="0.2">
      <c r="A183" s="15">
        <f>MAX($A$15:A182)+1</f>
        <v>169</v>
      </c>
      <c r="B183" s="34" t="s">
        <v>34</v>
      </c>
      <c r="C183" s="33" t="s">
        <v>5</v>
      </c>
      <c r="D183" s="33" t="s">
        <v>23</v>
      </c>
      <c r="E183" s="33" t="s">
        <v>31</v>
      </c>
    </row>
    <row r="184" spans="1:7" ht="12" customHeight="1" x14ac:dyDescent="0.2">
      <c r="A184" s="15">
        <f>MAX($A$15:A183)+1</f>
        <v>170</v>
      </c>
      <c r="B184" s="34" t="s">
        <v>30</v>
      </c>
      <c r="C184" s="33" t="s">
        <v>27</v>
      </c>
      <c r="D184" s="33" t="s">
        <v>26</v>
      </c>
      <c r="E184" s="33" t="s">
        <v>23</v>
      </c>
    </row>
    <row r="185" spans="1:7" x14ac:dyDescent="0.2">
      <c r="A185" s="15">
        <f>MAX($A$15:A184)+1</f>
        <v>171</v>
      </c>
      <c r="B185" s="36" t="s">
        <v>126</v>
      </c>
      <c r="C185" s="35"/>
      <c r="D185" s="35"/>
      <c r="E185" s="35"/>
      <c r="G185" s="15" t="str">
        <f t="shared" ref="G185" si="33">B185</f>
        <v>Wisconsin Public Service Corporation</v>
      </c>
    </row>
    <row r="186" spans="1:7" ht="12" customHeight="1" x14ac:dyDescent="0.2">
      <c r="A186" s="15">
        <f>MAX($A$15:A185)+1</f>
        <v>172</v>
      </c>
      <c r="B186" s="34" t="s">
        <v>36</v>
      </c>
      <c r="C186" s="33" t="s">
        <v>6</v>
      </c>
      <c r="D186" s="33" t="s">
        <v>23</v>
      </c>
      <c r="E186" s="33" t="s">
        <v>31</v>
      </c>
    </row>
    <row r="187" spans="1:7" ht="12" customHeight="1" x14ac:dyDescent="0.2">
      <c r="A187" s="15">
        <f>MAX($A$15:A186)+1</f>
        <v>173</v>
      </c>
      <c r="B187" s="34" t="s">
        <v>35</v>
      </c>
      <c r="C187" s="33" t="s">
        <v>27</v>
      </c>
      <c r="D187" s="33" t="s">
        <v>26</v>
      </c>
      <c r="E187" s="33" t="s">
        <v>23</v>
      </c>
    </row>
    <row r="188" spans="1:7" ht="12" customHeight="1" x14ac:dyDescent="0.2">
      <c r="A188" s="15">
        <f>MAX($A$15:A187)+1</f>
        <v>174</v>
      </c>
      <c r="B188" s="34" t="s">
        <v>34</v>
      </c>
      <c r="C188" s="33" t="s">
        <v>6</v>
      </c>
      <c r="D188" s="33" t="s">
        <v>23</v>
      </c>
      <c r="E188" s="33" t="s">
        <v>31</v>
      </c>
    </row>
    <row r="189" spans="1:7" ht="12" customHeight="1" x14ac:dyDescent="0.2">
      <c r="A189" s="15">
        <f>MAX($A$15:A188)+1</f>
        <v>175</v>
      </c>
      <c r="B189" s="34" t="s">
        <v>30</v>
      </c>
      <c r="C189" s="33" t="s">
        <v>27</v>
      </c>
      <c r="D189" s="33" t="s">
        <v>26</v>
      </c>
      <c r="E189" s="33" t="s">
        <v>23</v>
      </c>
    </row>
    <row r="190" spans="1:7" x14ac:dyDescent="0.2">
      <c r="A190" s="15">
        <f>MAX($A$15:A189)+1</f>
        <v>176</v>
      </c>
      <c r="B190" s="36" t="s">
        <v>125</v>
      </c>
      <c r="C190" s="35"/>
      <c r="D190" s="35"/>
      <c r="E190" s="35"/>
      <c r="G190" s="15" t="str">
        <f t="shared" ref="G190" si="34">B190</f>
        <v>The United Illuminating Company</v>
      </c>
    </row>
    <row r="191" spans="1:7" ht="12" customHeight="1" x14ac:dyDescent="0.2">
      <c r="A191" s="15">
        <f>MAX($A$15:A190)+1</f>
        <v>177</v>
      </c>
      <c r="B191" s="34" t="s">
        <v>36</v>
      </c>
      <c r="C191" s="33" t="s">
        <v>6</v>
      </c>
      <c r="D191" s="33" t="s">
        <v>23</v>
      </c>
      <c r="E191" s="33" t="s">
        <v>32</v>
      </c>
    </row>
    <row r="192" spans="1:7" ht="12" customHeight="1" x14ac:dyDescent="0.2">
      <c r="A192" s="15">
        <f>MAX($A$15:A191)+1</f>
        <v>178</v>
      </c>
      <c r="B192" s="34" t="s">
        <v>35</v>
      </c>
      <c r="C192" s="33" t="s">
        <v>23</v>
      </c>
      <c r="D192" s="33" t="s">
        <v>23</v>
      </c>
      <c r="E192" s="33" t="s">
        <v>23</v>
      </c>
    </row>
    <row r="193" spans="1:7" ht="12" customHeight="1" x14ac:dyDescent="0.2">
      <c r="A193" s="15">
        <f>MAX($A$15:A192)+1</f>
        <v>179</v>
      </c>
      <c r="B193" s="34" t="s">
        <v>34</v>
      </c>
      <c r="C193" s="33" t="s">
        <v>6</v>
      </c>
      <c r="D193" s="33" t="s">
        <v>23</v>
      </c>
      <c r="E193" s="33" t="s">
        <v>32</v>
      </c>
    </row>
    <row r="194" spans="1:7" ht="12" customHeight="1" x14ac:dyDescent="0.2">
      <c r="A194" s="15">
        <f>MAX($A$15:A193)+1</f>
        <v>180</v>
      </c>
      <c r="B194" s="34" t="s">
        <v>30</v>
      </c>
      <c r="C194" s="33" t="s">
        <v>23</v>
      </c>
      <c r="D194" s="33" t="s">
        <v>23</v>
      </c>
      <c r="E194" s="33" t="s">
        <v>23</v>
      </c>
    </row>
    <row r="195" spans="1:7" x14ac:dyDescent="0.2">
      <c r="A195" s="15">
        <f>MAX($A$15:A194)+1</f>
        <v>181</v>
      </c>
      <c r="B195" s="36" t="s">
        <v>124</v>
      </c>
      <c r="C195" s="35"/>
      <c r="D195" s="35"/>
      <c r="E195" s="35"/>
      <c r="G195" s="15" t="str">
        <f t="shared" ref="G195" si="35">B195</f>
        <v>Georgia Power Company</v>
      </c>
    </row>
    <row r="196" spans="1:7" ht="12" customHeight="1" x14ac:dyDescent="0.2">
      <c r="A196" s="15">
        <f>MAX($A$15:A195)+1</f>
        <v>182</v>
      </c>
      <c r="B196" s="34" t="s">
        <v>36</v>
      </c>
      <c r="C196" s="33" t="s">
        <v>17</v>
      </c>
      <c r="D196" s="33" t="s">
        <v>23</v>
      </c>
      <c r="E196" s="33" t="s">
        <v>31</v>
      </c>
    </row>
    <row r="197" spans="1:7" ht="12" customHeight="1" x14ac:dyDescent="0.2">
      <c r="A197" s="15">
        <f>MAX($A$15:A196)+1</f>
        <v>183</v>
      </c>
      <c r="B197" s="34" t="s">
        <v>35</v>
      </c>
      <c r="C197" s="33" t="s">
        <v>44</v>
      </c>
      <c r="D197" s="33" t="s">
        <v>23</v>
      </c>
      <c r="E197" s="33" t="s">
        <v>23</v>
      </c>
    </row>
    <row r="198" spans="1:7" ht="12" customHeight="1" x14ac:dyDescent="0.2">
      <c r="A198" s="15">
        <f>MAX($A$15:A197)+1</f>
        <v>184</v>
      </c>
      <c r="B198" s="34" t="s">
        <v>34</v>
      </c>
      <c r="C198" s="33" t="s">
        <v>17</v>
      </c>
      <c r="D198" s="33" t="s">
        <v>23</v>
      </c>
      <c r="E198" s="33" t="s">
        <v>31</v>
      </c>
    </row>
    <row r="199" spans="1:7" ht="12" customHeight="1" x14ac:dyDescent="0.2">
      <c r="A199" s="15">
        <f>MAX($A$15:A198)+1</f>
        <v>185</v>
      </c>
      <c r="B199" s="34" t="s">
        <v>30</v>
      </c>
      <c r="C199" s="33" t="s">
        <v>44</v>
      </c>
      <c r="D199" s="33" t="s">
        <v>23</v>
      </c>
      <c r="E199" s="33" t="s">
        <v>23</v>
      </c>
    </row>
    <row r="200" spans="1:7" x14ac:dyDescent="0.2">
      <c r="A200" s="15">
        <f>MAX($A$15:A199)+1</f>
        <v>186</v>
      </c>
      <c r="B200" s="36" t="s">
        <v>123</v>
      </c>
      <c r="C200" s="35"/>
      <c r="D200" s="35"/>
      <c r="E200" s="35"/>
      <c r="G200" s="15" t="str">
        <f t="shared" ref="G200" si="36">B200</f>
        <v>Pacific Gas and Electric Company</v>
      </c>
    </row>
    <row r="201" spans="1:7" ht="12" customHeight="1" x14ac:dyDescent="0.2">
      <c r="A201" s="15">
        <f>MAX($A$15:A200)+1</f>
        <v>187</v>
      </c>
      <c r="B201" s="34" t="s">
        <v>36</v>
      </c>
      <c r="C201" s="33" t="s">
        <v>15</v>
      </c>
      <c r="D201" s="33" t="s">
        <v>23</v>
      </c>
      <c r="E201" s="33" t="s">
        <v>31</v>
      </c>
    </row>
    <row r="202" spans="1:7" ht="12" customHeight="1" x14ac:dyDescent="0.2">
      <c r="A202" s="15">
        <f>MAX($A$15:A201)+1</f>
        <v>188</v>
      </c>
      <c r="B202" s="34" t="s">
        <v>35</v>
      </c>
      <c r="C202" s="33" t="s">
        <v>22</v>
      </c>
      <c r="D202" s="33" t="s">
        <v>23</v>
      </c>
      <c r="E202" s="33" t="s">
        <v>23</v>
      </c>
    </row>
    <row r="203" spans="1:7" ht="12" customHeight="1" x14ac:dyDescent="0.2">
      <c r="A203" s="15">
        <f>MAX($A$15:A202)+1</f>
        <v>189</v>
      </c>
      <c r="B203" s="34" t="s">
        <v>34</v>
      </c>
      <c r="C203" s="33" t="s">
        <v>15</v>
      </c>
      <c r="D203" s="33" t="s">
        <v>23</v>
      </c>
      <c r="E203" s="33" t="s">
        <v>31</v>
      </c>
    </row>
    <row r="204" spans="1:7" ht="12" customHeight="1" x14ac:dyDescent="0.2">
      <c r="A204" s="15">
        <f>MAX($A$15:A203)+1</f>
        <v>190</v>
      </c>
      <c r="B204" s="34" t="s">
        <v>30</v>
      </c>
      <c r="C204" s="33" t="s">
        <v>22</v>
      </c>
      <c r="D204" s="33" t="s">
        <v>23</v>
      </c>
      <c r="E204" s="33" t="s">
        <v>23</v>
      </c>
    </row>
    <row r="205" spans="1:7" x14ac:dyDescent="0.2">
      <c r="A205" s="15">
        <f>MAX($A$15:A204)+1</f>
        <v>191</v>
      </c>
      <c r="B205" s="36" t="s">
        <v>122</v>
      </c>
      <c r="C205" s="35"/>
      <c r="D205" s="35"/>
      <c r="E205" s="35"/>
      <c r="G205" s="15" t="str">
        <f t="shared" ref="G205" si="37">B205</f>
        <v>Delmarva Power &amp; Light Company</v>
      </c>
    </row>
    <row r="206" spans="1:7" ht="12" customHeight="1" x14ac:dyDescent="0.2">
      <c r="A206" s="15">
        <f>MAX($A$15:A205)+1</f>
        <v>192</v>
      </c>
      <c r="B206" s="34" t="s">
        <v>36</v>
      </c>
      <c r="C206" s="33" t="s">
        <v>6</v>
      </c>
      <c r="D206" s="33" t="s">
        <v>23</v>
      </c>
      <c r="E206" s="33" t="s">
        <v>31</v>
      </c>
    </row>
    <row r="207" spans="1:7" ht="12" customHeight="1" x14ac:dyDescent="0.2">
      <c r="A207" s="15">
        <f>MAX($A$15:A206)+1</f>
        <v>193</v>
      </c>
      <c r="B207" s="34" t="s">
        <v>35</v>
      </c>
      <c r="C207" s="33" t="s">
        <v>27</v>
      </c>
      <c r="D207" s="33" t="s">
        <v>26</v>
      </c>
      <c r="E207" s="33" t="s">
        <v>23</v>
      </c>
    </row>
    <row r="208" spans="1:7" ht="12" customHeight="1" x14ac:dyDescent="0.2">
      <c r="A208" s="15">
        <f>MAX($A$15:A207)+1</f>
        <v>194</v>
      </c>
      <c r="B208" s="34" t="s">
        <v>34</v>
      </c>
      <c r="C208" s="33" t="s">
        <v>6</v>
      </c>
      <c r="D208" s="33" t="s">
        <v>23</v>
      </c>
      <c r="E208" s="33" t="s">
        <v>31</v>
      </c>
    </row>
    <row r="209" spans="1:7" ht="12" customHeight="1" x14ac:dyDescent="0.2">
      <c r="A209" s="15">
        <f>MAX($A$15:A208)+1</f>
        <v>195</v>
      </c>
      <c r="B209" s="34" t="s">
        <v>30</v>
      </c>
      <c r="C209" s="33" t="s">
        <v>27</v>
      </c>
      <c r="D209" s="33" t="s">
        <v>26</v>
      </c>
      <c r="E209" s="33" t="s">
        <v>23</v>
      </c>
    </row>
    <row r="210" spans="1:7" x14ac:dyDescent="0.2">
      <c r="A210" s="15">
        <f>MAX($A$15:A209)+1</f>
        <v>196</v>
      </c>
      <c r="B210" s="36" t="s">
        <v>121</v>
      </c>
      <c r="C210" s="35"/>
      <c r="D210" s="35"/>
      <c r="E210" s="35"/>
      <c r="G210" s="15" t="str">
        <f t="shared" ref="G210" si="38">B210</f>
        <v>Ohio Edison Company</v>
      </c>
    </row>
    <row r="211" spans="1:7" ht="12" customHeight="1" x14ac:dyDescent="0.2">
      <c r="A211" s="15">
        <f>MAX($A$15:A210)+1</f>
        <v>197</v>
      </c>
      <c r="B211" s="34" t="s">
        <v>36</v>
      </c>
      <c r="C211" s="33" t="s">
        <v>5</v>
      </c>
      <c r="D211" s="33" t="s">
        <v>23</v>
      </c>
      <c r="E211" s="33" t="s">
        <v>33</v>
      </c>
    </row>
    <row r="212" spans="1:7" ht="12" customHeight="1" x14ac:dyDescent="0.2">
      <c r="A212" s="15">
        <f>MAX($A$15:A211)+1</f>
        <v>198</v>
      </c>
      <c r="B212" s="34" t="s">
        <v>35</v>
      </c>
      <c r="C212" s="33" t="s">
        <v>27</v>
      </c>
      <c r="D212" s="33" t="s">
        <v>26</v>
      </c>
      <c r="E212" s="33" t="s">
        <v>23</v>
      </c>
    </row>
    <row r="213" spans="1:7" ht="12" customHeight="1" x14ac:dyDescent="0.2">
      <c r="A213" s="15">
        <f>MAX($A$15:A212)+1</f>
        <v>199</v>
      </c>
      <c r="B213" s="34" t="s">
        <v>34</v>
      </c>
      <c r="C213" s="33" t="s">
        <v>5</v>
      </c>
      <c r="D213" s="33" t="s">
        <v>23</v>
      </c>
      <c r="E213" s="33" t="s">
        <v>33</v>
      </c>
    </row>
    <row r="214" spans="1:7" ht="12" customHeight="1" x14ac:dyDescent="0.2">
      <c r="A214" s="15">
        <f>MAX($A$15:A213)+1</f>
        <v>200</v>
      </c>
      <c r="B214" s="34" t="s">
        <v>30</v>
      </c>
      <c r="C214" s="33" t="s">
        <v>27</v>
      </c>
      <c r="D214" s="33" t="s">
        <v>26</v>
      </c>
      <c r="E214" s="33" t="s">
        <v>23</v>
      </c>
    </row>
    <row r="215" spans="1:7" x14ac:dyDescent="0.2">
      <c r="A215" s="15">
        <f>MAX($A$15:A214)+1</f>
        <v>201</v>
      </c>
      <c r="B215" s="36" t="s">
        <v>120</v>
      </c>
      <c r="C215" s="35"/>
      <c r="D215" s="35"/>
      <c r="E215" s="35"/>
      <c r="G215" s="15" t="str">
        <f t="shared" ref="G215" si="39">B215</f>
        <v>Ameren Illinois Company</v>
      </c>
    </row>
    <row r="216" spans="1:7" ht="12" customHeight="1" x14ac:dyDescent="0.2">
      <c r="A216" s="15">
        <f>MAX($A$15:A215)+1</f>
        <v>202</v>
      </c>
      <c r="B216" s="34" t="s">
        <v>36</v>
      </c>
      <c r="C216" s="33" t="s">
        <v>5</v>
      </c>
      <c r="D216" s="33" t="s">
        <v>23</v>
      </c>
      <c r="E216" s="33" t="s">
        <v>31</v>
      </c>
    </row>
    <row r="217" spans="1:7" ht="12" customHeight="1" x14ac:dyDescent="0.2">
      <c r="A217" s="15">
        <f>MAX($A$15:A216)+1</f>
        <v>203</v>
      </c>
      <c r="B217" s="34" t="s">
        <v>35</v>
      </c>
      <c r="C217" s="33" t="s">
        <v>27</v>
      </c>
      <c r="D217" s="33" t="s">
        <v>23</v>
      </c>
      <c r="E217" s="33" t="s">
        <v>23</v>
      </c>
    </row>
    <row r="218" spans="1:7" ht="12" customHeight="1" x14ac:dyDescent="0.2">
      <c r="A218" s="15">
        <f>MAX($A$15:A217)+1</f>
        <v>204</v>
      </c>
      <c r="B218" s="34" t="s">
        <v>34</v>
      </c>
      <c r="C218" s="33" t="s">
        <v>5</v>
      </c>
      <c r="D218" s="33" t="s">
        <v>23</v>
      </c>
      <c r="E218" s="33" t="s">
        <v>31</v>
      </c>
    </row>
    <row r="219" spans="1:7" ht="12" customHeight="1" x14ac:dyDescent="0.2">
      <c r="A219" s="15">
        <f>MAX($A$15:A218)+1</f>
        <v>205</v>
      </c>
      <c r="B219" s="34" t="s">
        <v>30</v>
      </c>
      <c r="C219" s="33" t="s">
        <v>27</v>
      </c>
      <c r="D219" s="33" t="s">
        <v>23</v>
      </c>
      <c r="E219" s="33" t="s">
        <v>23</v>
      </c>
    </row>
    <row r="220" spans="1:7" x14ac:dyDescent="0.2">
      <c r="A220" s="15">
        <f>MAX($A$15:A219)+1</f>
        <v>206</v>
      </c>
      <c r="B220" s="36" t="s">
        <v>119</v>
      </c>
      <c r="C220" s="35"/>
      <c r="D220" s="35"/>
      <c r="E220" s="35"/>
      <c r="G220" s="15" t="str">
        <f t="shared" ref="G220" si="40">B220</f>
        <v>San Diego Gas &amp; Electric Company</v>
      </c>
    </row>
    <row r="221" spans="1:7" ht="12" customHeight="1" x14ac:dyDescent="0.2">
      <c r="A221" s="15">
        <f>MAX($A$15:A220)+1</f>
        <v>207</v>
      </c>
      <c r="B221" s="34" t="s">
        <v>36</v>
      </c>
      <c r="C221" s="33" t="s">
        <v>5</v>
      </c>
      <c r="D221" s="33" t="s">
        <v>23</v>
      </c>
      <c r="E221" s="33" t="s">
        <v>31</v>
      </c>
    </row>
    <row r="222" spans="1:7" ht="12" customHeight="1" x14ac:dyDescent="0.2">
      <c r="A222" s="15">
        <f>MAX($A$15:A221)+1</f>
        <v>208</v>
      </c>
      <c r="B222" s="34" t="s">
        <v>35</v>
      </c>
      <c r="C222" s="33" t="s">
        <v>27</v>
      </c>
      <c r="D222" s="33" t="s">
        <v>23</v>
      </c>
      <c r="E222" s="33" t="s">
        <v>23</v>
      </c>
    </row>
    <row r="223" spans="1:7" ht="12" customHeight="1" x14ac:dyDescent="0.2">
      <c r="A223" s="15">
        <f>MAX($A$15:A222)+1</f>
        <v>209</v>
      </c>
      <c r="B223" s="34" t="s">
        <v>34</v>
      </c>
      <c r="C223" s="33" t="s">
        <v>5</v>
      </c>
      <c r="D223" s="33" t="s">
        <v>23</v>
      </c>
      <c r="E223" s="33" t="s">
        <v>31</v>
      </c>
    </row>
    <row r="224" spans="1:7" ht="12" customHeight="1" x14ac:dyDescent="0.2">
      <c r="A224" s="15">
        <f>MAX($A$15:A223)+1</f>
        <v>210</v>
      </c>
      <c r="B224" s="34" t="s">
        <v>30</v>
      </c>
      <c r="C224" s="33" t="s">
        <v>27</v>
      </c>
      <c r="D224" s="33" t="s">
        <v>23</v>
      </c>
      <c r="E224" s="33" t="s">
        <v>23</v>
      </c>
    </row>
    <row r="225" spans="1:7" x14ac:dyDescent="0.2">
      <c r="A225" s="15">
        <f>MAX($A$15:A224)+1</f>
        <v>211</v>
      </c>
      <c r="B225" s="36" t="s">
        <v>118</v>
      </c>
      <c r="C225" s="35"/>
      <c r="D225" s="35"/>
      <c r="E225" s="35"/>
      <c r="G225" s="15" t="str">
        <f t="shared" ref="G225" si="41">B225</f>
        <v>Duke Energy Ohio, Inc.</v>
      </c>
    </row>
    <row r="226" spans="1:7" ht="12" customHeight="1" x14ac:dyDescent="0.2">
      <c r="A226" s="15">
        <f>MAX($A$15:A225)+1</f>
        <v>212</v>
      </c>
      <c r="B226" s="34" t="s">
        <v>36</v>
      </c>
      <c r="C226" s="33" t="s">
        <v>5</v>
      </c>
      <c r="D226" s="33" t="s">
        <v>23</v>
      </c>
      <c r="E226" s="33" t="s">
        <v>31</v>
      </c>
    </row>
    <row r="227" spans="1:7" ht="12" customHeight="1" x14ac:dyDescent="0.2">
      <c r="A227" s="15">
        <f>MAX($A$15:A226)+1</f>
        <v>213</v>
      </c>
      <c r="B227" s="34" t="s">
        <v>35</v>
      </c>
      <c r="C227" s="33" t="s">
        <v>27</v>
      </c>
      <c r="D227" s="33" t="s">
        <v>26</v>
      </c>
      <c r="E227" s="33" t="s">
        <v>23</v>
      </c>
    </row>
    <row r="228" spans="1:7" ht="12" customHeight="1" x14ac:dyDescent="0.2">
      <c r="A228" s="15">
        <f>MAX($A$15:A227)+1</f>
        <v>214</v>
      </c>
      <c r="B228" s="34" t="s">
        <v>34</v>
      </c>
      <c r="C228" s="33" t="s">
        <v>5</v>
      </c>
      <c r="D228" s="33" t="s">
        <v>23</v>
      </c>
      <c r="E228" s="33" t="s">
        <v>31</v>
      </c>
    </row>
    <row r="229" spans="1:7" ht="12" customHeight="1" x14ac:dyDescent="0.2">
      <c r="A229" s="15">
        <f>MAX($A$15:A228)+1</f>
        <v>215</v>
      </c>
      <c r="B229" s="34" t="s">
        <v>30</v>
      </c>
      <c r="C229" s="33" t="s">
        <v>27</v>
      </c>
      <c r="D229" s="33" t="s">
        <v>26</v>
      </c>
      <c r="E229" s="33" t="s">
        <v>23</v>
      </c>
    </row>
    <row r="230" spans="1:7" x14ac:dyDescent="0.2">
      <c r="A230" s="15">
        <f>MAX($A$15:A229)+1</f>
        <v>216</v>
      </c>
      <c r="B230" s="36" t="s">
        <v>117</v>
      </c>
      <c r="C230" s="35"/>
      <c r="D230" s="35"/>
      <c r="E230" s="35"/>
      <c r="G230" s="15" t="str">
        <f t="shared" ref="G230" si="42">B230</f>
        <v>DTE Electric Company</v>
      </c>
    </row>
    <row r="231" spans="1:7" ht="12" customHeight="1" x14ac:dyDescent="0.2">
      <c r="A231" s="15">
        <f>MAX($A$15:A230)+1</f>
        <v>217</v>
      </c>
      <c r="B231" s="34" t="s">
        <v>36</v>
      </c>
      <c r="C231" s="33" t="s">
        <v>6</v>
      </c>
      <c r="D231" s="33" t="s">
        <v>23</v>
      </c>
      <c r="E231" s="33" t="s">
        <v>31</v>
      </c>
    </row>
    <row r="232" spans="1:7" ht="12" customHeight="1" x14ac:dyDescent="0.2">
      <c r="A232" s="15">
        <f>MAX($A$15:A231)+1</f>
        <v>218</v>
      </c>
      <c r="B232" s="34" t="s">
        <v>35</v>
      </c>
      <c r="C232" s="33" t="s">
        <v>27</v>
      </c>
      <c r="D232" s="33" t="s">
        <v>23</v>
      </c>
      <c r="E232" s="33" t="s">
        <v>23</v>
      </c>
    </row>
    <row r="233" spans="1:7" ht="12" customHeight="1" x14ac:dyDescent="0.2">
      <c r="A233" s="15">
        <f>MAX($A$15:A232)+1</f>
        <v>219</v>
      </c>
      <c r="B233" s="34" t="s">
        <v>34</v>
      </c>
      <c r="C233" s="33" t="s">
        <v>6</v>
      </c>
      <c r="D233" s="33" t="s">
        <v>23</v>
      </c>
      <c r="E233" s="33" t="s">
        <v>31</v>
      </c>
    </row>
    <row r="234" spans="1:7" ht="12" customHeight="1" x14ac:dyDescent="0.2">
      <c r="A234" s="15">
        <f>MAX($A$15:A233)+1</f>
        <v>220</v>
      </c>
      <c r="B234" s="34" t="s">
        <v>30</v>
      </c>
      <c r="C234" s="33" t="s">
        <v>27</v>
      </c>
      <c r="D234" s="33" t="s">
        <v>23</v>
      </c>
      <c r="E234" s="33" t="s">
        <v>23</v>
      </c>
    </row>
    <row r="235" spans="1:7" x14ac:dyDescent="0.2">
      <c r="A235" s="15">
        <f>MAX($A$15:A234)+1</f>
        <v>221</v>
      </c>
      <c r="B235" s="36" t="s">
        <v>116</v>
      </c>
      <c r="C235" s="35"/>
      <c r="D235" s="35"/>
      <c r="E235" s="35"/>
      <c r="G235" s="15" t="str">
        <f t="shared" ref="G235" si="43">B235</f>
        <v>Alabama Power Company</v>
      </c>
    </row>
    <row r="236" spans="1:7" ht="12" customHeight="1" x14ac:dyDescent="0.2">
      <c r="A236" s="15">
        <f>MAX($A$15:A235)+1</f>
        <v>222</v>
      </c>
      <c r="B236" s="34" t="s">
        <v>36</v>
      </c>
      <c r="C236" s="33" t="s">
        <v>17</v>
      </c>
      <c r="D236" s="33" t="s">
        <v>23</v>
      </c>
      <c r="E236" s="33" t="s">
        <v>31</v>
      </c>
    </row>
    <row r="237" spans="1:7" ht="12" customHeight="1" x14ac:dyDescent="0.2">
      <c r="A237" s="15">
        <f>MAX($A$15:A236)+1</f>
        <v>223</v>
      </c>
      <c r="B237" s="34" t="s">
        <v>35</v>
      </c>
      <c r="C237" s="33" t="s">
        <v>44</v>
      </c>
      <c r="D237" s="33" t="s">
        <v>23</v>
      </c>
      <c r="E237" s="33" t="s">
        <v>23</v>
      </c>
    </row>
    <row r="238" spans="1:7" ht="12" customHeight="1" x14ac:dyDescent="0.2">
      <c r="A238" s="15">
        <f>MAX($A$15:A237)+1</f>
        <v>224</v>
      </c>
      <c r="B238" s="34" t="s">
        <v>34</v>
      </c>
      <c r="C238" s="33" t="s">
        <v>17</v>
      </c>
      <c r="D238" s="33" t="s">
        <v>23</v>
      </c>
      <c r="E238" s="33" t="s">
        <v>31</v>
      </c>
    </row>
    <row r="239" spans="1:7" ht="12" customHeight="1" x14ac:dyDescent="0.2">
      <c r="A239" s="15">
        <f>MAX($A$15:A238)+1</f>
        <v>225</v>
      </c>
      <c r="B239" s="34" t="s">
        <v>30</v>
      </c>
      <c r="C239" s="33" t="s">
        <v>44</v>
      </c>
      <c r="D239" s="33" t="s">
        <v>23</v>
      </c>
      <c r="E239" s="33" t="s">
        <v>23</v>
      </c>
    </row>
    <row r="240" spans="1:7" x14ac:dyDescent="0.2">
      <c r="A240" s="15">
        <f>MAX($A$15:A239)+1</f>
        <v>226</v>
      </c>
      <c r="B240" s="36" t="s">
        <v>115</v>
      </c>
      <c r="C240" s="35"/>
      <c r="D240" s="35"/>
      <c r="E240" s="35"/>
      <c r="G240" s="15" t="str">
        <f t="shared" ref="G240" si="44">B240</f>
        <v>Southern California Edison Company</v>
      </c>
    </row>
    <row r="241" spans="1:7" ht="12" customHeight="1" x14ac:dyDescent="0.2">
      <c r="A241" s="15">
        <f>MAX($A$15:A240)+1</f>
        <v>227</v>
      </c>
      <c r="B241" s="34" t="s">
        <v>36</v>
      </c>
      <c r="C241" s="33" t="s">
        <v>4</v>
      </c>
      <c r="D241" s="33" t="s">
        <v>23</v>
      </c>
      <c r="E241" s="33" t="s">
        <v>31</v>
      </c>
    </row>
    <row r="242" spans="1:7" ht="12" customHeight="1" x14ac:dyDescent="0.2">
      <c r="A242" s="15">
        <f>MAX($A$15:A241)+1</f>
        <v>228</v>
      </c>
      <c r="B242" s="34" t="s">
        <v>35</v>
      </c>
      <c r="C242" s="33" t="s">
        <v>27</v>
      </c>
      <c r="D242" s="33" t="s">
        <v>26</v>
      </c>
      <c r="E242" s="33" t="s">
        <v>23</v>
      </c>
    </row>
    <row r="243" spans="1:7" ht="12" customHeight="1" x14ac:dyDescent="0.2">
      <c r="A243" s="15">
        <f>MAX($A$15:A242)+1</f>
        <v>229</v>
      </c>
      <c r="B243" s="34" t="s">
        <v>34</v>
      </c>
      <c r="C243" s="33" t="s">
        <v>4</v>
      </c>
      <c r="D243" s="33" t="s">
        <v>23</v>
      </c>
      <c r="E243" s="33" t="s">
        <v>31</v>
      </c>
    </row>
    <row r="244" spans="1:7" ht="12" customHeight="1" x14ac:dyDescent="0.2">
      <c r="A244" s="15">
        <f>MAX($A$15:A243)+1</f>
        <v>230</v>
      </c>
      <c r="B244" s="34" t="s">
        <v>30</v>
      </c>
      <c r="C244" s="33" t="s">
        <v>27</v>
      </c>
      <c r="D244" s="33" t="s">
        <v>26</v>
      </c>
      <c r="E244" s="33" t="s">
        <v>23</v>
      </c>
    </row>
    <row r="245" spans="1:7" x14ac:dyDescent="0.2">
      <c r="A245" s="15">
        <f>MAX($A$15:A244)+1</f>
        <v>231</v>
      </c>
      <c r="B245" s="36" t="s">
        <v>114</v>
      </c>
      <c r="C245" s="35"/>
      <c r="D245" s="35"/>
      <c r="E245" s="35"/>
      <c r="G245" s="15" t="str">
        <f t="shared" ref="G245" si="45">B245</f>
        <v>Atlantic City Electric Company</v>
      </c>
    </row>
    <row r="246" spans="1:7" ht="12" customHeight="1" x14ac:dyDescent="0.2">
      <c r="A246" s="15">
        <f>MAX($A$15:A245)+1</f>
        <v>232</v>
      </c>
      <c r="B246" s="34" t="s">
        <v>36</v>
      </c>
      <c r="C246" s="33" t="s">
        <v>6</v>
      </c>
      <c r="D246" s="33" t="s">
        <v>23</v>
      </c>
      <c r="E246" s="33" t="s">
        <v>31</v>
      </c>
    </row>
    <row r="247" spans="1:7" ht="12" customHeight="1" x14ac:dyDescent="0.2">
      <c r="A247" s="15">
        <f>MAX($A$15:A246)+1</f>
        <v>233</v>
      </c>
      <c r="B247" s="34" t="s">
        <v>35</v>
      </c>
      <c r="C247" s="33" t="s">
        <v>27</v>
      </c>
      <c r="D247" s="33" t="s">
        <v>26</v>
      </c>
      <c r="E247" s="33" t="s">
        <v>23</v>
      </c>
    </row>
    <row r="248" spans="1:7" ht="12" customHeight="1" x14ac:dyDescent="0.2">
      <c r="A248" s="15">
        <f>MAX($A$15:A247)+1</f>
        <v>234</v>
      </c>
      <c r="B248" s="34" t="s">
        <v>34</v>
      </c>
      <c r="C248" s="33" t="s">
        <v>6</v>
      </c>
      <c r="D248" s="33" t="s">
        <v>23</v>
      </c>
      <c r="E248" s="33" t="s">
        <v>31</v>
      </c>
    </row>
    <row r="249" spans="1:7" ht="12" customHeight="1" x14ac:dyDescent="0.2">
      <c r="A249" s="15">
        <f>MAX($A$15:A248)+1</f>
        <v>235</v>
      </c>
      <c r="B249" s="34" t="s">
        <v>30</v>
      </c>
      <c r="C249" s="33" t="s">
        <v>27</v>
      </c>
      <c r="D249" s="33" t="s">
        <v>26</v>
      </c>
      <c r="E249" s="33" t="s">
        <v>23</v>
      </c>
    </row>
    <row r="250" spans="1:7" x14ac:dyDescent="0.2">
      <c r="A250" s="15">
        <f>MAX($A$15:A249)+1</f>
        <v>236</v>
      </c>
      <c r="B250" s="36" t="s">
        <v>113</v>
      </c>
      <c r="C250" s="35"/>
      <c r="D250" s="35"/>
      <c r="E250" s="35"/>
      <c r="G250" s="15" t="str">
        <f t="shared" ref="G250" si="46">B250</f>
        <v>Duke Energy Florida, LLC</v>
      </c>
    </row>
    <row r="251" spans="1:7" ht="12" customHeight="1" x14ac:dyDescent="0.2">
      <c r="A251" s="15">
        <f>MAX($A$15:A250)+1</f>
        <v>237</v>
      </c>
      <c r="B251" s="34" t="s">
        <v>36</v>
      </c>
      <c r="C251" s="33" t="s">
        <v>5</v>
      </c>
      <c r="D251" s="33" t="s">
        <v>23</v>
      </c>
      <c r="E251" s="33" t="s">
        <v>31</v>
      </c>
    </row>
    <row r="252" spans="1:7" ht="12" customHeight="1" x14ac:dyDescent="0.2">
      <c r="A252" s="15">
        <f>MAX($A$15:A251)+1</f>
        <v>238</v>
      </c>
      <c r="B252" s="34" t="s">
        <v>35</v>
      </c>
      <c r="C252" s="33" t="s">
        <v>27</v>
      </c>
      <c r="D252" s="33" t="s">
        <v>26</v>
      </c>
      <c r="E252" s="33" t="s">
        <v>23</v>
      </c>
    </row>
    <row r="253" spans="1:7" ht="12" customHeight="1" x14ac:dyDescent="0.2">
      <c r="A253" s="15">
        <f>MAX($A$15:A252)+1</f>
        <v>239</v>
      </c>
      <c r="B253" s="34" t="s">
        <v>34</v>
      </c>
      <c r="C253" s="33" t="s">
        <v>5</v>
      </c>
      <c r="D253" s="33" t="s">
        <v>23</v>
      </c>
      <c r="E253" s="33" t="s">
        <v>31</v>
      </c>
    </row>
    <row r="254" spans="1:7" ht="12" customHeight="1" x14ac:dyDescent="0.2">
      <c r="A254" s="15">
        <f>MAX($A$15:A253)+1</f>
        <v>240</v>
      </c>
      <c r="B254" s="34" t="s">
        <v>30</v>
      </c>
      <c r="C254" s="33" t="s">
        <v>27</v>
      </c>
      <c r="D254" s="33" t="s">
        <v>26</v>
      </c>
      <c r="E254" s="33" t="s">
        <v>23</v>
      </c>
    </row>
    <row r="255" spans="1:7" ht="22.5" x14ac:dyDescent="0.2">
      <c r="A255" s="15">
        <f>MAX($A$15:A254)+1</f>
        <v>241</v>
      </c>
      <c r="B255" s="36" t="s">
        <v>112</v>
      </c>
      <c r="C255" s="35"/>
      <c r="D255" s="35"/>
      <c r="E255" s="35"/>
      <c r="G255" s="15" t="str">
        <f t="shared" ref="G255" si="47">B255</f>
        <v>New York State Electric &amp; Gas Corporation</v>
      </c>
    </row>
    <row r="256" spans="1:7" ht="12" customHeight="1" x14ac:dyDescent="0.2">
      <c r="A256" s="15">
        <f>MAX($A$15:A255)+1</f>
        <v>242</v>
      </c>
      <c r="B256" s="34" t="s">
        <v>36</v>
      </c>
      <c r="C256" s="33" t="s">
        <v>6</v>
      </c>
      <c r="D256" s="33" t="s">
        <v>23</v>
      </c>
      <c r="E256" s="33" t="s">
        <v>31</v>
      </c>
    </row>
    <row r="257" spans="1:7" ht="12" customHeight="1" x14ac:dyDescent="0.2">
      <c r="A257" s="15">
        <f>MAX($A$15:A256)+1</f>
        <v>243</v>
      </c>
      <c r="B257" s="34" t="s">
        <v>35</v>
      </c>
      <c r="C257" s="33" t="s">
        <v>27</v>
      </c>
      <c r="D257" s="33" t="s">
        <v>23</v>
      </c>
      <c r="E257" s="33" t="s">
        <v>23</v>
      </c>
    </row>
    <row r="258" spans="1:7" ht="12" customHeight="1" x14ac:dyDescent="0.2">
      <c r="A258" s="15">
        <f>MAX($A$15:A257)+1</f>
        <v>244</v>
      </c>
      <c r="B258" s="34" t="s">
        <v>34</v>
      </c>
      <c r="C258" s="33" t="s">
        <v>6</v>
      </c>
      <c r="D258" s="33" t="s">
        <v>23</v>
      </c>
      <c r="E258" s="33" t="s">
        <v>31</v>
      </c>
    </row>
    <row r="259" spans="1:7" ht="12" customHeight="1" x14ac:dyDescent="0.2">
      <c r="A259" s="15">
        <f>MAX($A$15:A258)+1</f>
        <v>245</v>
      </c>
      <c r="B259" s="34" t="s">
        <v>30</v>
      </c>
      <c r="C259" s="33" t="s">
        <v>27</v>
      </c>
      <c r="D259" s="33" t="s">
        <v>23</v>
      </c>
      <c r="E259" s="33" t="s">
        <v>23</v>
      </c>
    </row>
    <row r="260" spans="1:7" ht="22.5" x14ac:dyDescent="0.2">
      <c r="A260" s="15">
        <f>MAX($A$15:A259)+1</f>
        <v>246</v>
      </c>
      <c r="B260" s="36" t="s">
        <v>111</v>
      </c>
      <c r="C260" s="35"/>
      <c r="D260" s="35"/>
      <c r="E260" s="35"/>
      <c r="G260" s="15" t="str">
        <f t="shared" ref="G260" si="48">B260</f>
        <v>The Connecticut Light and Power Company</v>
      </c>
    </row>
    <row r="261" spans="1:7" ht="12" customHeight="1" x14ac:dyDescent="0.2">
      <c r="A261" s="15">
        <f>MAX($A$15:A260)+1</f>
        <v>247</v>
      </c>
      <c r="B261" s="34" t="s">
        <v>36</v>
      </c>
      <c r="C261" s="33" t="s">
        <v>17</v>
      </c>
      <c r="D261" s="33" t="s">
        <v>26</v>
      </c>
      <c r="E261" s="33" t="s">
        <v>32</v>
      </c>
    </row>
    <row r="262" spans="1:7" ht="12" customHeight="1" x14ac:dyDescent="0.2">
      <c r="A262" s="15">
        <f>MAX($A$15:A261)+1</f>
        <v>248</v>
      </c>
      <c r="B262" s="34" t="s">
        <v>35</v>
      </c>
      <c r="C262" s="33" t="s">
        <v>22</v>
      </c>
      <c r="D262" s="33" t="s">
        <v>26</v>
      </c>
      <c r="E262" s="33" t="s">
        <v>23</v>
      </c>
    </row>
    <row r="263" spans="1:7" ht="12" customHeight="1" x14ac:dyDescent="0.2">
      <c r="A263" s="15">
        <f>MAX($A$15:A262)+1</f>
        <v>249</v>
      </c>
      <c r="B263" s="34" t="s">
        <v>34</v>
      </c>
      <c r="C263" s="33" t="s">
        <v>17</v>
      </c>
      <c r="D263" s="33" t="s">
        <v>26</v>
      </c>
      <c r="E263" s="33" t="s">
        <v>32</v>
      </c>
    </row>
    <row r="264" spans="1:7" ht="12" customHeight="1" x14ac:dyDescent="0.2">
      <c r="A264" s="15">
        <f>MAX($A$15:A263)+1</f>
        <v>250</v>
      </c>
      <c r="B264" s="34" t="s">
        <v>30</v>
      </c>
      <c r="C264" s="33" t="s">
        <v>22</v>
      </c>
      <c r="D264" s="33" t="s">
        <v>26</v>
      </c>
      <c r="E264" s="33" t="s">
        <v>23</v>
      </c>
    </row>
    <row r="265" spans="1:7" ht="22.5" x14ac:dyDescent="0.2">
      <c r="A265" s="15">
        <f>MAX($A$15:A264)+1</f>
        <v>251</v>
      </c>
      <c r="B265" s="36" t="s">
        <v>110</v>
      </c>
      <c r="C265" s="35"/>
      <c r="D265" s="35"/>
      <c r="E265" s="35"/>
      <c r="G265" s="15" t="str">
        <f t="shared" ref="G265" si="49">B265</f>
        <v>Western Massachusetts Electric Company</v>
      </c>
    </row>
    <row r="266" spans="1:7" ht="12" customHeight="1" x14ac:dyDescent="0.2">
      <c r="A266" s="15">
        <f>MAX($A$15:A265)+1</f>
        <v>252</v>
      </c>
      <c r="B266" s="34" t="s">
        <v>36</v>
      </c>
      <c r="C266" s="33" t="s">
        <v>22</v>
      </c>
      <c r="D266" s="33" t="s">
        <v>23</v>
      </c>
      <c r="E266" s="33" t="s">
        <v>22</v>
      </c>
    </row>
    <row r="267" spans="1:7" ht="12" customHeight="1" x14ac:dyDescent="0.2">
      <c r="A267" s="15">
        <f>MAX($A$15:A266)+1</f>
        <v>253</v>
      </c>
      <c r="B267" s="34" t="s">
        <v>35</v>
      </c>
      <c r="C267" s="33" t="s">
        <v>22</v>
      </c>
      <c r="D267" s="33" t="s">
        <v>26</v>
      </c>
      <c r="E267" s="33" t="s">
        <v>23</v>
      </c>
    </row>
    <row r="268" spans="1:7" ht="12" customHeight="1" x14ac:dyDescent="0.2">
      <c r="A268" s="15">
        <f>MAX($A$15:A267)+1</f>
        <v>254</v>
      </c>
      <c r="B268" s="34" t="s">
        <v>34</v>
      </c>
      <c r="C268" s="33" t="s">
        <v>22</v>
      </c>
      <c r="D268" s="33" t="s">
        <v>23</v>
      </c>
      <c r="E268" s="33" t="s">
        <v>22</v>
      </c>
    </row>
    <row r="269" spans="1:7" ht="12" customHeight="1" x14ac:dyDescent="0.2">
      <c r="A269" s="15">
        <f>MAX($A$15:A268)+1</f>
        <v>255</v>
      </c>
      <c r="B269" s="34" t="s">
        <v>30</v>
      </c>
      <c r="C269" s="33" t="s">
        <v>22</v>
      </c>
      <c r="D269" s="33" t="s">
        <v>26</v>
      </c>
      <c r="E269" s="33" t="s">
        <v>23</v>
      </c>
    </row>
    <row r="270" spans="1:7" ht="22.5" x14ac:dyDescent="0.2">
      <c r="A270" s="15">
        <f>MAX($A$15:A269)+1</f>
        <v>256</v>
      </c>
      <c r="B270" s="36" t="s">
        <v>109</v>
      </c>
      <c r="C270" s="35"/>
      <c r="D270" s="35"/>
      <c r="E270" s="35"/>
      <c r="G270" s="15" t="str">
        <f t="shared" ref="G270" si="50">B270</f>
        <v>Public Service Company of New Hampshire</v>
      </c>
    </row>
    <row r="271" spans="1:7" ht="12" customHeight="1" x14ac:dyDescent="0.2">
      <c r="A271" s="15">
        <f>MAX($A$15:A270)+1</f>
        <v>257</v>
      </c>
      <c r="B271" s="34" t="s">
        <v>36</v>
      </c>
      <c r="C271" s="33" t="s">
        <v>17</v>
      </c>
      <c r="D271" s="33" t="s">
        <v>26</v>
      </c>
      <c r="E271" s="33" t="s">
        <v>32</v>
      </c>
    </row>
    <row r="272" spans="1:7" ht="12" customHeight="1" x14ac:dyDescent="0.2">
      <c r="A272" s="15">
        <f>MAX($A$15:A271)+1</f>
        <v>258</v>
      </c>
      <c r="B272" s="34" t="s">
        <v>35</v>
      </c>
      <c r="C272" s="33" t="s">
        <v>23</v>
      </c>
      <c r="D272" s="33" t="s">
        <v>23</v>
      </c>
      <c r="E272" s="33" t="s">
        <v>23</v>
      </c>
    </row>
    <row r="273" spans="1:7" ht="12" customHeight="1" x14ac:dyDescent="0.2">
      <c r="A273" s="15">
        <f>MAX($A$15:A272)+1</f>
        <v>259</v>
      </c>
      <c r="B273" s="34" t="s">
        <v>34</v>
      </c>
      <c r="C273" s="33" t="s">
        <v>17</v>
      </c>
      <c r="D273" s="33" t="s">
        <v>26</v>
      </c>
      <c r="E273" s="33" t="s">
        <v>32</v>
      </c>
    </row>
    <row r="274" spans="1:7" ht="12" customHeight="1" x14ac:dyDescent="0.2">
      <c r="A274" s="15">
        <f>MAX($A$15:A273)+1</f>
        <v>260</v>
      </c>
      <c r="B274" s="34" t="s">
        <v>30</v>
      </c>
      <c r="C274" s="33" t="s">
        <v>23</v>
      </c>
      <c r="D274" s="33" t="s">
        <v>23</v>
      </c>
      <c r="E274" s="33" t="s">
        <v>23</v>
      </c>
    </row>
    <row r="275" spans="1:7" x14ac:dyDescent="0.2">
      <c r="A275" s="15">
        <f>MAX($A$15:A274)+1</f>
        <v>261</v>
      </c>
      <c r="B275" s="36" t="s">
        <v>108</v>
      </c>
      <c r="C275" s="35"/>
      <c r="D275" s="35"/>
      <c r="E275" s="35"/>
      <c r="G275" s="15" t="str">
        <f t="shared" ref="G275" si="51">B275</f>
        <v>Louisville Gas and Electric Company</v>
      </c>
    </row>
    <row r="276" spans="1:7" ht="12" customHeight="1" x14ac:dyDescent="0.2">
      <c r="A276" s="15">
        <f>MAX($A$15:A275)+1</f>
        <v>262</v>
      </c>
      <c r="B276" s="34" t="s">
        <v>36</v>
      </c>
      <c r="C276" s="33" t="s">
        <v>6</v>
      </c>
      <c r="D276" s="33" t="s">
        <v>26</v>
      </c>
      <c r="E276" s="33" t="s">
        <v>31</v>
      </c>
    </row>
    <row r="277" spans="1:7" ht="12" customHeight="1" x14ac:dyDescent="0.2">
      <c r="A277" s="15">
        <f>MAX($A$15:A276)+1</f>
        <v>263</v>
      </c>
      <c r="B277" s="34" t="s">
        <v>35</v>
      </c>
      <c r="C277" s="33" t="s">
        <v>27</v>
      </c>
      <c r="D277" s="33" t="s">
        <v>26</v>
      </c>
      <c r="E277" s="33" t="s">
        <v>23</v>
      </c>
    </row>
    <row r="278" spans="1:7" ht="12" customHeight="1" x14ac:dyDescent="0.2">
      <c r="A278" s="15">
        <f>MAX($A$15:A277)+1</f>
        <v>264</v>
      </c>
      <c r="B278" s="34" t="s">
        <v>34</v>
      </c>
      <c r="C278" s="33" t="s">
        <v>6</v>
      </c>
      <c r="D278" s="33" t="s">
        <v>26</v>
      </c>
      <c r="E278" s="33" t="s">
        <v>31</v>
      </c>
    </row>
    <row r="279" spans="1:7" ht="12" customHeight="1" x14ac:dyDescent="0.2">
      <c r="A279" s="15">
        <f>MAX($A$15:A278)+1</f>
        <v>265</v>
      </c>
      <c r="B279" s="34" t="s">
        <v>30</v>
      </c>
      <c r="C279" s="33" t="s">
        <v>27</v>
      </c>
      <c r="D279" s="33" t="s">
        <v>26</v>
      </c>
      <c r="E279" s="33" t="s">
        <v>23</v>
      </c>
    </row>
    <row r="280" spans="1:7" x14ac:dyDescent="0.2">
      <c r="A280" s="15">
        <f>MAX($A$15:A279)+1</f>
        <v>266</v>
      </c>
      <c r="B280" s="36" t="s">
        <v>107</v>
      </c>
      <c r="C280" s="35"/>
      <c r="D280" s="35"/>
      <c r="E280" s="35"/>
      <c r="G280" s="15" t="str">
        <f t="shared" ref="G280" si="52">B280</f>
        <v>Southern Power Company</v>
      </c>
    </row>
    <row r="281" spans="1:7" ht="12" customHeight="1" x14ac:dyDescent="0.2">
      <c r="A281" s="15">
        <f>MAX($A$15:A280)+1</f>
        <v>267</v>
      </c>
      <c r="B281" s="34" t="s">
        <v>36</v>
      </c>
      <c r="C281" s="33" t="s">
        <v>5</v>
      </c>
      <c r="D281" s="33" t="s">
        <v>23</v>
      </c>
      <c r="E281" s="33" t="s">
        <v>31</v>
      </c>
    </row>
    <row r="282" spans="1:7" ht="12" customHeight="1" x14ac:dyDescent="0.2">
      <c r="A282" s="15">
        <f>MAX($A$15:A281)+1</f>
        <v>268</v>
      </c>
      <c r="B282" s="34" t="s">
        <v>35</v>
      </c>
      <c r="C282" s="33" t="s">
        <v>27</v>
      </c>
      <c r="D282" s="33" t="s">
        <v>26</v>
      </c>
      <c r="E282" s="33" t="s">
        <v>23</v>
      </c>
    </row>
    <row r="283" spans="1:7" ht="12" customHeight="1" x14ac:dyDescent="0.2">
      <c r="A283" s="15">
        <f>MAX($A$15:A282)+1</f>
        <v>269</v>
      </c>
      <c r="B283" s="34" t="s">
        <v>34</v>
      </c>
      <c r="C283" s="33" t="s">
        <v>5</v>
      </c>
      <c r="D283" s="33" t="s">
        <v>23</v>
      </c>
      <c r="E283" s="33" t="s">
        <v>31</v>
      </c>
    </row>
    <row r="284" spans="1:7" ht="12" customHeight="1" x14ac:dyDescent="0.2">
      <c r="A284" s="15">
        <f>MAX($A$15:A283)+1</f>
        <v>270</v>
      </c>
      <c r="B284" s="34" t="s">
        <v>30</v>
      </c>
      <c r="C284" s="33" t="s">
        <v>27</v>
      </c>
      <c r="D284" s="33" t="s">
        <v>26</v>
      </c>
      <c r="E284" s="33" t="s">
        <v>23</v>
      </c>
    </row>
    <row r="285" spans="1:7" x14ac:dyDescent="0.2">
      <c r="A285" s="15">
        <f>MAX($A$15:A284)+1</f>
        <v>271</v>
      </c>
      <c r="B285" s="36" t="s">
        <v>233</v>
      </c>
      <c r="C285" s="35"/>
      <c r="D285" s="35"/>
      <c r="E285" s="35"/>
      <c r="G285" s="15" t="str">
        <f t="shared" ref="G285" si="53">B285</f>
        <v>Rochester Gas and Electric Corporation</v>
      </c>
    </row>
    <row r="286" spans="1:7" ht="12" customHeight="1" x14ac:dyDescent="0.2">
      <c r="A286" s="15">
        <f>MAX($A$15:A285)+1</f>
        <v>272</v>
      </c>
      <c r="B286" s="34" t="s">
        <v>36</v>
      </c>
      <c r="C286" s="33" t="s">
        <v>6</v>
      </c>
      <c r="D286" s="33" t="s">
        <v>23</v>
      </c>
      <c r="E286" s="33" t="s">
        <v>31</v>
      </c>
    </row>
    <row r="287" spans="1:7" ht="12" customHeight="1" x14ac:dyDescent="0.2">
      <c r="A287" s="15">
        <f>MAX($A$15:A286)+1</f>
        <v>273</v>
      </c>
      <c r="B287" s="34" t="s">
        <v>35</v>
      </c>
      <c r="C287" s="33" t="s">
        <v>23</v>
      </c>
      <c r="D287" s="33" t="s">
        <v>23</v>
      </c>
      <c r="E287" s="33" t="s">
        <v>23</v>
      </c>
    </row>
    <row r="288" spans="1:7" ht="12" customHeight="1" x14ac:dyDescent="0.2">
      <c r="A288" s="15">
        <f>MAX($A$15:A287)+1</f>
        <v>274</v>
      </c>
      <c r="B288" s="34" t="s">
        <v>34</v>
      </c>
      <c r="C288" s="33" t="s">
        <v>6</v>
      </c>
      <c r="D288" s="33" t="s">
        <v>23</v>
      </c>
      <c r="E288" s="33" t="s">
        <v>31</v>
      </c>
    </row>
    <row r="289" spans="1:7" ht="12" customHeight="1" x14ac:dyDescent="0.2">
      <c r="A289" s="15">
        <f>MAX($A$15:A288)+1</f>
        <v>275</v>
      </c>
      <c r="B289" s="34" t="s">
        <v>30</v>
      </c>
      <c r="C289" s="33" t="s">
        <v>23</v>
      </c>
      <c r="D289" s="33" t="s">
        <v>23</v>
      </c>
      <c r="E289" s="33" t="s">
        <v>23</v>
      </c>
    </row>
    <row r="290" spans="1:7" x14ac:dyDescent="0.2">
      <c r="A290" s="15">
        <f>MAX($A$15:A289)+1</f>
        <v>276</v>
      </c>
      <c r="B290" s="36" t="s">
        <v>105</v>
      </c>
      <c r="C290" s="35"/>
      <c r="D290" s="35"/>
      <c r="E290" s="35"/>
      <c r="G290" s="15" t="str">
        <f t="shared" ref="G290" si="54">B290</f>
        <v>Wisconsin Gas LLC</v>
      </c>
    </row>
    <row r="291" spans="1:7" ht="12" customHeight="1" x14ac:dyDescent="0.2">
      <c r="A291" s="15">
        <f>MAX($A$15:A290)+1</f>
        <v>277</v>
      </c>
      <c r="B291" s="34" t="s">
        <v>36</v>
      </c>
      <c r="C291" s="33" t="s">
        <v>17</v>
      </c>
      <c r="D291" s="33" t="s">
        <v>26</v>
      </c>
      <c r="E291" s="33" t="s">
        <v>31</v>
      </c>
    </row>
    <row r="292" spans="1:7" ht="12" customHeight="1" x14ac:dyDescent="0.2">
      <c r="A292" s="15">
        <f>MAX($A$15:A291)+1</f>
        <v>278</v>
      </c>
      <c r="B292" s="34" t="s">
        <v>35</v>
      </c>
      <c r="C292" s="33" t="s">
        <v>44</v>
      </c>
      <c r="D292" s="33" t="s">
        <v>26</v>
      </c>
      <c r="E292" s="33" t="s">
        <v>23</v>
      </c>
    </row>
    <row r="293" spans="1:7" ht="12" customHeight="1" x14ac:dyDescent="0.2">
      <c r="A293" s="15">
        <f>MAX($A$15:A292)+1</f>
        <v>279</v>
      </c>
      <c r="B293" s="34" t="s">
        <v>34</v>
      </c>
      <c r="C293" s="33" t="s">
        <v>17</v>
      </c>
      <c r="D293" s="33" t="s">
        <v>26</v>
      </c>
      <c r="E293" s="33" t="s">
        <v>31</v>
      </c>
    </row>
    <row r="294" spans="1:7" ht="12" customHeight="1" x14ac:dyDescent="0.2">
      <c r="A294" s="15">
        <f>MAX($A$15:A293)+1</f>
        <v>280</v>
      </c>
      <c r="B294" s="34" t="s">
        <v>30</v>
      </c>
      <c r="C294" s="33" t="s">
        <v>44</v>
      </c>
      <c r="D294" s="33" t="s">
        <v>26</v>
      </c>
      <c r="E294" s="33" t="s">
        <v>23</v>
      </c>
    </row>
    <row r="295" spans="1:7" x14ac:dyDescent="0.2">
      <c r="A295" s="15">
        <f>MAX($A$15:A294)+1</f>
        <v>281</v>
      </c>
      <c r="B295" s="36" t="s">
        <v>104</v>
      </c>
      <c r="C295" s="35"/>
      <c r="D295" s="35"/>
      <c r="E295" s="35"/>
      <c r="G295" s="15" t="str">
        <f t="shared" ref="G295" si="55">B295</f>
        <v>Virginia Electric and Power Company</v>
      </c>
    </row>
    <row r="296" spans="1:7" ht="12" customHeight="1" x14ac:dyDescent="0.2">
      <c r="A296" s="15">
        <f>MAX($A$15:A295)+1</f>
        <v>282</v>
      </c>
      <c r="B296" s="34" t="s">
        <v>36</v>
      </c>
      <c r="C296" s="33" t="s">
        <v>5</v>
      </c>
      <c r="D296" s="33" t="s">
        <v>23</v>
      </c>
      <c r="E296" s="33" t="s">
        <v>31</v>
      </c>
    </row>
    <row r="297" spans="1:7" ht="12" customHeight="1" x14ac:dyDescent="0.2">
      <c r="A297" s="15">
        <f>MAX($A$15:A296)+1</f>
        <v>283</v>
      </c>
      <c r="B297" s="34" t="s">
        <v>35</v>
      </c>
      <c r="C297" s="33" t="s">
        <v>27</v>
      </c>
      <c r="D297" s="33" t="s">
        <v>23</v>
      </c>
      <c r="E297" s="33" t="s">
        <v>23</v>
      </c>
    </row>
    <row r="298" spans="1:7" ht="12" customHeight="1" x14ac:dyDescent="0.2">
      <c r="A298" s="15">
        <f>MAX($A$15:A297)+1</f>
        <v>284</v>
      </c>
      <c r="B298" s="34" t="s">
        <v>34</v>
      </c>
      <c r="C298" s="33" t="s">
        <v>5</v>
      </c>
      <c r="D298" s="33" t="s">
        <v>23</v>
      </c>
      <c r="E298" s="33" t="s">
        <v>31</v>
      </c>
    </row>
    <row r="299" spans="1:7" ht="12" customHeight="1" x14ac:dyDescent="0.2">
      <c r="A299" s="15">
        <f>MAX($A$15:A298)+1</f>
        <v>285</v>
      </c>
      <c r="B299" s="34" t="s">
        <v>30</v>
      </c>
      <c r="C299" s="33" t="s">
        <v>27</v>
      </c>
      <c r="D299" s="33" t="s">
        <v>23</v>
      </c>
      <c r="E299" s="33" t="s">
        <v>23</v>
      </c>
    </row>
    <row r="300" spans="1:7" x14ac:dyDescent="0.2">
      <c r="A300" s="15">
        <f>MAX($A$15:A299)+1</f>
        <v>286</v>
      </c>
      <c r="B300" s="36" t="s">
        <v>103</v>
      </c>
      <c r="C300" s="35"/>
      <c r="D300" s="35"/>
      <c r="E300" s="35"/>
      <c r="G300" s="15" t="str">
        <f t="shared" ref="G300" si="56">B300</f>
        <v>Duke Energy Kentucky, Inc.</v>
      </c>
    </row>
    <row r="301" spans="1:7" ht="12" customHeight="1" x14ac:dyDescent="0.2">
      <c r="A301" s="15">
        <f>MAX($A$15:A300)+1</f>
        <v>287</v>
      </c>
      <c r="B301" s="34" t="s">
        <v>36</v>
      </c>
      <c r="C301" s="33" t="s">
        <v>5</v>
      </c>
      <c r="D301" s="33" t="s">
        <v>23</v>
      </c>
      <c r="E301" s="33" t="s">
        <v>31</v>
      </c>
    </row>
    <row r="302" spans="1:7" ht="12" customHeight="1" x14ac:dyDescent="0.2">
      <c r="A302" s="15">
        <f>MAX($A$15:A301)+1</f>
        <v>288</v>
      </c>
      <c r="B302" s="34" t="s">
        <v>35</v>
      </c>
      <c r="C302" s="33" t="s">
        <v>27</v>
      </c>
      <c r="D302" s="33" t="s">
        <v>23</v>
      </c>
      <c r="E302" s="33" t="s">
        <v>23</v>
      </c>
    </row>
    <row r="303" spans="1:7" ht="12" customHeight="1" x14ac:dyDescent="0.2">
      <c r="A303" s="15">
        <f>MAX($A$15:A302)+1</f>
        <v>289</v>
      </c>
      <c r="B303" s="34" t="s">
        <v>34</v>
      </c>
      <c r="C303" s="33" t="s">
        <v>5</v>
      </c>
      <c r="D303" s="33" t="s">
        <v>23</v>
      </c>
      <c r="E303" s="33" t="s">
        <v>31</v>
      </c>
    </row>
    <row r="304" spans="1:7" ht="12" customHeight="1" x14ac:dyDescent="0.2">
      <c r="A304" s="15">
        <f>MAX($A$15:A303)+1</f>
        <v>290</v>
      </c>
      <c r="B304" s="34" t="s">
        <v>30</v>
      </c>
      <c r="C304" s="33" t="s">
        <v>27</v>
      </c>
      <c r="D304" s="33" t="s">
        <v>23</v>
      </c>
      <c r="E304" s="33" t="s">
        <v>23</v>
      </c>
    </row>
    <row r="305" spans="1:7" x14ac:dyDescent="0.2">
      <c r="A305" s="15">
        <f>MAX($A$15:A304)+1</f>
        <v>291</v>
      </c>
      <c r="B305" s="36" t="s">
        <v>102</v>
      </c>
      <c r="C305" s="35"/>
      <c r="D305" s="35"/>
      <c r="E305" s="35"/>
      <c r="G305" s="15" t="str">
        <f t="shared" ref="G305" si="57">B305</f>
        <v>The Toledo Edison Company</v>
      </c>
    </row>
    <row r="306" spans="1:7" ht="12" customHeight="1" x14ac:dyDescent="0.2">
      <c r="A306" s="15">
        <f>MAX($A$15:A305)+1</f>
        <v>292</v>
      </c>
      <c r="B306" s="34" t="s">
        <v>36</v>
      </c>
      <c r="C306" s="33" t="s">
        <v>5</v>
      </c>
      <c r="D306" s="33" t="s">
        <v>23</v>
      </c>
      <c r="E306" s="33" t="s">
        <v>33</v>
      </c>
    </row>
    <row r="307" spans="1:7" ht="12" customHeight="1" x14ac:dyDescent="0.2">
      <c r="A307" s="15">
        <f>MAX($A$15:A306)+1</f>
        <v>293</v>
      </c>
      <c r="B307" s="34" t="s">
        <v>35</v>
      </c>
      <c r="C307" s="33" t="s">
        <v>23</v>
      </c>
      <c r="D307" s="33" t="s">
        <v>23</v>
      </c>
      <c r="E307" s="33" t="s">
        <v>23</v>
      </c>
    </row>
    <row r="308" spans="1:7" ht="12" customHeight="1" x14ac:dyDescent="0.2">
      <c r="A308" s="15">
        <f>MAX($A$15:A307)+1</f>
        <v>294</v>
      </c>
      <c r="B308" s="34" t="s">
        <v>34</v>
      </c>
      <c r="C308" s="33" t="s">
        <v>5</v>
      </c>
      <c r="D308" s="33" t="s">
        <v>23</v>
      </c>
      <c r="E308" s="33" t="s">
        <v>33</v>
      </c>
    </row>
    <row r="309" spans="1:7" ht="12" customHeight="1" x14ac:dyDescent="0.2">
      <c r="A309" s="15">
        <f>MAX($A$15:A308)+1</f>
        <v>295</v>
      </c>
      <c r="B309" s="34" t="s">
        <v>30</v>
      </c>
      <c r="C309" s="33" t="s">
        <v>23</v>
      </c>
      <c r="D309" s="33" t="s">
        <v>23</v>
      </c>
      <c r="E309" s="33" t="s">
        <v>23</v>
      </c>
    </row>
    <row r="310" spans="1:7" ht="22.5" x14ac:dyDescent="0.2">
      <c r="A310" s="15">
        <f>MAX($A$15:A309)+1</f>
        <v>296</v>
      </c>
      <c r="B310" s="36" t="s">
        <v>101</v>
      </c>
      <c r="C310" s="35"/>
      <c r="D310" s="35"/>
      <c r="E310" s="35"/>
      <c r="G310" s="15" t="str">
        <f t="shared" ref="G310" si="58">B310</f>
        <v>The Southern Connecticut Gas Company</v>
      </c>
    </row>
    <row r="311" spans="1:7" ht="12" customHeight="1" x14ac:dyDescent="0.2">
      <c r="A311" s="15">
        <f>MAX($A$15:A310)+1</f>
        <v>297</v>
      </c>
      <c r="B311" s="34" t="s">
        <v>36</v>
      </c>
      <c r="C311" s="33" t="s">
        <v>6</v>
      </c>
      <c r="D311" s="33" t="s">
        <v>23</v>
      </c>
      <c r="E311" s="33" t="s">
        <v>46</v>
      </c>
    </row>
    <row r="312" spans="1:7" ht="12" customHeight="1" x14ac:dyDescent="0.2">
      <c r="A312" s="15">
        <f>MAX($A$15:A311)+1</f>
        <v>298</v>
      </c>
      <c r="B312" s="34" t="s">
        <v>35</v>
      </c>
      <c r="C312" s="33" t="s">
        <v>22</v>
      </c>
      <c r="D312" s="33" t="s">
        <v>23</v>
      </c>
      <c r="E312" s="33" t="s">
        <v>23</v>
      </c>
    </row>
    <row r="313" spans="1:7" ht="12" customHeight="1" x14ac:dyDescent="0.2">
      <c r="A313" s="15">
        <f>MAX($A$15:A312)+1</f>
        <v>299</v>
      </c>
      <c r="B313" s="34" t="s">
        <v>34</v>
      </c>
      <c r="C313" s="33" t="s">
        <v>6</v>
      </c>
      <c r="D313" s="33" t="s">
        <v>23</v>
      </c>
      <c r="E313" s="33" t="s">
        <v>46</v>
      </c>
    </row>
    <row r="314" spans="1:7" ht="12" customHeight="1" x14ac:dyDescent="0.2">
      <c r="A314" s="15">
        <f>MAX($A$15:A313)+1</f>
        <v>300</v>
      </c>
      <c r="B314" s="34" t="s">
        <v>30</v>
      </c>
      <c r="C314" s="33" t="s">
        <v>22</v>
      </c>
      <c r="D314" s="33" t="s">
        <v>23</v>
      </c>
      <c r="E314" s="33" t="s">
        <v>23</v>
      </c>
    </row>
    <row r="315" spans="1:7" x14ac:dyDescent="0.2">
      <c r="A315" s="15">
        <f>MAX($A$15:A314)+1</f>
        <v>301</v>
      </c>
      <c r="B315" s="36" t="s">
        <v>100</v>
      </c>
      <c r="C315" s="35"/>
      <c r="D315" s="35"/>
      <c r="E315" s="35"/>
      <c r="G315" s="15" t="str">
        <f t="shared" ref="G315" si="59">B315</f>
        <v>Southern California Gas Company</v>
      </c>
    </row>
    <row r="316" spans="1:7" ht="12" customHeight="1" x14ac:dyDescent="0.2">
      <c r="A316" s="15">
        <f>MAX($A$15:A315)+1</f>
        <v>302</v>
      </c>
      <c r="B316" s="34" t="s">
        <v>36</v>
      </c>
      <c r="C316" s="33" t="s">
        <v>17</v>
      </c>
      <c r="D316" s="33" t="s">
        <v>23</v>
      </c>
      <c r="E316" s="33" t="s">
        <v>32</v>
      </c>
    </row>
    <row r="317" spans="1:7" ht="12" customHeight="1" x14ac:dyDescent="0.2">
      <c r="A317" s="15">
        <f>MAX($A$15:A316)+1</f>
        <v>303</v>
      </c>
      <c r="B317" s="34" t="s">
        <v>35</v>
      </c>
      <c r="C317" s="33" t="s">
        <v>44</v>
      </c>
      <c r="D317" s="33" t="s">
        <v>23</v>
      </c>
      <c r="E317" s="33" t="s">
        <v>23</v>
      </c>
    </row>
    <row r="318" spans="1:7" ht="12" customHeight="1" x14ac:dyDescent="0.2">
      <c r="A318" s="15">
        <f>MAX($A$15:A317)+1</f>
        <v>304</v>
      </c>
      <c r="B318" s="34" t="s">
        <v>34</v>
      </c>
      <c r="C318" s="33" t="s">
        <v>17</v>
      </c>
      <c r="D318" s="33" t="s">
        <v>23</v>
      </c>
      <c r="E318" s="33" t="s">
        <v>32</v>
      </c>
    </row>
    <row r="319" spans="1:7" ht="12" customHeight="1" x14ac:dyDescent="0.2">
      <c r="A319" s="15">
        <f>MAX($A$15:A318)+1</f>
        <v>305</v>
      </c>
      <c r="B319" s="34" t="s">
        <v>30</v>
      </c>
      <c r="C319" s="33" t="s">
        <v>44</v>
      </c>
      <c r="D319" s="33" t="s">
        <v>23</v>
      </c>
      <c r="E319" s="33" t="s">
        <v>23</v>
      </c>
    </row>
    <row r="320" spans="1:7" x14ac:dyDescent="0.2">
      <c r="A320" s="15">
        <f>MAX($A$15:A319)+1</f>
        <v>306</v>
      </c>
      <c r="B320" s="36" t="s">
        <v>175</v>
      </c>
      <c r="C320" s="35"/>
      <c r="D320" s="35"/>
      <c r="E320" s="35"/>
      <c r="G320" s="15" t="str">
        <f t="shared" ref="G320" si="60">B320</f>
        <v>Questar Gas Company</v>
      </c>
    </row>
    <row r="321" spans="1:7" ht="12" customHeight="1" x14ac:dyDescent="0.2">
      <c r="A321" s="15">
        <f>MAX($A$15:A320)+1</f>
        <v>307</v>
      </c>
      <c r="B321" s="34" t="s">
        <v>36</v>
      </c>
      <c r="C321" s="33" t="s">
        <v>5</v>
      </c>
      <c r="D321" s="33" t="s">
        <v>23</v>
      </c>
      <c r="E321" s="33" t="s">
        <v>31</v>
      </c>
    </row>
    <row r="322" spans="1:7" ht="12" customHeight="1" x14ac:dyDescent="0.2">
      <c r="A322" s="15">
        <f>MAX($A$15:A321)+1</f>
        <v>308</v>
      </c>
      <c r="B322" s="34" t="s">
        <v>35</v>
      </c>
      <c r="C322" s="33" t="s">
        <v>22</v>
      </c>
      <c r="D322" s="33" t="s">
        <v>23</v>
      </c>
      <c r="E322" s="33" t="s">
        <v>23</v>
      </c>
    </row>
    <row r="323" spans="1:7" ht="12" customHeight="1" x14ac:dyDescent="0.2">
      <c r="A323" s="15">
        <f>MAX($A$15:A322)+1</f>
        <v>309</v>
      </c>
      <c r="B323" s="34" t="s">
        <v>34</v>
      </c>
      <c r="C323" s="33" t="s">
        <v>5</v>
      </c>
      <c r="D323" s="33" t="s">
        <v>23</v>
      </c>
      <c r="E323" s="33" t="s">
        <v>31</v>
      </c>
    </row>
    <row r="324" spans="1:7" ht="12" customHeight="1" x14ac:dyDescent="0.2">
      <c r="A324" s="15">
        <f>MAX($A$15:A323)+1</f>
        <v>310</v>
      </c>
      <c r="B324" s="34" t="s">
        <v>30</v>
      </c>
      <c r="C324" s="33" t="s">
        <v>22</v>
      </c>
      <c r="D324" s="33" t="s">
        <v>23</v>
      </c>
      <c r="E324" s="33" t="s">
        <v>23</v>
      </c>
    </row>
    <row r="325" spans="1:7" ht="22.5" x14ac:dyDescent="0.2">
      <c r="A325" s="15">
        <f>MAX($A$15:A324)+1</f>
        <v>311</v>
      </c>
      <c r="B325" s="36" t="s">
        <v>98</v>
      </c>
      <c r="C325" s="35"/>
      <c r="D325" s="35"/>
      <c r="E325" s="35"/>
      <c r="G325" s="15" t="str">
        <f t="shared" ref="G325" si="61">B325</f>
        <v>Public Service Electric and Gas Company</v>
      </c>
    </row>
    <row r="326" spans="1:7" ht="12" customHeight="1" x14ac:dyDescent="0.2">
      <c r="A326" s="15">
        <f>MAX($A$15:A325)+1</f>
        <v>312</v>
      </c>
      <c r="B326" s="34" t="s">
        <v>36</v>
      </c>
      <c r="C326" s="33" t="s">
        <v>6</v>
      </c>
      <c r="D326" s="33" t="s">
        <v>23</v>
      </c>
      <c r="E326" s="33" t="s">
        <v>31</v>
      </c>
    </row>
    <row r="327" spans="1:7" ht="12" customHeight="1" x14ac:dyDescent="0.2">
      <c r="A327" s="15">
        <f>MAX($A$15:A326)+1</f>
        <v>313</v>
      </c>
      <c r="B327" s="34" t="s">
        <v>35</v>
      </c>
      <c r="C327" s="33" t="s">
        <v>27</v>
      </c>
      <c r="D327" s="33" t="s">
        <v>23</v>
      </c>
      <c r="E327" s="33" t="s">
        <v>23</v>
      </c>
    </row>
    <row r="328" spans="1:7" ht="12" customHeight="1" x14ac:dyDescent="0.2">
      <c r="A328" s="15">
        <f>MAX($A$15:A327)+1</f>
        <v>314</v>
      </c>
      <c r="B328" s="34" t="s">
        <v>34</v>
      </c>
      <c r="C328" s="33" t="s">
        <v>6</v>
      </c>
      <c r="D328" s="33" t="s">
        <v>23</v>
      </c>
      <c r="E328" s="33" t="s">
        <v>31</v>
      </c>
    </row>
    <row r="329" spans="1:7" ht="12" customHeight="1" x14ac:dyDescent="0.2">
      <c r="A329" s="15">
        <f>MAX($A$15:A328)+1</f>
        <v>315</v>
      </c>
      <c r="B329" s="34" t="s">
        <v>30</v>
      </c>
      <c r="C329" s="33" t="s">
        <v>27</v>
      </c>
      <c r="D329" s="33" t="s">
        <v>23</v>
      </c>
      <c r="E329" s="33" t="s">
        <v>23</v>
      </c>
    </row>
    <row r="330" spans="1:7" x14ac:dyDescent="0.2">
      <c r="A330" s="15">
        <f>MAX($A$15:A329)+1</f>
        <v>316</v>
      </c>
      <c r="B330" s="36" t="s">
        <v>96</v>
      </c>
      <c r="C330" s="35"/>
      <c r="D330" s="35"/>
      <c r="E330" s="35"/>
      <c r="G330" s="15" t="str">
        <f t="shared" ref="G330" si="62">B330</f>
        <v>Public Service Company of Oklahoma</v>
      </c>
    </row>
    <row r="331" spans="1:7" ht="12" customHeight="1" x14ac:dyDescent="0.2">
      <c r="A331" s="15">
        <f>MAX($A$15:A330)+1</f>
        <v>317</v>
      </c>
      <c r="B331" s="34" t="s">
        <v>36</v>
      </c>
      <c r="C331" s="33" t="s">
        <v>5</v>
      </c>
      <c r="D331" s="33" t="s">
        <v>23</v>
      </c>
      <c r="E331" s="33" t="s">
        <v>32</v>
      </c>
    </row>
    <row r="332" spans="1:7" ht="12" customHeight="1" x14ac:dyDescent="0.2">
      <c r="A332" s="15">
        <f>MAX($A$15:A331)+1</f>
        <v>318</v>
      </c>
      <c r="B332" s="34" t="s">
        <v>35</v>
      </c>
      <c r="C332" s="33" t="s">
        <v>23</v>
      </c>
      <c r="D332" s="33" t="s">
        <v>23</v>
      </c>
      <c r="E332" s="33" t="s">
        <v>23</v>
      </c>
    </row>
    <row r="333" spans="1:7" ht="12" customHeight="1" x14ac:dyDescent="0.2">
      <c r="A333" s="15">
        <f>MAX($A$15:A332)+1</f>
        <v>319</v>
      </c>
      <c r="B333" s="34" t="s">
        <v>34</v>
      </c>
      <c r="C333" s="33" t="s">
        <v>5</v>
      </c>
      <c r="D333" s="33" t="s">
        <v>23</v>
      </c>
      <c r="E333" s="33" t="s">
        <v>32</v>
      </c>
    </row>
    <row r="334" spans="1:7" ht="12" customHeight="1" x14ac:dyDescent="0.2">
      <c r="A334" s="15">
        <f>MAX($A$15:A333)+1</f>
        <v>320</v>
      </c>
      <c r="B334" s="34" t="s">
        <v>30</v>
      </c>
      <c r="C334" s="33" t="s">
        <v>23</v>
      </c>
      <c r="D334" s="33" t="s">
        <v>23</v>
      </c>
      <c r="E334" s="33" t="s">
        <v>23</v>
      </c>
    </row>
    <row r="335" spans="1:7" ht="22.5" x14ac:dyDescent="0.2">
      <c r="A335" s="15">
        <f>MAX($A$15:A334)+1</f>
        <v>321</v>
      </c>
      <c r="B335" s="36" t="s">
        <v>95</v>
      </c>
      <c r="C335" s="35"/>
      <c r="D335" s="35"/>
      <c r="E335" s="35"/>
      <c r="G335" s="15" t="str">
        <f t="shared" ref="G335" si="63">B335</f>
        <v>The Peoples Gas Light and Coke Company</v>
      </c>
    </row>
    <row r="336" spans="1:7" ht="12" customHeight="1" x14ac:dyDescent="0.2">
      <c r="A336" s="15">
        <f>MAX($A$15:A335)+1</f>
        <v>322</v>
      </c>
      <c r="B336" s="34" t="s">
        <v>36</v>
      </c>
      <c r="C336" s="33" t="s">
        <v>6</v>
      </c>
      <c r="D336" s="33" t="s">
        <v>23</v>
      </c>
      <c r="E336" s="33" t="s">
        <v>31</v>
      </c>
    </row>
    <row r="337" spans="1:7" ht="12" customHeight="1" x14ac:dyDescent="0.2">
      <c r="A337" s="15">
        <f>MAX($A$15:A336)+1</f>
        <v>323</v>
      </c>
      <c r="B337" s="34" t="s">
        <v>35</v>
      </c>
      <c r="C337" s="33" t="s">
        <v>27</v>
      </c>
      <c r="D337" s="33" t="s">
        <v>23</v>
      </c>
      <c r="E337" s="33" t="s">
        <v>23</v>
      </c>
    </row>
    <row r="338" spans="1:7" ht="12" customHeight="1" x14ac:dyDescent="0.2">
      <c r="A338" s="15">
        <f>MAX($A$15:A337)+1</f>
        <v>324</v>
      </c>
      <c r="B338" s="34" t="s">
        <v>34</v>
      </c>
      <c r="C338" s="33" t="s">
        <v>6</v>
      </c>
      <c r="D338" s="33" t="s">
        <v>23</v>
      </c>
      <c r="E338" s="33" t="s">
        <v>31</v>
      </c>
    </row>
    <row r="339" spans="1:7" ht="12" customHeight="1" x14ac:dyDescent="0.2">
      <c r="A339" s="15">
        <f>MAX($A$15:A338)+1</f>
        <v>325</v>
      </c>
      <c r="B339" s="34" t="s">
        <v>30</v>
      </c>
      <c r="C339" s="33" t="s">
        <v>27</v>
      </c>
      <c r="D339" s="33" t="s">
        <v>23</v>
      </c>
      <c r="E339" s="33" t="s">
        <v>23</v>
      </c>
    </row>
    <row r="340" spans="1:7" x14ac:dyDescent="0.2">
      <c r="A340" s="15">
        <f>MAX($A$15:A339)+1</f>
        <v>326</v>
      </c>
      <c r="B340" s="36" t="s">
        <v>94</v>
      </c>
      <c r="C340" s="35"/>
      <c r="D340" s="35"/>
      <c r="E340" s="35"/>
      <c r="G340" s="15" t="str">
        <f t="shared" ref="G340" si="64">B340</f>
        <v>Pennsylvania Electric Company</v>
      </c>
    </row>
    <row r="341" spans="1:7" ht="12" customHeight="1" x14ac:dyDescent="0.2">
      <c r="A341" s="15">
        <f>MAX($A$15:A340)+1</f>
        <v>327</v>
      </c>
      <c r="B341" s="34" t="s">
        <v>36</v>
      </c>
      <c r="C341" s="33" t="s">
        <v>22</v>
      </c>
      <c r="D341" s="33" t="s">
        <v>23</v>
      </c>
      <c r="E341" s="33" t="s">
        <v>22</v>
      </c>
    </row>
    <row r="342" spans="1:7" ht="12" customHeight="1" x14ac:dyDescent="0.2">
      <c r="A342" s="15">
        <f>MAX($A$15:A341)+1</f>
        <v>328</v>
      </c>
      <c r="B342" s="34" t="s">
        <v>35</v>
      </c>
      <c r="C342" s="33" t="s">
        <v>22</v>
      </c>
      <c r="D342" s="33" t="s">
        <v>23</v>
      </c>
      <c r="E342" s="33" t="s">
        <v>23</v>
      </c>
    </row>
    <row r="343" spans="1:7" ht="12" customHeight="1" x14ac:dyDescent="0.2">
      <c r="A343" s="15">
        <f>MAX($A$15:A342)+1</f>
        <v>329</v>
      </c>
      <c r="B343" s="34" t="s">
        <v>34</v>
      </c>
      <c r="C343" s="33" t="s">
        <v>22</v>
      </c>
      <c r="D343" s="33" t="s">
        <v>23</v>
      </c>
      <c r="E343" s="33" t="s">
        <v>22</v>
      </c>
    </row>
    <row r="344" spans="1:7" ht="12" customHeight="1" x14ac:dyDescent="0.2">
      <c r="A344" s="15">
        <f>MAX($A$15:A343)+1</f>
        <v>330</v>
      </c>
      <c r="B344" s="34" t="s">
        <v>30</v>
      </c>
      <c r="C344" s="33" t="s">
        <v>22</v>
      </c>
      <c r="D344" s="33" t="s">
        <v>23</v>
      </c>
      <c r="E344" s="33" t="s">
        <v>23</v>
      </c>
    </row>
    <row r="345" spans="1:7" x14ac:dyDescent="0.2">
      <c r="A345" s="15">
        <f>MAX($A$15:A344)+1</f>
        <v>331</v>
      </c>
      <c r="B345" s="36" t="s">
        <v>93</v>
      </c>
      <c r="C345" s="35"/>
      <c r="D345" s="35"/>
      <c r="E345" s="35"/>
      <c r="G345" s="15" t="str">
        <f t="shared" ref="G345" si="65">B345</f>
        <v>Ohio Power Company</v>
      </c>
    </row>
    <row r="346" spans="1:7" ht="12" customHeight="1" x14ac:dyDescent="0.2">
      <c r="A346" s="15">
        <f>MAX($A$15:A345)+1</f>
        <v>332</v>
      </c>
      <c r="B346" s="34" t="s">
        <v>36</v>
      </c>
      <c r="C346" s="33" t="s">
        <v>5</v>
      </c>
      <c r="D346" s="33" t="s">
        <v>23</v>
      </c>
      <c r="E346" s="33" t="s">
        <v>32</v>
      </c>
    </row>
    <row r="347" spans="1:7" ht="12" customHeight="1" x14ac:dyDescent="0.2">
      <c r="A347" s="15">
        <f>MAX($A$15:A346)+1</f>
        <v>333</v>
      </c>
      <c r="B347" s="34" t="s">
        <v>35</v>
      </c>
      <c r="C347" s="33" t="s">
        <v>23</v>
      </c>
      <c r="D347" s="33" t="s">
        <v>23</v>
      </c>
      <c r="E347" s="33" t="s">
        <v>23</v>
      </c>
    </row>
    <row r="348" spans="1:7" ht="12" customHeight="1" x14ac:dyDescent="0.2">
      <c r="A348" s="15">
        <f>MAX($A$15:A347)+1</f>
        <v>334</v>
      </c>
      <c r="B348" s="34" t="s">
        <v>34</v>
      </c>
      <c r="C348" s="33" t="s">
        <v>5</v>
      </c>
      <c r="D348" s="33" t="s">
        <v>23</v>
      </c>
      <c r="E348" s="33" t="s">
        <v>32</v>
      </c>
    </row>
    <row r="349" spans="1:7" ht="12" customHeight="1" x14ac:dyDescent="0.2">
      <c r="A349" s="15">
        <f>MAX($A$15:A348)+1</f>
        <v>335</v>
      </c>
      <c r="B349" s="34" t="s">
        <v>30</v>
      </c>
      <c r="C349" s="33" t="s">
        <v>23</v>
      </c>
      <c r="D349" s="33" t="s">
        <v>23</v>
      </c>
      <c r="E349" s="33" t="s">
        <v>23</v>
      </c>
    </row>
    <row r="350" spans="1:7" x14ac:dyDescent="0.2">
      <c r="A350" s="15">
        <f>MAX($A$15:A349)+1</f>
        <v>336</v>
      </c>
      <c r="B350" s="36" t="s">
        <v>92</v>
      </c>
      <c r="C350" s="35"/>
      <c r="D350" s="35"/>
      <c r="E350" s="35"/>
      <c r="G350" s="15" t="str">
        <f t="shared" ref="G350" si="66">B350</f>
        <v>North Shore Gas Company</v>
      </c>
    </row>
    <row r="351" spans="1:7" ht="12" customHeight="1" x14ac:dyDescent="0.2">
      <c r="A351" s="15">
        <f>MAX($A$15:A350)+1</f>
        <v>337</v>
      </c>
      <c r="B351" s="34" t="s">
        <v>36</v>
      </c>
      <c r="C351" s="33" t="s">
        <v>22</v>
      </c>
      <c r="D351" s="33" t="s">
        <v>23</v>
      </c>
      <c r="E351" s="33" t="s">
        <v>22</v>
      </c>
    </row>
    <row r="352" spans="1:7" ht="12" customHeight="1" x14ac:dyDescent="0.2">
      <c r="A352" s="15">
        <f>MAX($A$15:A351)+1</f>
        <v>338</v>
      </c>
      <c r="B352" s="34" t="s">
        <v>35</v>
      </c>
      <c r="C352" s="33" t="s">
        <v>22</v>
      </c>
      <c r="D352" s="33" t="s">
        <v>23</v>
      </c>
      <c r="E352" s="33" t="s">
        <v>23</v>
      </c>
    </row>
    <row r="353" spans="1:7" ht="12" customHeight="1" x14ac:dyDescent="0.2">
      <c r="A353" s="15">
        <f>MAX($A$15:A352)+1</f>
        <v>339</v>
      </c>
      <c r="B353" s="34" t="s">
        <v>34</v>
      </c>
      <c r="C353" s="33" t="s">
        <v>22</v>
      </c>
      <c r="D353" s="33" t="s">
        <v>23</v>
      </c>
      <c r="E353" s="33" t="s">
        <v>22</v>
      </c>
    </row>
    <row r="354" spans="1:7" ht="12" customHeight="1" x14ac:dyDescent="0.2">
      <c r="A354" s="15">
        <f>MAX($A$15:A353)+1</f>
        <v>340</v>
      </c>
      <c r="B354" s="34" t="s">
        <v>30</v>
      </c>
      <c r="C354" s="33" t="s">
        <v>22</v>
      </c>
      <c r="D354" s="33" t="s">
        <v>23</v>
      </c>
      <c r="E354" s="33" t="s">
        <v>23</v>
      </c>
    </row>
    <row r="355" spans="1:7" x14ac:dyDescent="0.2">
      <c r="A355" s="15">
        <f>MAX($A$15:A354)+1</f>
        <v>341</v>
      </c>
      <c r="B355" s="36" t="s">
        <v>91</v>
      </c>
      <c r="C355" s="35"/>
      <c r="D355" s="35"/>
      <c r="E355" s="35"/>
      <c r="G355" s="15" t="str">
        <f t="shared" ref="G355" si="67">B355</f>
        <v>Monongahela Power Company</v>
      </c>
    </row>
    <row r="356" spans="1:7" ht="12" customHeight="1" x14ac:dyDescent="0.2">
      <c r="A356" s="15">
        <f>MAX($A$15:A355)+1</f>
        <v>342</v>
      </c>
      <c r="B356" s="34" t="s">
        <v>36</v>
      </c>
      <c r="C356" s="33" t="s">
        <v>4</v>
      </c>
      <c r="D356" s="33" t="s">
        <v>26</v>
      </c>
      <c r="E356" s="33" t="s">
        <v>31</v>
      </c>
    </row>
    <row r="357" spans="1:7" ht="12" customHeight="1" x14ac:dyDescent="0.2">
      <c r="A357" s="15">
        <f>MAX($A$15:A356)+1</f>
        <v>343</v>
      </c>
      <c r="B357" s="34" t="s">
        <v>35</v>
      </c>
      <c r="C357" s="33" t="s">
        <v>22</v>
      </c>
      <c r="D357" s="33" t="s">
        <v>23</v>
      </c>
      <c r="E357" s="33" t="s">
        <v>23</v>
      </c>
    </row>
    <row r="358" spans="1:7" ht="12" customHeight="1" x14ac:dyDescent="0.2">
      <c r="A358" s="15">
        <f>MAX($A$15:A357)+1</f>
        <v>344</v>
      </c>
      <c r="B358" s="34" t="s">
        <v>34</v>
      </c>
      <c r="C358" s="33" t="s">
        <v>4</v>
      </c>
      <c r="D358" s="33" t="s">
        <v>26</v>
      </c>
      <c r="E358" s="33" t="s">
        <v>31</v>
      </c>
    </row>
    <row r="359" spans="1:7" ht="12" customHeight="1" x14ac:dyDescent="0.2">
      <c r="A359" s="15">
        <f>MAX($A$15:A358)+1</f>
        <v>345</v>
      </c>
      <c r="B359" s="34" t="s">
        <v>30</v>
      </c>
      <c r="C359" s="33" t="s">
        <v>22</v>
      </c>
      <c r="D359" s="33" t="s">
        <v>23</v>
      </c>
      <c r="E359" s="33" t="s">
        <v>23</v>
      </c>
    </row>
    <row r="360" spans="1:7" x14ac:dyDescent="0.2">
      <c r="A360" s="15">
        <f>MAX($A$15:A359)+1</f>
        <v>346</v>
      </c>
      <c r="B360" s="36" t="s">
        <v>90</v>
      </c>
      <c r="C360" s="35"/>
      <c r="D360" s="35"/>
      <c r="E360" s="35"/>
      <c r="G360" s="15" t="str">
        <f t="shared" ref="G360" si="68">B360</f>
        <v>DTE Gas Company</v>
      </c>
    </row>
    <row r="361" spans="1:7" ht="12" customHeight="1" x14ac:dyDescent="0.2">
      <c r="A361" s="15">
        <f>MAX($A$15:A360)+1</f>
        <v>347</v>
      </c>
      <c r="B361" s="34" t="s">
        <v>36</v>
      </c>
      <c r="C361" s="33" t="s">
        <v>6</v>
      </c>
      <c r="D361" s="33" t="s">
        <v>23</v>
      </c>
      <c r="E361" s="33" t="s">
        <v>31</v>
      </c>
    </row>
    <row r="362" spans="1:7" ht="12" customHeight="1" x14ac:dyDescent="0.2">
      <c r="A362" s="15">
        <f>MAX($A$15:A361)+1</f>
        <v>348</v>
      </c>
      <c r="B362" s="34" t="s">
        <v>35</v>
      </c>
      <c r="C362" s="33" t="s">
        <v>27</v>
      </c>
      <c r="D362" s="33" t="s">
        <v>23</v>
      </c>
      <c r="E362" s="33" t="s">
        <v>23</v>
      </c>
    </row>
    <row r="363" spans="1:7" ht="12" customHeight="1" x14ac:dyDescent="0.2">
      <c r="A363" s="15">
        <f>MAX($A$15:A362)+1</f>
        <v>349</v>
      </c>
      <c r="B363" s="34" t="s">
        <v>34</v>
      </c>
      <c r="C363" s="33" t="s">
        <v>6</v>
      </c>
      <c r="D363" s="33" t="s">
        <v>23</v>
      </c>
      <c r="E363" s="33" t="s">
        <v>31</v>
      </c>
    </row>
    <row r="364" spans="1:7" ht="12" customHeight="1" x14ac:dyDescent="0.2">
      <c r="A364" s="15">
        <f>MAX($A$15:A363)+1</f>
        <v>350</v>
      </c>
      <c r="B364" s="34" t="s">
        <v>30</v>
      </c>
      <c r="C364" s="33" t="s">
        <v>27</v>
      </c>
      <c r="D364" s="33" t="s">
        <v>23</v>
      </c>
      <c r="E364" s="33" t="s">
        <v>23</v>
      </c>
    </row>
    <row r="365" spans="1:7" x14ac:dyDescent="0.2">
      <c r="A365" s="15">
        <f>MAX($A$15:A364)+1</f>
        <v>351</v>
      </c>
      <c r="B365" s="36" t="s">
        <v>89</v>
      </c>
      <c r="C365" s="35"/>
      <c r="D365" s="35"/>
      <c r="E365" s="35"/>
      <c r="G365" s="15" t="str">
        <f t="shared" ref="G365" si="69">B365</f>
        <v>Metropolitan Edison Company</v>
      </c>
    </row>
    <row r="366" spans="1:7" ht="12" customHeight="1" x14ac:dyDescent="0.2">
      <c r="A366" s="15">
        <f>MAX($A$15:A365)+1</f>
        <v>352</v>
      </c>
      <c r="B366" s="34" t="s">
        <v>36</v>
      </c>
      <c r="C366" s="33" t="s">
        <v>22</v>
      </c>
      <c r="D366" s="33" t="s">
        <v>23</v>
      </c>
      <c r="E366" s="33" t="s">
        <v>22</v>
      </c>
    </row>
    <row r="367" spans="1:7" ht="12" customHeight="1" x14ac:dyDescent="0.2">
      <c r="A367" s="15">
        <f>MAX($A$15:A366)+1</f>
        <v>353</v>
      </c>
      <c r="B367" s="34" t="s">
        <v>35</v>
      </c>
      <c r="C367" s="33" t="s">
        <v>22</v>
      </c>
      <c r="D367" s="33" t="s">
        <v>23</v>
      </c>
      <c r="E367" s="33" t="s">
        <v>23</v>
      </c>
    </row>
    <row r="368" spans="1:7" ht="12" customHeight="1" x14ac:dyDescent="0.2">
      <c r="A368" s="15">
        <f>MAX($A$15:A367)+1</f>
        <v>354</v>
      </c>
      <c r="B368" s="34" t="s">
        <v>34</v>
      </c>
      <c r="C368" s="33" t="s">
        <v>22</v>
      </c>
      <c r="D368" s="33" t="s">
        <v>23</v>
      </c>
      <c r="E368" s="33" t="s">
        <v>22</v>
      </c>
    </row>
    <row r="369" spans="1:7" ht="12" customHeight="1" x14ac:dyDescent="0.2">
      <c r="A369" s="15">
        <f>MAX($A$15:A368)+1</f>
        <v>355</v>
      </c>
      <c r="B369" s="34" t="s">
        <v>30</v>
      </c>
      <c r="C369" s="33" t="s">
        <v>22</v>
      </c>
      <c r="D369" s="33" t="s">
        <v>23</v>
      </c>
      <c r="E369" s="33" t="s">
        <v>23</v>
      </c>
    </row>
    <row r="370" spans="1:7" x14ac:dyDescent="0.2">
      <c r="A370" s="15">
        <f>MAX($A$15:A369)+1</f>
        <v>356</v>
      </c>
      <c r="B370" s="36" t="s">
        <v>88</v>
      </c>
      <c r="C370" s="35"/>
      <c r="D370" s="35"/>
      <c r="E370" s="35"/>
      <c r="G370" s="15" t="str">
        <f t="shared" ref="G370" si="70">B370</f>
        <v>Kentucky Power Company</v>
      </c>
    </row>
    <row r="371" spans="1:7" ht="12" customHeight="1" x14ac:dyDescent="0.2">
      <c r="A371" s="15">
        <f>MAX($A$15:A370)+1</f>
        <v>357</v>
      </c>
      <c r="B371" s="34" t="s">
        <v>36</v>
      </c>
      <c r="C371" s="33" t="s">
        <v>4</v>
      </c>
      <c r="D371" s="33" t="s">
        <v>23</v>
      </c>
      <c r="E371" s="33" t="s">
        <v>32</v>
      </c>
    </row>
    <row r="372" spans="1:7" ht="12" customHeight="1" x14ac:dyDescent="0.2">
      <c r="A372" s="15">
        <f>MAX($A$15:A371)+1</f>
        <v>358</v>
      </c>
      <c r="B372" s="34" t="s">
        <v>35</v>
      </c>
      <c r="C372" s="33" t="s">
        <v>23</v>
      </c>
      <c r="D372" s="33" t="s">
        <v>23</v>
      </c>
      <c r="E372" s="33" t="s">
        <v>23</v>
      </c>
    </row>
    <row r="373" spans="1:7" ht="12" customHeight="1" x14ac:dyDescent="0.2">
      <c r="A373" s="15">
        <f>MAX($A$15:A372)+1</f>
        <v>359</v>
      </c>
      <c r="B373" s="34" t="s">
        <v>34</v>
      </c>
      <c r="C373" s="33" t="s">
        <v>4</v>
      </c>
      <c r="D373" s="33" t="s">
        <v>23</v>
      </c>
      <c r="E373" s="33" t="s">
        <v>32</v>
      </c>
    </row>
    <row r="374" spans="1:7" ht="12" customHeight="1" x14ac:dyDescent="0.2">
      <c r="A374" s="15">
        <f>MAX($A$15:A373)+1</f>
        <v>360</v>
      </c>
      <c r="B374" s="34" t="s">
        <v>30</v>
      </c>
      <c r="C374" s="33" t="s">
        <v>23</v>
      </c>
      <c r="D374" s="33" t="s">
        <v>23</v>
      </c>
      <c r="E374" s="33" t="s">
        <v>23</v>
      </c>
    </row>
    <row r="375" spans="1:7" x14ac:dyDescent="0.2">
      <c r="A375" s="15">
        <f>MAX($A$15:A374)+1</f>
        <v>361</v>
      </c>
      <c r="B375" s="36" t="s">
        <v>87</v>
      </c>
      <c r="C375" s="35"/>
      <c r="D375" s="35"/>
      <c r="E375" s="35"/>
      <c r="G375" s="15" t="str">
        <f t="shared" ref="G375" si="71">B375</f>
        <v>Evergy Kansas South, Inc.</v>
      </c>
    </row>
    <row r="376" spans="1:7" ht="12" customHeight="1" x14ac:dyDescent="0.2">
      <c r="A376" s="15">
        <f>MAX($A$15:A375)+1</f>
        <v>362</v>
      </c>
      <c r="B376" s="34" t="s">
        <v>36</v>
      </c>
      <c r="C376" s="33" t="s">
        <v>5</v>
      </c>
      <c r="D376" s="33" t="s">
        <v>23</v>
      </c>
      <c r="E376" s="33" t="s">
        <v>31</v>
      </c>
    </row>
    <row r="377" spans="1:7" ht="12" customHeight="1" x14ac:dyDescent="0.2">
      <c r="A377" s="15">
        <f>MAX($A$15:A376)+1</f>
        <v>363</v>
      </c>
      <c r="B377" s="34" t="s">
        <v>35</v>
      </c>
      <c r="C377" s="33" t="s">
        <v>27</v>
      </c>
      <c r="D377" s="33" t="s">
        <v>23</v>
      </c>
      <c r="E377" s="33" t="s">
        <v>23</v>
      </c>
    </row>
    <row r="378" spans="1:7" ht="12" customHeight="1" x14ac:dyDescent="0.2">
      <c r="A378" s="15">
        <f>MAX($A$15:A377)+1</f>
        <v>364</v>
      </c>
      <c r="B378" s="34" t="s">
        <v>34</v>
      </c>
      <c r="C378" s="33" t="s">
        <v>5</v>
      </c>
      <c r="D378" s="33" t="s">
        <v>23</v>
      </c>
      <c r="E378" s="33" t="s">
        <v>31</v>
      </c>
    </row>
    <row r="379" spans="1:7" ht="12" customHeight="1" x14ac:dyDescent="0.2">
      <c r="A379" s="15">
        <f>MAX($A$15:A378)+1</f>
        <v>365</v>
      </c>
      <c r="B379" s="34" t="s">
        <v>30</v>
      </c>
      <c r="C379" s="33" t="s">
        <v>27</v>
      </c>
      <c r="D379" s="33" t="s">
        <v>23</v>
      </c>
      <c r="E379" s="33" t="s">
        <v>23</v>
      </c>
    </row>
    <row r="380" spans="1:7" x14ac:dyDescent="0.2">
      <c r="A380" s="15">
        <f>MAX($A$15:A379)+1</f>
        <v>366</v>
      </c>
      <c r="B380" s="36" t="s">
        <v>86</v>
      </c>
      <c r="C380" s="35"/>
      <c r="D380" s="35"/>
      <c r="E380" s="35"/>
      <c r="G380" s="15" t="str">
        <f t="shared" ref="G380" si="72">B380</f>
        <v>Evergy Metro, Inc.</v>
      </c>
    </row>
    <row r="381" spans="1:7" ht="12" customHeight="1" x14ac:dyDescent="0.2">
      <c r="A381" s="15">
        <f>MAX($A$15:A380)+1</f>
        <v>367</v>
      </c>
      <c r="B381" s="34" t="s">
        <v>36</v>
      </c>
      <c r="C381" s="33" t="s">
        <v>6</v>
      </c>
      <c r="D381" s="33" t="s">
        <v>23</v>
      </c>
      <c r="E381" s="33" t="s">
        <v>31</v>
      </c>
    </row>
    <row r="382" spans="1:7" ht="12" customHeight="1" x14ac:dyDescent="0.2">
      <c r="A382" s="15">
        <f>MAX($A$15:A381)+1</f>
        <v>368</v>
      </c>
      <c r="B382" s="34" t="s">
        <v>35</v>
      </c>
      <c r="C382" s="33" t="s">
        <v>27</v>
      </c>
      <c r="D382" s="33" t="s">
        <v>23</v>
      </c>
      <c r="E382" s="33" t="s">
        <v>23</v>
      </c>
    </row>
    <row r="383" spans="1:7" ht="12" customHeight="1" x14ac:dyDescent="0.2">
      <c r="A383" s="15">
        <f>MAX($A$15:A382)+1</f>
        <v>369</v>
      </c>
      <c r="B383" s="34" t="s">
        <v>34</v>
      </c>
      <c r="C383" s="33" t="s">
        <v>6</v>
      </c>
      <c r="D383" s="33" t="s">
        <v>23</v>
      </c>
      <c r="E383" s="33" t="s">
        <v>31</v>
      </c>
    </row>
    <row r="384" spans="1:7" ht="12" customHeight="1" x14ac:dyDescent="0.2">
      <c r="A384" s="15">
        <f>MAX($A$15:A383)+1</f>
        <v>370</v>
      </c>
      <c r="B384" s="34" t="s">
        <v>30</v>
      </c>
      <c r="C384" s="33" t="s">
        <v>27</v>
      </c>
      <c r="D384" s="33" t="s">
        <v>23</v>
      </c>
      <c r="E384" s="33" t="s">
        <v>23</v>
      </c>
    </row>
    <row r="385" spans="1:7" x14ac:dyDescent="0.2">
      <c r="A385" s="15">
        <f>MAX($A$15:A384)+1</f>
        <v>371</v>
      </c>
      <c r="B385" s="36" t="s">
        <v>85</v>
      </c>
      <c r="C385" s="35"/>
      <c r="D385" s="35"/>
      <c r="E385" s="35"/>
      <c r="G385" s="15" t="str">
        <f t="shared" ref="G385" si="73">B385</f>
        <v>Jersey Central Power &amp; Light Company</v>
      </c>
    </row>
    <row r="386" spans="1:7" ht="12" customHeight="1" x14ac:dyDescent="0.2">
      <c r="A386" s="15">
        <f>MAX($A$15:A385)+1</f>
        <v>372</v>
      </c>
      <c r="B386" s="34" t="s">
        <v>36</v>
      </c>
      <c r="C386" s="33" t="s">
        <v>4</v>
      </c>
      <c r="D386" s="33" t="s">
        <v>23</v>
      </c>
      <c r="E386" s="33" t="s">
        <v>33</v>
      </c>
    </row>
    <row r="387" spans="1:7" ht="12" customHeight="1" x14ac:dyDescent="0.2">
      <c r="A387" s="15">
        <f>MAX($A$15:A386)+1</f>
        <v>373</v>
      </c>
      <c r="B387" s="34" t="s">
        <v>35</v>
      </c>
      <c r="C387" s="33" t="s">
        <v>22</v>
      </c>
      <c r="D387" s="33" t="s">
        <v>23</v>
      </c>
      <c r="E387" s="33" t="s">
        <v>23</v>
      </c>
    </row>
    <row r="388" spans="1:7" ht="12" customHeight="1" x14ac:dyDescent="0.2">
      <c r="A388" s="15">
        <f>MAX($A$15:A387)+1</f>
        <v>374</v>
      </c>
      <c r="B388" s="34" t="s">
        <v>34</v>
      </c>
      <c r="C388" s="33" t="s">
        <v>4</v>
      </c>
      <c r="D388" s="33" t="s">
        <v>23</v>
      </c>
      <c r="E388" s="33" t="s">
        <v>33</v>
      </c>
    </row>
    <row r="389" spans="1:7" ht="12" customHeight="1" x14ac:dyDescent="0.2">
      <c r="A389" s="15">
        <f>MAX($A$15:A388)+1</f>
        <v>375</v>
      </c>
      <c r="B389" s="34" t="s">
        <v>30</v>
      </c>
      <c r="C389" s="33" t="s">
        <v>22</v>
      </c>
      <c r="D389" s="33" t="s">
        <v>23</v>
      </c>
      <c r="E389" s="33" t="s">
        <v>23</v>
      </c>
    </row>
    <row r="390" spans="1:7" x14ac:dyDescent="0.2">
      <c r="A390" s="15">
        <f>MAX($A$15:A389)+1</f>
        <v>376</v>
      </c>
      <c r="B390" s="36" t="s">
        <v>84</v>
      </c>
      <c r="C390" s="35"/>
      <c r="D390" s="35"/>
      <c r="E390" s="35"/>
      <c r="G390" s="15" t="str">
        <f t="shared" ref="G390" si="74">B390</f>
        <v>Appalachian Power Company</v>
      </c>
    </row>
    <row r="391" spans="1:7" ht="12" customHeight="1" x14ac:dyDescent="0.2">
      <c r="A391" s="15">
        <f>MAX($A$15:A390)+1</f>
        <v>377</v>
      </c>
      <c r="B391" s="34" t="s">
        <v>36</v>
      </c>
      <c r="C391" s="33" t="s">
        <v>5</v>
      </c>
      <c r="D391" s="33" t="s">
        <v>23</v>
      </c>
      <c r="E391" s="33" t="s">
        <v>32</v>
      </c>
    </row>
    <row r="392" spans="1:7" ht="12" customHeight="1" x14ac:dyDescent="0.2">
      <c r="A392" s="15">
        <f>MAX($A$15:A391)+1</f>
        <v>378</v>
      </c>
      <c r="B392" s="34" t="s">
        <v>35</v>
      </c>
      <c r="C392" s="33" t="s">
        <v>27</v>
      </c>
      <c r="D392" s="33" t="s">
        <v>23</v>
      </c>
      <c r="E392" s="33" t="s">
        <v>23</v>
      </c>
    </row>
    <row r="393" spans="1:7" ht="12" customHeight="1" x14ac:dyDescent="0.2">
      <c r="A393" s="15">
        <f>MAX($A$15:A392)+1</f>
        <v>379</v>
      </c>
      <c r="B393" s="34" t="s">
        <v>34</v>
      </c>
      <c r="C393" s="33" t="s">
        <v>5</v>
      </c>
      <c r="D393" s="33" t="s">
        <v>23</v>
      </c>
      <c r="E393" s="33" t="s">
        <v>32</v>
      </c>
    </row>
    <row r="394" spans="1:7" ht="12" customHeight="1" x14ac:dyDescent="0.2">
      <c r="A394" s="15">
        <f>MAX($A$15:A393)+1</f>
        <v>380</v>
      </c>
      <c r="B394" s="34" t="s">
        <v>30</v>
      </c>
      <c r="C394" s="33" t="s">
        <v>27</v>
      </c>
      <c r="D394" s="33" t="s">
        <v>23</v>
      </c>
      <c r="E394" s="33" t="s">
        <v>23</v>
      </c>
    </row>
    <row r="395" spans="1:7" x14ac:dyDescent="0.2">
      <c r="A395" s="15">
        <f>MAX($A$15:A394)+1</f>
        <v>381</v>
      </c>
      <c r="B395" s="36" t="s">
        <v>239</v>
      </c>
      <c r="C395" s="35"/>
      <c r="D395" s="35"/>
      <c r="E395" s="35"/>
      <c r="G395" s="15" t="str">
        <f t="shared" ref="G395" si="75">B395</f>
        <v>Central Hudson Gas &amp; Electric Corp.</v>
      </c>
    </row>
    <row r="396" spans="1:7" ht="12" customHeight="1" x14ac:dyDescent="0.2">
      <c r="A396" s="15">
        <f>MAX($A$15:A395)+1</f>
        <v>382</v>
      </c>
      <c r="B396" s="34" t="s">
        <v>36</v>
      </c>
      <c r="C396" s="33" t="s">
        <v>5</v>
      </c>
      <c r="D396" s="33" t="s">
        <v>23</v>
      </c>
      <c r="E396" s="33" t="s">
        <v>32</v>
      </c>
    </row>
    <row r="397" spans="1:7" ht="12" customHeight="1" x14ac:dyDescent="0.2">
      <c r="A397" s="15">
        <f>MAX($A$15:A396)+1</f>
        <v>383</v>
      </c>
      <c r="B397" s="34" t="s">
        <v>35</v>
      </c>
      <c r="C397" s="33" t="s">
        <v>22</v>
      </c>
      <c r="D397" s="33" t="s">
        <v>23</v>
      </c>
      <c r="E397" s="33" t="s">
        <v>23</v>
      </c>
    </row>
    <row r="398" spans="1:7" ht="12" customHeight="1" x14ac:dyDescent="0.2">
      <c r="A398" s="15">
        <f>MAX($A$15:A397)+1</f>
        <v>384</v>
      </c>
      <c r="B398" s="34" t="s">
        <v>34</v>
      </c>
      <c r="C398" s="33" t="s">
        <v>5</v>
      </c>
      <c r="D398" s="33" t="s">
        <v>23</v>
      </c>
      <c r="E398" s="33" t="s">
        <v>32</v>
      </c>
    </row>
    <row r="399" spans="1:7" ht="12" customHeight="1" x14ac:dyDescent="0.2">
      <c r="A399" s="15">
        <f>MAX($A$15:A398)+1</f>
        <v>385</v>
      </c>
      <c r="B399" s="34" t="s">
        <v>30</v>
      </c>
      <c r="C399" s="33" t="s">
        <v>22</v>
      </c>
      <c r="D399" s="33" t="s">
        <v>23</v>
      </c>
      <c r="E399" s="33" t="s">
        <v>23</v>
      </c>
    </row>
    <row r="400" spans="1:7" x14ac:dyDescent="0.2">
      <c r="A400" s="15">
        <f>MAX($A$15:A399)+1</f>
        <v>386</v>
      </c>
      <c r="B400" s="36" t="s">
        <v>82</v>
      </c>
      <c r="C400" s="35"/>
      <c r="D400" s="35"/>
      <c r="E400" s="35"/>
      <c r="G400" s="15" t="str">
        <f t="shared" ref="G400" si="76">B400</f>
        <v>Central Maine Power Company</v>
      </c>
    </row>
    <row r="401" spans="1:7" ht="12" customHeight="1" x14ac:dyDescent="0.2">
      <c r="A401" s="15">
        <f>MAX($A$15:A400)+1</f>
        <v>387</v>
      </c>
      <c r="B401" s="34" t="s">
        <v>36</v>
      </c>
      <c r="C401" s="33" t="s">
        <v>17</v>
      </c>
      <c r="D401" s="33" t="s">
        <v>23</v>
      </c>
      <c r="E401" s="33" t="s">
        <v>31</v>
      </c>
    </row>
    <row r="402" spans="1:7" ht="12" customHeight="1" x14ac:dyDescent="0.2">
      <c r="A402" s="15">
        <f>MAX($A$15:A401)+1</f>
        <v>388</v>
      </c>
      <c r="B402" s="34" t="s">
        <v>35</v>
      </c>
      <c r="C402" s="33" t="s">
        <v>44</v>
      </c>
      <c r="D402" s="33" t="s">
        <v>23</v>
      </c>
      <c r="E402" s="33" t="s">
        <v>23</v>
      </c>
    </row>
    <row r="403" spans="1:7" ht="12" customHeight="1" x14ac:dyDescent="0.2">
      <c r="A403" s="15">
        <f>MAX($A$15:A402)+1</f>
        <v>389</v>
      </c>
      <c r="B403" s="34" t="s">
        <v>34</v>
      </c>
      <c r="C403" s="33" t="s">
        <v>17</v>
      </c>
      <c r="D403" s="33" t="s">
        <v>23</v>
      </c>
      <c r="E403" s="33" t="s">
        <v>31</v>
      </c>
    </row>
    <row r="404" spans="1:7" ht="12" customHeight="1" x14ac:dyDescent="0.2">
      <c r="A404" s="15">
        <f>MAX($A$15:A403)+1</f>
        <v>390</v>
      </c>
      <c r="B404" s="34" t="s">
        <v>30</v>
      </c>
      <c r="C404" s="33" t="s">
        <v>44</v>
      </c>
      <c r="D404" s="33" t="s">
        <v>23</v>
      </c>
      <c r="E404" s="33" t="s">
        <v>23</v>
      </c>
    </row>
    <row r="405" spans="1:7" x14ac:dyDescent="0.2">
      <c r="A405" s="15">
        <f>MAX($A$15:A404)+1</f>
        <v>391</v>
      </c>
      <c r="B405" s="36" t="s">
        <v>81</v>
      </c>
      <c r="C405" s="35"/>
      <c r="D405" s="35"/>
      <c r="E405" s="35"/>
      <c r="G405" s="15" t="str">
        <f t="shared" ref="G405" si="77">B405</f>
        <v>AEP Texas Central Company</v>
      </c>
    </row>
    <row r="406" spans="1:7" ht="12" customHeight="1" x14ac:dyDescent="0.2">
      <c r="A406" s="15">
        <f>MAX($A$15:A405)+1</f>
        <v>392</v>
      </c>
      <c r="B406" s="34" t="s">
        <v>36</v>
      </c>
      <c r="C406" s="33" t="s">
        <v>22</v>
      </c>
      <c r="D406" s="33" t="s">
        <v>26</v>
      </c>
      <c r="E406" s="33" t="s">
        <v>22</v>
      </c>
    </row>
    <row r="407" spans="1:7" ht="12" customHeight="1" x14ac:dyDescent="0.2">
      <c r="A407" s="15">
        <f>MAX($A$15:A406)+1</f>
        <v>393</v>
      </c>
      <c r="B407" s="34" t="s">
        <v>35</v>
      </c>
      <c r="C407" s="33" t="s">
        <v>23</v>
      </c>
      <c r="D407" s="33" t="s">
        <v>23</v>
      </c>
      <c r="E407" s="33" t="s">
        <v>23</v>
      </c>
    </row>
    <row r="408" spans="1:7" ht="12" customHeight="1" x14ac:dyDescent="0.2">
      <c r="A408" s="15">
        <f>MAX($A$15:A407)+1</f>
        <v>394</v>
      </c>
      <c r="B408" s="34" t="s">
        <v>34</v>
      </c>
      <c r="C408" s="33" t="s">
        <v>22</v>
      </c>
      <c r="D408" s="33" t="s">
        <v>26</v>
      </c>
      <c r="E408" s="33" t="s">
        <v>22</v>
      </c>
    </row>
    <row r="409" spans="1:7" ht="12" customHeight="1" x14ac:dyDescent="0.2">
      <c r="A409" s="15">
        <f>MAX($A$15:A408)+1</f>
        <v>395</v>
      </c>
      <c r="B409" s="34" t="s">
        <v>30</v>
      </c>
      <c r="C409" s="33" t="s">
        <v>23</v>
      </c>
      <c r="D409" s="33" t="s">
        <v>23</v>
      </c>
      <c r="E409" s="33" t="s">
        <v>23</v>
      </c>
    </row>
    <row r="410" spans="1:7" ht="22.5" x14ac:dyDescent="0.2">
      <c r="A410" s="15">
        <f>MAX($A$15:A409)+1</f>
        <v>396</v>
      </c>
      <c r="B410" s="36" t="s">
        <v>80</v>
      </c>
      <c r="C410" s="35"/>
      <c r="D410" s="35"/>
      <c r="E410" s="35"/>
      <c r="G410" s="15" t="str">
        <f t="shared" ref="G410" si="78">B410</f>
        <v>The Cleveland Electric Illuminating Company</v>
      </c>
    </row>
    <row r="411" spans="1:7" ht="12" customHeight="1" x14ac:dyDescent="0.2">
      <c r="A411" s="15">
        <f>MAX($A$15:A410)+1</f>
        <v>397</v>
      </c>
      <c r="B411" s="34" t="s">
        <v>36</v>
      </c>
      <c r="C411" s="33" t="s">
        <v>4</v>
      </c>
      <c r="D411" s="33" t="s">
        <v>23</v>
      </c>
      <c r="E411" s="33" t="s">
        <v>33</v>
      </c>
    </row>
    <row r="412" spans="1:7" ht="12" customHeight="1" x14ac:dyDescent="0.2">
      <c r="A412" s="15">
        <f>MAX($A$15:A411)+1</f>
        <v>398</v>
      </c>
      <c r="B412" s="34" t="s">
        <v>35</v>
      </c>
      <c r="C412" s="33" t="s">
        <v>23</v>
      </c>
      <c r="D412" s="33" t="s">
        <v>23</v>
      </c>
      <c r="E412" s="33" t="s">
        <v>23</v>
      </c>
    </row>
    <row r="413" spans="1:7" ht="12" customHeight="1" x14ac:dyDescent="0.2">
      <c r="A413" s="15">
        <f>MAX($A$15:A412)+1</f>
        <v>399</v>
      </c>
      <c r="B413" s="34" t="s">
        <v>34</v>
      </c>
      <c r="C413" s="33" t="s">
        <v>4</v>
      </c>
      <c r="D413" s="33" t="s">
        <v>23</v>
      </c>
      <c r="E413" s="33" t="s">
        <v>33</v>
      </c>
    </row>
    <row r="414" spans="1:7" ht="12" customHeight="1" x14ac:dyDescent="0.2">
      <c r="A414" s="15">
        <f>MAX($A$15:A413)+1</f>
        <v>400</v>
      </c>
      <c r="B414" s="34" t="s">
        <v>30</v>
      </c>
      <c r="C414" s="33" t="s">
        <v>23</v>
      </c>
      <c r="D414" s="33" t="s">
        <v>23</v>
      </c>
      <c r="E414" s="33" t="s">
        <v>23</v>
      </c>
    </row>
    <row r="415" spans="1:7" x14ac:dyDescent="0.2">
      <c r="A415" s="15">
        <f>MAX($A$15:A414)+1</f>
        <v>401</v>
      </c>
      <c r="B415" s="36" t="s">
        <v>79</v>
      </c>
      <c r="C415" s="35"/>
      <c r="D415" s="35"/>
      <c r="E415" s="35"/>
      <c r="G415" s="15" t="str">
        <f t="shared" ref="G415" si="79">B415</f>
        <v>Connecticut Natural Gas Corporation</v>
      </c>
    </row>
    <row r="416" spans="1:7" ht="12" customHeight="1" x14ac:dyDescent="0.2">
      <c r="A416" s="15">
        <f>MAX($A$15:A415)+1</f>
        <v>402</v>
      </c>
      <c r="B416" s="34" t="s">
        <v>36</v>
      </c>
      <c r="C416" s="33" t="s">
        <v>17</v>
      </c>
      <c r="D416" s="33" t="s">
        <v>23</v>
      </c>
      <c r="E416" s="33" t="s">
        <v>32</v>
      </c>
    </row>
    <row r="417" spans="1:7" ht="12" customHeight="1" x14ac:dyDescent="0.2">
      <c r="A417" s="15">
        <f>MAX($A$15:A416)+1</f>
        <v>403</v>
      </c>
      <c r="B417" s="34" t="s">
        <v>35</v>
      </c>
      <c r="C417" s="33" t="s">
        <v>23</v>
      </c>
      <c r="D417" s="33" t="s">
        <v>23</v>
      </c>
      <c r="E417" s="33" t="s">
        <v>23</v>
      </c>
    </row>
    <row r="418" spans="1:7" ht="12" customHeight="1" x14ac:dyDescent="0.2">
      <c r="A418" s="15">
        <f>MAX($A$15:A417)+1</f>
        <v>404</v>
      </c>
      <c r="B418" s="34" t="s">
        <v>34</v>
      </c>
      <c r="C418" s="33" t="s">
        <v>17</v>
      </c>
      <c r="D418" s="33" t="s">
        <v>23</v>
      </c>
      <c r="E418" s="33" t="s">
        <v>32</v>
      </c>
    </row>
    <row r="419" spans="1:7" ht="12" customHeight="1" x14ac:dyDescent="0.2">
      <c r="A419" s="15">
        <f>MAX($A$15:A418)+1</f>
        <v>405</v>
      </c>
      <c r="B419" s="34" t="s">
        <v>30</v>
      </c>
      <c r="C419" s="33" t="s">
        <v>23</v>
      </c>
      <c r="D419" s="33" t="s">
        <v>23</v>
      </c>
      <c r="E419" s="33" t="s">
        <v>23</v>
      </c>
    </row>
    <row r="420" spans="1:7" x14ac:dyDescent="0.2">
      <c r="A420" s="15">
        <f>MAX($A$15:A419)+1</f>
        <v>406</v>
      </c>
      <c r="B420" s="36" t="s">
        <v>78</v>
      </c>
      <c r="C420" s="35"/>
      <c r="D420" s="35"/>
      <c r="E420" s="35"/>
      <c r="G420" s="15" t="str">
        <f t="shared" ref="G420" si="80">B420</f>
        <v>Consumers Energy Company</v>
      </c>
    </row>
    <row r="421" spans="1:7" ht="12" customHeight="1" x14ac:dyDescent="0.2">
      <c r="A421" s="15">
        <f>MAX($A$15:A420)+1</f>
        <v>407</v>
      </c>
      <c r="B421" s="34" t="s">
        <v>36</v>
      </c>
      <c r="C421" s="33" t="s">
        <v>6</v>
      </c>
      <c r="D421" s="33" t="s">
        <v>23</v>
      </c>
      <c r="E421" s="33" t="s">
        <v>31</v>
      </c>
    </row>
    <row r="422" spans="1:7" ht="12" customHeight="1" x14ac:dyDescent="0.2">
      <c r="A422" s="15">
        <f>MAX($A$15:A421)+1</f>
        <v>408</v>
      </c>
      <c r="B422" s="34" t="s">
        <v>35</v>
      </c>
      <c r="C422" s="33" t="s">
        <v>27</v>
      </c>
      <c r="D422" s="33" t="s">
        <v>23</v>
      </c>
      <c r="E422" s="33" t="s">
        <v>23</v>
      </c>
    </row>
    <row r="423" spans="1:7" ht="12" customHeight="1" x14ac:dyDescent="0.2">
      <c r="A423" s="15">
        <f>MAX($A$15:A422)+1</f>
        <v>409</v>
      </c>
      <c r="B423" s="34" t="s">
        <v>34</v>
      </c>
      <c r="C423" s="33" t="s">
        <v>6</v>
      </c>
      <c r="D423" s="33" t="s">
        <v>23</v>
      </c>
      <c r="E423" s="33" t="s">
        <v>31</v>
      </c>
    </row>
    <row r="424" spans="1:7" ht="12" customHeight="1" x14ac:dyDescent="0.2">
      <c r="A424" s="15">
        <f>MAX($A$15:A423)+1</f>
        <v>410</v>
      </c>
      <c r="B424" s="34" t="s">
        <v>30</v>
      </c>
      <c r="C424" s="33" t="s">
        <v>27</v>
      </c>
      <c r="D424" s="33" t="s">
        <v>23</v>
      </c>
      <c r="E424" s="33" t="s">
        <v>23</v>
      </c>
    </row>
    <row r="425" spans="1:7" x14ac:dyDescent="0.2">
      <c r="A425" s="15">
        <f>MAX($A$15:A424)+1</f>
        <v>411</v>
      </c>
      <c r="B425" s="36" t="s">
        <v>77</v>
      </c>
      <c r="C425" s="35"/>
      <c r="D425" s="35"/>
      <c r="E425" s="35"/>
      <c r="G425" s="15" t="str">
        <f t="shared" ref="G425" si="81">B425</f>
        <v>Entergy Arkansas, LLC</v>
      </c>
    </row>
    <row r="426" spans="1:7" ht="12" customHeight="1" x14ac:dyDescent="0.2">
      <c r="A426" s="15">
        <f>MAX($A$15:A425)+1</f>
        <v>412</v>
      </c>
      <c r="B426" s="34" t="s">
        <v>36</v>
      </c>
      <c r="C426" s="33" t="s">
        <v>6</v>
      </c>
      <c r="D426" s="33" t="s">
        <v>23</v>
      </c>
      <c r="E426" s="33" t="s">
        <v>31</v>
      </c>
    </row>
    <row r="427" spans="1:7" ht="12" customHeight="1" x14ac:dyDescent="0.2">
      <c r="A427" s="15">
        <f>MAX($A$15:A426)+1</f>
        <v>413</v>
      </c>
      <c r="B427" s="34" t="s">
        <v>35</v>
      </c>
      <c r="C427" s="33" t="s">
        <v>23</v>
      </c>
      <c r="D427" s="33" t="s">
        <v>23</v>
      </c>
      <c r="E427" s="33" t="s">
        <v>23</v>
      </c>
    </row>
    <row r="428" spans="1:7" ht="12" customHeight="1" x14ac:dyDescent="0.2">
      <c r="A428" s="15">
        <f>MAX($A$15:A427)+1</f>
        <v>414</v>
      </c>
      <c r="B428" s="34" t="s">
        <v>34</v>
      </c>
      <c r="C428" s="33" t="s">
        <v>6</v>
      </c>
      <c r="D428" s="33" t="s">
        <v>23</v>
      </c>
      <c r="E428" s="33" t="s">
        <v>31</v>
      </c>
    </row>
    <row r="429" spans="1:7" ht="12" customHeight="1" x14ac:dyDescent="0.2">
      <c r="A429" s="15">
        <f>MAX($A$15:A428)+1</f>
        <v>415</v>
      </c>
      <c r="B429" s="34" t="s">
        <v>30</v>
      </c>
      <c r="C429" s="33" t="s">
        <v>23</v>
      </c>
      <c r="D429" s="33" t="s">
        <v>23</v>
      </c>
      <c r="E429" s="33" t="s">
        <v>23</v>
      </c>
    </row>
    <row r="430" spans="1:7" x14ac:dyDescent="0.2">
      <c r="A430" s="15">
        <f>MAX($A$15:A429)+1</f>
        <v>416</v>
      </c>
      <c r="B430" s="36" t="s">
        <v>76</v>
      </c>
      <c r="C430" s="35"/>
      <c r="D430" s="35"/>
      <c r="E430" s="35"/>
      <c r="G430" s="15" t="str">
        <f t="shared" ref="G430" si="82">B430</f>
        <v>Baltimore Gas and Electric Company</v>
      </c>
    </row>
    <row r="431" spans="1:7" ht="12" customHeight="1" x14ac:dyDescent="0.2">
      <c r="A431" s="15">
        <f>MAX($A$15:A430)+1</f>
        <v>417</v>
      </c>
      <c r="B431" s="34" t="s">
        <v>36</v>
      </c>
      <c r="C431" s="33" t="s">
        <v>17</v>
      </c>
      <c r="D431" s="33" t="s">
        <v>23</v>
      </c>
      <c r="E431" s="33" t="s">
        <v>32</v>
      </c>
    </row>
    <row r="432" spans="1:7" ht="12" customHeight="1" x14ac:dyDescent="0.2">
      <c r="A432" s="15">
        <f>MAX($A$15:A431)+1</f>
        <v>418</v>
      </c>
      <c r="B432" s="34" t="s">
        <v>35</v>
      </c>
      <c r="C432" s="33" t="s">
        <v>44</v>
      </c>
      <c r="D432" s="33" t="s">
        <v>23</v>
      </c>
      <c r="E432" s="33" t="s">
        <v>23</v>
      </c>
    </row>
    <row r="433" spans="1:7" ht="12" customHeight="1" x14ac:dyDescent="0.2">
      <c r="A433" s="15">
        <f>MAX($A$15:A432)+1</f>
        <v>419</v>
      </c>
      <c r="B433" s="34" t="s">
        <v>34</v>
      </c>
      <c r="C433" s="33" t="s">
        <v>17</v>
      </c>
      <c r="D433" s="33" t="s">
        <v>23</v>
      </c>
      <c r="E433" s="33" t="s">
        <v>32</v>
      </c>
    </row>
    <row r="434" spans="1:7" ht="12" customHeight="1" x14ac:dyDescent="0.2">
      <c r="A434" s="15">
        <f>MAX($A$15:A433)+1</f>
        <v>420</v>
      </c>
      <c r="B434" s="34" t="s">
        <v>30</v>
      </c>
      <c r="C434" s="33" t="s">
        <v>44</v>
      </c>
      <c r="D434" s="33" t="s">
        <v>23</v>
      </c>
      <c r="E434" s="33" t="s">
        <v>23</v>
      </c>
    </row>
    <row r="435" spans="1:7" x14ac:dyDescent="0.2">
      <c r="A435" s="15">
        <f>MAX($A$15:A434)+1</f>
        <v>421</v>
      </c>
      <c r="B435" s="36" t="s">
        <v>75</v>
      </c>
      <c r="C435" s="35"/>
      <c r="D435" s="35"/>
      <c r="E435" s="35"/>
      <c r="G435" s="15" t="str">
        <f t="shared" ref="G435" si="83">B435</f>
        <v>Commonwealth Edison Company</v>
      </c>
    </row>
    <row r="436" spans="1:7" ht="12" customHeight="1" x14ac:dyDescent="0.2">
      <c r="A436" s="15">
        <f>MAX($A$15:A435)+1</f>
        <v>422</v>
      </c>
      <c r="B436" s="34" t="s">
        <v>36</v>
      </c>
      <c r="C436" s="33" t="s">
        <v>6</v>
      </c>
      <c r="D436" s="33" t="s">
        <v>23</v>
      </c>
      <c r="E436" s="33" t="s">
        <v>31</v>
      </c>
    </row>
    <row r="437" spans="1:7" ht="12" customHeight="1" x14ac:dyDescent="0.2">
      <c r="A437" s="15">
        <f>MAX($A$15:A436)+1</f>
        <v>423</v>
      </c>
      <c r="B437" s="34" t="s">
        <v>35</v>
      </c>
      <c r="C437" s="33" t="s">
        <v>27</v>
      </c>
      <c r="D437" s="33" t="s">
        <v>23</v>
      </c>
      <c r="E437" s="33" t="s">
        <v>23</v>
      </c>
    </row>
    <row r="438" spans="1:7" ht="12" customHeight="1" x14ac:dyDescent="0.2">
      <c r="A438" s="15">
        <f>MAX($A$15:A437)+1</f>
        <v>424</v>
      </c>
      <c r="B438" s="34" t="s">
        <v>34</v>
      </c>
      <c r="C438" s="33" t="s">
        <v>6</v>
      </c>
      <c r="D438" s="33" t="s">
        <v>23</v>
      </c>
      <c r="E438" s="33" t="s">
        <v>31</v>
      </c>
    </row>
    <row r="439" spans="1:7" ht="12" customHeight="1" x14ac:dyDescent="0.2">
      <c r="A439" s="15">
        <f>MAX($A$15:A438)+1</f>
        <v>425</v>
      </c>
      <c r="B439" s="34" t="s">
        <v>30</v>
      </c>
      <c r="C439" s="33" t="s">
        <v>27</v>
      </c>
      <c r="D439" s="33" t="s">
        <v>23</v>
      </c>
      <c r="E439" s="33" t="s">
        <v>23</v>
      </c>
    </row>
    <row r="440" spans="1:7" x14ac:dyDescent="0.2">
      <c r="A440" s="15">
        <f>MAX($A$15:A439)+1</f>
        <v>426</v>
      </c>
      <c r="B440" s="36" t="s">
        <v>74</v>
      </c>
      <c r="C440" s="35"/>
      <c r="D440" s="35"/>
      <c r="E440" s="35"/>
      <c r="G440" s="15" t="str">
        <f t="shared" ref="G440" si="84">B440</f>
        <v>Florida Power &amp; Light Company</v>
      </c>
    </row>
    <row r="441" spans="1:7" ht="12" customHeight="1" x14ac:dyDescent="0.2">
      <c r="A441" s="15">
        <f>MAX($A$15:A440)+1</f>
        <v>427</v>
      </c>
      <c r="B441" s="34" t="s">
        <v>36</v>
      </c>
      <c r="C441" s="33" t="s">
        <v>17</v>
      </c>
      <c r="D441" s="33" t="s">
        <v>23</v>
      </c>
      <c r="E441" s="33" t="s">
        <v>31</v>
      </c>
    </row>
    <row r="442" spans="1:7" ht="12" customHeight="1" x14ac:dyDescent="0.2">
      <c r="A442" s="15">
        <f>MAX($A$15:A441)+1</f>
        <v>428</v>
      </c>
      <c r="B442" s="34" t="s">
        <v>35</v>
      </c>
      <c r="C442" s="33" t="s">
        <v>44</v>
      </c>
      <c r="D442" s="33" t="s">
        <v>23</v>
      </c>
      <c r="E442" s="33" t="s">
        <v>23</v>
      </c>
    </row>
    <row r="443" spans="1:7" ht="12" customHeight="1" x14ac:dyDescent="0.2">
      <c r="A443" s="15">
        <f>MAX($A$15:A442)+1</f>
        <v>429</v>
      </c>
      <c r="B443" s="34" t="s">
        <v>34</v>
      </c>
      <c r="C443" s="33" t="s">
        <v>17</v>
      </c>
      <c r="D443" s="33" t="s">
        <v>23</v>
      </c>
      <c r="E443" s="33" t="s">
        <v>31</v>
      </c>
    </row>
    <row r="444" spans="1:7" ht="12" customHeight="1" x14ac:dyDescent="0.2">
      <c r="A444" s="15">
        <f>MAX($A$15:A443)+1</f>
        <v>430</v>
      </c>
      <c r="B444" s="34" t="s">
        <v>30</v>
      </c>
      <c r="C444" s="33" t="s">
        <v>44</v>
      </c>
      <c r="D444" s="33" t="s">
        <v>23</v>
      </c>
      <c r="E444" s="33" t="s">
        <v>23</v>
      </c>
    </row>
    <row r="445" spans="1:7" x14ac:dyDescent="0.2">
      <c r="A445" s="15">
        <f>MAX($A$15:A444)+1</f>
        <v>431</v>
      </c>
      <c r="B445" s="36" t="s">
        <v>73</v>
      </c>
      <c r="C445" s="35"/>
      <c r="D445" s="35"/>
      <c r="E445" s="35"/>
      <c r="G445" s="15" t="str">
        <f t="shared" ref="G445" si="85">B445</f>
        <v>Idaho Power Company</v>
      </c>
    </row>
    <row r="446" spans="1:7" ht="12" customHeight="1" x14ac:dyDescent="0.2">
      <c r="A446" s="15">
        <f>MAX($A$15:A445)+1</f>
        <v>432</v>
      </c>
      <c r="B446" s="34" t="s">
        <v>36</v>
      </c>
      <c r="C446" s="33" t="s">
        <v>4</v>
      </c>
      <c r="D446" s="33" t="s">
        <v>23</v>
      </c>
      <c r="E446" s="33" t="s">
        <v>31</v>
      </c>
    </row>
    <row r="447" spans="1:7" ht="12" customHeight="1" x14ac:dyDescent="0.2">
      <c r="A447" s="15">
        <f>MAX($A$15:A446)+1</f>
        <v>433</v>
      </c>
      <c r="B447" s="34" t="s">
        <v>35</v>
      </c>
      <c r="C447" s="33" t="s">
        <v>27</v>
      </c>
      <c r="D447" s="33" t="s">
        <v>23</v>
      </c>
      <c r="E447" s="33" t="s">
        <v>23</v>
      </c>
    </row>
    <row r="448" spans="1:7" ht="12" customHeight="1" x14ac:dyDescent="0.2">
      <c r="A448" s="15">
        <f>MAX($A$15:A447)+1</f>
        <v>434</v>
      </c>
      <c r="B448" s="34" t="s">
        <v>34</v>
      </c>
      <c r="C448" s="33" t="s">
        <v>4</v>
      </c>
      <c r="D448" s="33" t="s">
        <v>23</v>
      </c>
      <c r="E448" s="33" t="s">
        <v>31</v>
      </c>
    </row>
    <row r="449" spans="1:7" ht="12" customHeight="1" x14ac:dyDescent="0.2">
      <c r="A449" s="15">
        <f>MAX($A$15:A448)+1</f>
        <v>435</v>
      </c>
      <c r="B449" s="34" t="s">
        <v>30</v>
      </c>
      <c r="C449" s="33" t="s">
        <v>27</v>
      </c>
      <c r="D449" s="33" t="s">
        <v>23</v>
      </c>
      <c r="E449" s="33" t="s">
        <v>23</v>
      </c>
    </row>
    <row r="450" spans="1:7" x14ac:dyDescent="0.2">
      <c r="A450" s="15">
        <f>MAX($A$15:A449)+1</f>
        <v>436</v>
      </c>
      <c r="B450" s="36" t="s">
        <v>72</v>
      </c>
      <c r="C450" s="35"/>
      <c r="D450" s="35"/>
      <c r="E450" s="35"/>
      <c r="G450" s="15" t="str">
        <f t="shared" ref="G450" si="86">B450</f>
        <v>Indiana Gas Company, Inc.</v>
      </c>
    </row>
    <row r="451" spans="1:7" ht="12" customHeight="1" x14ac:dyDescent="0.2">
      <c r="A451" s="15">
        <f>MAX($A$15:A450)+1</f>
        <v>437</v>
      </c>
      <c r="B451" s="34" t="s">
        <v>36</v>
      </c>
      <c r="C451" s="33" t="s">
        <v>5</v>
      </c>
      <c r="D451" s="33" t="s">
        <v>23</v>
      </c>
      <c r="E451" s="33" t="s">
        <v>32</v>
      </c>
    </row>
    <row r="452" spans="1:7" ht="12" customHeight="1" x14ac:dyDescent="0.2">
      <c r="A452" s="15">
        <f>MAX($A$15:A451)+1</f>
        <v>438</v>
      </c>
      <c r="B452" s="34" t="s">
        <v>35</v>
      </c>
      <c r="C452" s="33" t="s">
        <v>22</v>
      </c>
      <c r="D452" s="33" t="s">
        <v>23</v>
      </c>
      <c r="E452" s="33" t="s">
        <v>23</v>
      </c>
    </row>
    <row r="453" spans="1:7" ht="12" customHeight="1" x14ac:dyDescent="0.2">
      <c r="A453" s="15">
        <f>MAX($A$15:A452)+1</f>
        <v>439</v>
      </c>
      <c r="B453" s="34" t="s">
        <v>34</v>
      </c>
      <c r="C453" s="33" t="s">
        <v>5</v>
      </c>
      <c r="D453" s="33" t="s">
        <v>23</v>
      </c>
      <c r="E453" s="33" t="s">
        <v>32</v>
      </c>
    </row>
    <row r="454" spans="1:7" ht="12" customHeight="1" x14ac:dyDescent="0.2">
      <c r="A454" s="15">
        <f>MAX($A$15:A453)+1</f>
        <v>440</v>
      </c>
      <c r="B454" s="34" t="s">
        <v>30</v>
      </c>
      <c r="C454" s="33" t="s">
        <v>22</v>
      </c>
      <c r="D454" s="33" t="s">
        <v>23</v>
      </c>
      <c r="E454" s="33" t="s">
        <v>23</v>
      </c>
    </row>
    <row r="455" spans="1:7" x14ac:dyDescent="0.2">
      <c r="A455" s="15">
        <f>MAX($A$15:A454)+1</f>
        <v>441</v>
      </c>
      <c r="B455" s="36" t="s">
        <v>71</v>
      </c>
      <c r="C455" s="35"/>
      <c r="D455" s="35"/>
      <c r="E455" s="35"/>
      <c r="G455" s="15" t="str">
        <f t="shared" ref="G455" si="87">B455</f>
        <v>Indiana Michigan Power Company</v>
      </c>
    </row>
    <row r="456" spans="1:7" ht="12" customHeight="1" x14ac:dyDescent="0.2">
      <c r="A456" s="15">
        <f>MAX($A$15:A455)+1</f>
        <v>442</v>
      </c>
      <c r="B456" s="34" t="s">
        <v>36</v>
      </c>
      <c r="C456" s="33" t="s">
        <v>5</v>
      </c>
      <c r="D456" s="33" t="s">
        <v>23</v>
      </c>
      <c r="E456" s="33" t="s">
        <v>32</v>
      </c>
    </row>
    <row r="457" spans="1:7" ht="12" customHeight="1" x14ac:dyDescent="0.2">
      <c r="A457" s="15">
        <f>MAX($A$15:A456)+1</f>
        <v>443</v>
      </c>
      <c r="B457" s="34" t="s">
        <v>35</v>
      </c>
      <c r="C457" s="33" t="s">
        <v>27</v>
      </c>
      <c r="D457" s="33" t="s">
        <v>23</v>
      </c>
      <c r="E457" s="33" t="s">
        <v>23</v>
      </c>
    </row>
    <row r="458" spans="1:7" ht="12" customHeight="1" x14ac:dyDescent="0.2">
      <c r="A458" s="15">
        <f>MAX($A$15:A457)+1</f>
        <v>444</v>
      </c>
      <c r="B458" s="34" t="s">
        <v>34</v>
      </c>
      <c r="C458" s="33" t="s">
        <v>5</v>
      </c>
      <c r="D458" s="33" t="s">
        <v>23</v>
      </c>
      <c r="E458" s="33" t="s">
        <v>32</v>
      </c>
    </row>
    <row r="459" spans="1:7" ht="12" customHeight="1" x14ac:dyDescent="0.2">
      <c r="A459" s="15">
        <f>MAX($A$15:A458)+1</f>
        <v>445</v>
      </c>
      <c r="B459" s="34" t="s">
        <v>30</v>
      </c>
      <c r="C459" s="33" t="s">
        <v>27</v>
      </c>
      <c r="D459" s="33" t="s">
        <v>23</v>
      </c>
      <c r="E459" s="33" t="s">
        <v>23</v>
      </c>
    </row>
    <row r="460" spans="1:7" x14ac:dyDescent="0.2">
      <c r="A460" s="15">
        <f>MAX($A$15:A459)+1</f>
        <v>446</v>
      </c>
      <c r="B460" s="36" t="s">
        <v>70</v>
      </c>
      <c r="C460" s="35"/>
      <c r="D460" s="35"/>
      <c r="E460" s="35"/>
      <c r="G460" s="15" t="str">
        <f t="shared" ref="G460" si="88">B460</f>
        <v>Kentucky Utilities Company</v>
      </c>
    </row>
    <row r="461" spans="1:7" ht="12" customHeight="1" x14ac:dyDescent="0.2">
      <c r="A461" s="15">
        <f>MAX($A$15:A460)+1</f>
        <v>447</v>
      </c>
      <c r="B461" s="34" t="s">
        <v>36</v>
      </c>
      <c r="C461" s="33" t="s">
        <v>6</v>
      </c>
      <c r="D461" s="33" t="s">
        <v>26</v>
      </c>
      <c r="E461" s="33" t="s">
        <v>31</v>
      </c>
    </row>
    <row r="462" spans="1:7" ht="12" customHeight="1" x14ac:dyDescent="0.2">
      <c r="A462" s="15">
        <f>MAX($A$15:A461)+1</f>
        <v>448</v>
      </c>
      <c r="B462" s="34" t="s">
        <v>35</v>
      </c>
      <c r="C462" s="33" t="s">
        <v>27</v>
      </c>
      <c r="D462" s="33" t="s">
        <v>26</v>
      </c>
      <c r="E462" s="33" t="s">
        <v>23</v>
      </c>
    </row>
    <row r="463" spans="1:7" ht="12" customHeight="1" x14ac:dyDescent="0.2">
      <c r="A463" s="15">
        <f>MAX($A$15:A462)+1</f>
        <v>449</v>
      </c>
      <c r="B463" s="34" t="s">
        <v>34</v>
      </c>
      <c r="C463" s="33" t="s">
        <v>6</v>
      </c>
      <c r="D463" s="33" t="s">
        <v>26</v>
      </c>
      <c r="E463" s="33" t="s">
        <v>31</v>
      </c>
    </row>
    <row r="464" spans="1:7" ht="12" customHeight="1" x14ac:dyDescent="0.2">
      <c r="A464" s="15">
        <f>MAX($A$15:A463)+1</f>
        <v>450</v>
      </c>
      <c r="B464" s="34" t="s">
        <v>30</v>
      </c>
      <c r="C464" s="33" t="s">
        <v>27</v>
      </c>
      <c r="D464" s="33" t="s">
        <v>26</v>
      </c>
      <c r="E464" s="33" t="s">
        <v>23</v>
      </c>
    </row>
    <row r="465" spans="1:7" x14ac:dyDescent="0.2">
      <c r="A465" s="15">
        <f>MAX($A$15:A464)+1</f>
        <v>451</v>
      </c>
      <c r="B465" s="36" t="s">
        <v>69</v>
      </c>
      <c r="C465" s="35"/>
      <c r="D465" s="35"/>
      <c r="E465" s="35"/>
      <c r="G465" s="15" t="str">
        <f t="shared" ref="G465" si="89">B465</f>
        <v>Mississippi Power Company</v>
      </c>
    </row>
    <row r="466" spans="1:7" ht="12" customHeight="1" x14ac:dyDescent="0.2">
      <c r="A466" s="15">
        <f>MAX($A$15:A465)+1</f>
        <v>452</v>
      </c>
      <c r="B466" s="34" t="s">
        <v>36</v>
      </c>
      <c r="C466" s="33" t="s">
        <v>6</v>
      </c>
      <c r="D466" s="33" t="s">
        <v>23</v>
      </c>
      <c r="E466" s="33" t="s">
        <v>31</v>
      </c>
    </row>
    <row r="467" spans="1:7" ht="12" customHeight="1" x14ac:dyDescent="0.2">
      <c r="A467" s="15">
        <f>MAX($A$15:A466)+1</f>
        <v>453</v>
      </c>
      <c r="B467" s="34" t="s">
        <v>35</v>
      </c>
      <c r="C467" s="33" t="s">
        <v>27</v>
      </c>
      <c r="D467" s="33" t="s">
        <v>26</v>
      </c>
      <c r="E467" s="33" t="s">
        <v>23</v>
      </c>
    </row>
    <row r="468" spans="1:7" ht="12" customHeight="1" x14ac:dyDescent="0.2">
      <c r="A468" s="15">
        <f>MAX($A$15:A467)+1</f>
        <v>454</v>
      </c>
      <c r="B468" s="34" t="s">
        <v>34</v>
      </c>
      <c r="C468" s="33" t="s">
        <v>6</v>
      </c>
      <c r="D468" s="33" t="s">
        <v>23</v>
      </c>
      <c r="E468" s="33" t="s">
        <v>31</v>
      </c>
    </row>
    <row r="469" spans="1:7" ht="12" customHeight="1" x14ac:dyDescent="0.2">
      <c r="A469" s="15">
        <f>MAX($A$15:A468)+1</f>
        <v>455</v>
      </c>
      <c r="B469" s="34" t="s">
        <v>30</v>
      </c>
      <c r="C469" s="33" t="s">
        <v>27</v>
      </c>
      <c r="D469" s="33" t="s">
        <v>26</v>
      </c>
      <c r="E469" s="33" t="s">
        <v>23</v>
      </c>
    </row>
    <row r="470" spans="1:7" x14ac:dyDescent="0.2">
      <c r="A470" s="15">
        <f>MAX($A$15:A469)+1</f>
        <v>456</v>
      </c>
      <c r="B470" s="36" t="s">
        <v>68</v>
      </c>
      <c r="C470" s="35"/>
      <c r="D470" s="35"/>
      <c r="E470" s="35"/>
      <c r="G470" s="15" t="str">
        <f t="shared" ref="G470" si="90">B470</f>
        <v>Southwestern Electric Power Company</v>
      </c>
    </row>
    <row r="471" spans="1:7" ht="12" customHeight="1" x14ac:dyDescent="0.2">
      <c r="A471" s="15">
        <f>MAX($A$15:A470)+1</f>
        <v>457</v>
      </c>
      <c r="B471" s="34" t="s">
        <v>36</v>
      </c>
      <c r="C471" s="33" t="s">
        <v>5</v>
      </c>
      <c r="D471" s="33" t="s">
        <v>23</v>
      </c>
      <c r="E471" s="33" t="s">
        <v>32</v>
      </c>
    </row>
    <row r="472" spans="1:7" ht="12" customHeight="1" x14ac:dyDescent="0.2">
      <c r="A472" s="15">
        <f>MAX($A$15:A471)+1</f>
        <v>458</v>
      </c>
      <c r="B472" s="34" t="s">
        <v>35</v>
      </c>
      <c r="C472" s="33" t="s">
        <v>23</v>
      </c>
      <c r="D472" s="33" t="s">
        <v>23</v>
      </c>
      <c r="E472" s="33" t="s">
        <v>23</v>
      </c>
    </row>
    <row r="473" spans="1:7" ht="12" customHeight="1" x14ac:dyDescent="0.2">
      <c r="A473" s="15">
        <f>MAX($A$15:A472)+1</f>
        <v>459</v>
      </c>
      <c r="B473" s="34" t="s">
        <v>34</v>
      </c>
      <c r="C473" s="33" t="s">
        <v>5</v>
      </c>
      <c r="D473" s="33" t="s">
        <v>23</v>
      </c>
      <c r="E473" s="33" t="s">
        <v>32</v>
      </c>
    </row>
    <row r="474" spans="1:7" ht="12" customHeight="1" x14ac:dyDescent="0.2">
      <c r="A474" s="15">
        <f>MAX($A$15:A473)+1</f>
        <v>460</v>
      </c>
      <c r="B474" s="34" t="s">
        <v>30</v>
      </c>
      <c r="C474" s="33" t="s">
        <v>23</v>
      </c>
      <c r="D474" s="33" t="s">
        <v>23</v>
      </c>
      <c r="E474" s="33" t="s">
        <v>23</v>
      </c>
    </row>
    <row r="475" spans="1:7" x14ac:dyDescent="0.2">
      <c r="A475" s="15">
        <f>MAX($A$15:A474)+1</f>
        <v>461</v>
      </c>
      <c r="B475" s="36" t="s">
        <v>67</v>
      </c>
      <c r="C475" s="35"/>
      <c r="D475" s="35"/>
      <c r="E475" s="35"/>
      <c r="G475" s="15" t="str">
        <f t="shared" ref="G475" si="91">B475</f>
        <v>Dominion Energy South Carolina, Inc.</v>
      </c>
    </row>
    <row r="476" spans="1:7" ht="12" customHeight="1" x14ac:dyDescent="0.2">
      <c r="A476" s="15">
        <f>MAX($A$15:A475)+1</f>
        <v>462</v>
      </c>
      <c r="B476" s="34" t="s">
        <v>36</v>
      </c>
      <c r="C476" s="33" t="s">
        <v>5</v>
      </c>
      <c r="D476" s="33" t="s">
        <v>23</v>
      </c>
      <c r="E476" s="33" t="s">
        <v>31</v>
      </c>
    </row>
    <row r="477" spans="1:7" ht="12" customHeight="1" x14ac:dyDescent="0.2">
      <c r="A477" s="15">
        <f>MAX($A$15:A476)+1</f>
        <v>463</v>
      </c>
      <c r="B477" s="34" t="s">
        <v>35</v>
      </c>
      <c r="C477" s="33" t="s">
        <v>27</v>
      </c>
      <c r="D477" s="33" t="s">
        <v>26</v>
      </c>
      <c r="E477" s="33" t="s">
        <v>23</v>
      </c>
    </row>
    <row r="478" spans="1:7" ht="12" customHeight="1" x14ac:dyDescent="0.2">
      <c r="A478" s="15">
        <f>MAX($A$15:A477)+1</f>
        <v>464</v>
      </c>
      <c r="B478" s="34" t="s">
        <v>34</v>
      </c>
      <c r="C478" s="33" t="s">
        <v>5</v>
      </c>
      <c r="D478" s="33" t="s">
        <v>23</v>
      </c>
      <c r="E478" s="33" t="s">
        <v>31</v>
      </c>
    </row>
    <row r="479" spans="1:7" ht="12" customHeight="1" x14ac:dyDescent="0.2">
      <c r="A479" s="15">
        <f>MAX($A$15:A478)+1</f>
        <v>465</v>
      </c>
      <c r="B479" s="34" t="s">
        <v>30</v>
      </c>
      <c r="C479" s="33" t="s">
        <v>27</v>
      </c>
      <c r="D479" s="33" t="s">
        <v>26</v>
      </c>
      <c r="E479" s="33" t="s">
        <v>23</v>
      </c>
    </row>
    <row r="480" spans="1:7" x14ac:dyDescent="0.2">
      <c r="A480" s="15">
        <f>MAX($A$15:A479)+1</f>
        <v>466</v>
      </c>
      <c r="B480" s="36" t="s">
        <v>66</v>
      </c>
      <c r="C480" s="35"/>
      <c r="D480" s="35"/>
      <c r="E480" s="35"/>
      <c r="G480" s="15" t="str">
        <f t="shared" ref="G480" si="92">B480</f>
        <v>AEP Texas North Company</v>
      </c>
    </row>
    <row r="481" spans="1:7" ht="12" customHeight="1" x14ac:dyDescent="0.2">
      <c r="A481" s="15">
        <f>MAX($A$15:A480)+1</f>
        <v>467</v>
      </c>
      <c r="B481" s="34" t="s">
        <v>36</v>
      </c>
      <c r="C481" s="33" t="s">
        <v>22</v>
      </c>
      <c r="D481" s="33" t="s">
        <v>26</v>
      </c>
      <c r="E481" s="33" t="s">
        <v>22</v>
      </c>
    </row>
    <row r="482" spans="1:7" ht="12" customHeight="1" x14ac:dyDescent="0.2">
      <c r="A482" s="15">
        <f>MAX($A$15:A481)+1</f>
        <v>468</v>
      </c>
      <c r="B482" s="34" t="s">
        <v>35</v>
      </c>
      <c r="C482" s="33" t="s">
        <v>23</v>
      </c>
      <c r="D482" s="33" t="s">
        <v>23</v>
      </c>
      <c r="E482" s="33" t="s">
        <v>23</v>
      </c>
    </row>
    <row r="483" spans="1:7" ht="12" customHeight="1" x14ac:dyDescent="0.2">
      <c r="A483" s="15">
        <f>MAX($A$15:A482)+1</f>
        <v>469</v>
      </c>
      <c r="B483" s="34" t="s">
        <v>34</v>
      </c>
      <c r="C483" s="33" t="s">
        <v>22</v>
      </c>
      <c r="D483" s="33" t="s">
        <v>26</v>
      </c>
      <c r="E483" s="33" t="s">
        <v>22</v>
      </c>
    </row>
    <row r="484" spans="1:7" ht="12" customHeight="1" x14ac:dyDescent="0.2">
      <c r="A484" s="15">
        <f>MAX($A$15:A483)+1</f>
        <v>470</v>
      </c>
      <c r="B484" s="34" t="s">
        <v>30</v>
      </c>
      <c r="C484" s="33" t="s">
        <v>23</v>
      </c>
      <c r="D484" s="33" t="s">
        <v>23</v>
      </c>
      <c r="E484" s="33" t="s">
        <v>23</v>
      </c>
    </row>
    <row r="485" spans="1:7" x14ac:dyDescent="0.2">
      <c r="A485" s="15">
        <f>MAX($A$15:A484)+1</f>
        <v>471</v>
      </c>
      <c r="B485" s="36" t="s">
        <v>65</v>
      </c>
      <c r="C485" s="35"/>
      <c r="D485" s="35"/>
      <c r="E485" s="35"/>
      <c r="G485" s="15" t="str">
        <f t="shared" ref="G485" si="93">B485</f>
        <v>Wisconsin Electric Power Company</v>
      </c>
    </row>
    <row r="486" spans="1:7" ht="12" customHeight="1" x14ac:dyDescent="0.2">
      <c r="A486" s="15">
        <f>MAX($A$15:A485)+1</f>
        <v>472</v>
      </c>
      <c r="B486" s="34" t="s">
        <v>36</v>
      </c>
      <c r="C486" s="33" t="s">
        <v>6</v>
      </c>
      <c r="D486" s="33" t="s">
        <v>23</v>
      </c>
      <c r="E486" s="33" t="s">
        <v>31</v>
      </c>
    </row>
    <row r="487" spans="1:7" ht="12" customHeight="1" x14ac:dyDescent="0.2">
      <c r="A487" s="15">
        <f>MAX($A$15:A486)+1</f>
        <v>473</v>
      </c>
      <c r="B487" s="34" t="s">
        <v>35</v>
      </c>
      <c r="C487" s="33" t="s">
        <v>27</v>
      </c>
      <c r="D487" s="33" t="s">
        <v>23</v>
      </c>
      <c r="E487" s="33" t="s">
        <v>23</v>
      </c>
    </row>
    <row r="488" spans="1:7" ht="12" customHeight="1" x14ac:dyDescent="0.2">
      <c r="A488" s="15">
        <f>MAX($A$15:A487)+1</f>
        <v>474</v>
      </c>
      <c r="B488" s="34" t="s">
        <v>34</v>
      </c>
      <c r="C488" s="33" t="s">
        <v>6</v>
      </c>
      <c r="D488" s="33" t="s">
        <v>23</v>
      </c>
      <c r="E488" s="33" t="s">
        <v>31</v>
      </c>
    </row>
    <row r="489" spans="1:7" ht="12" customHeight="1" x14ac:dyDescent="0.2">
      <c r="A489" s="15">
        <f>MAX($A$15:A488)+1</f>
        <v>475</v>
      </c>
      <c r="B489" s="34" t="s">
        <v>30</v>
      </c>
      <c r="C489" s="33" t="s">
        <v>27</v>
      </c>
      <c r="D489" s="33" t="s">
        <v>23</v>
      </c>
      <c r="E489" s="33" t="s">
        <v>23</v>
      </c>
    </row>
    <row r="490" spans="1:7" x14ac:dyDescent="0.2">
      <c r="A490" s="15">
        <f>MAX($A$15:A489)+1</f>
        <v>476</v>
      </c>
      <c r="B490" s="36" t="s">
        <v>64</v>
      </c>
      <c r="C490" s="35"/>
      <c r="D490" s="35"/>
      <c r="E490" s="35"/>
      <c r="G490" s="15" t="str">
        <f t="shared" ref="G490" si="94">B490</f>
        <v>Wisconsin Power and Light Company</v>
      </c>
    </row>
    <row r="491" spans="1:7" ht="12" customHeight="1" x14ac:dyDescent="0.2">
      <c r="A491" s="15">
        <f>MAX($A$15:A490)+1</f>
        <v>477</v>
      </c>
      <c r="B491" s="34" t="s">
        <v>36</v>
      </c>
      <c r="C491" s="33" t="s">
        <v>17</v>
      </c>
      <c r="D491" s="33" t="s">
        <v>23</v>
      </c>
      <c r="E491" s="33" t="s">
        <v>32</v>
      </c>
    </row>
    <row r="492" spans="1:7" ht="12" customHeight="1" x14ac:dyDescent="0.2">
      <c r="A492" s="15">
        <f>MAX($A$15:A491)+1</f>
        <v>478</v>
      </c>
      <c r="B492" s="34" t="s">
        <v>35</v>
      </c>
      <c r="C492" s="33" t="s">
        <v>44</v>
      </c>
      <c r="D492" s="33" t="s">
        <v>23</v>
      </c>
      <c r="E492" s="33" t="s">
        <v>23</v>
      </c>
    </row>
    <row r="493" spans="1:7" ht="12" customHeight="1" x14ac:dyDescent="0.2">
      <c r="A493" s="15">
        <f>MAX($A$15:A492)+1</f>
        <v>479</v>
      </c>
      <c r="B493" s="34" t="s">
        <v>34</v>
      </c>
      <c r="C493" s="33" t="s">
        <v>17</v>
      </c>
      <c r="D493" s="33" t="s">
        <v>23</v>
      </c>
      <c r="E493" s="33" t="s">
        <v>32</v>
      </c>
    </row>
    <row r="494" spans="1:7" ht="12" customHeight="1" x14ac:dyDescent="0.2">
      <c r="A494" s="15">
        <f>MAX($A$15:A493)+1</f>
        <v>480</v>
      </c>
      <c r="B494" s="34" t="s">
        <v>30</v>
      </c>
      <c r="C494" s="33" t="s">
        <v>44</v>
      </c>
      <c r="D494" s="33" t="s">
        <v>23</v>
      </c>
      <c r="E494" s="33" t="s">
        <v>23</v>
      </c>
    </row>
    <row r="495" spans="1:7" x14ac:dyDescent="0.2">
      <c r="A495" s="15">
        <f>MAX($A$15:A494)+1</f>
        <v>481</v>
      </c>
      <c r="B495" s="36" t="s">
        <v>63</v>
      </c>
      <c r="C495" s="35"/>
      <c r="D495" s="35"/>
      <c r="E495" s="35"/>
      <c r="G495" s="15" t="str">
        <f t="shared" ref="G495" si="95">B495</f>
        <v>Public Service Company of New Mexico</v>
      </c>
    </row>
    <row r="496" spans="1:7" ht="12" customHeight="1" x14ac:dyDescent="0.2">
      <c r="A496" s="15">
        <f>MAX($A$15:A495)+1</f>
        <v>482</v>
      </c>
      <c r="B496" s="34" t="s">
        <v>36</v>
      </c>
      <c r="C496" s="33" t="s">
        <v>4</v>
      </c>
      <c r="D496" s="33" t="s">
        <v>23</v>
      </c>
      <c r="E496" s="33" t="s">
        <v>31</v>
      </c>
    </row>
    <row r="497" spans="1:7" ht="12" customHeight="1" x14ac:dyDescent="0.2">
      <c r="A497" s="15">
        <f>MAX($A$15:A496)+1</f>
        <v>483</v>
      </c>
      <c r="B497" s="34" t="s">
        <v>35</v>
      </c>
      <c r="C497" s="33" t="s">
        <v>22</v>
      </c>
      <c r="D497" s="33" t="s">
        <v>23</v>
      </c>
      <c r="E497" s="33" t="s">
        <v>23</v>
      </c>
    </row>
    <row r="498" spans="1:7" ht="12" customHeight="1" x14ac:dyDescent="0.2">
      <c r="A498" s="15">
        <f>MAX($A$15:A497)+1</f>
        <v>484</v>
      </c>
      <c r="B498" s="34" t="s">
        <v>34</v>
      </c>
      <c r="C498" s="33" t="s">
        <v>4</v>
      </c>
      <c r="D498" s="33" t="s">
        <v>23</v>
      </c>
      <c r="E498" s="33" t="s">
        <v>31</v>
      </c>
    </row>
    <row r="499" spans="1:7" ht="12" customHeight="1" x14ac:dyDescent="0.2">
      <c r="A499" s="15">
        <f>MAX($A$15:A498)+1</f>
        <v>485</v>
      </c>
      <c r="B499" s="34" t="s">
        <v>30</v>
      </c>
      <c r="C499" s="33" t="s">
        <v>22</v>
      </c>
      <c r="D499" s="33" t="s">
        <v>23</v>
      </c>
      <c r="E499" s="33" t="s">
        <v>23</v>
      </c>
    </row>
    <row r="500" spans="1:7" x14ac:dyDescent="0.2">
      <c r="A500" s="15">
        <f>MAX($A$15:A499)+1</f>
        <v>486</v>
      </c>
      <c r="B500" s="36" t="s">
        <v>61</v>
      </c>
      <c r="C500" s="35"/>
      <c r="D500" s="35"/>
      <c r="E500" s="35"/>
      <c r="G500" s="15" t="str">
        <f t="shared" ref="G500" si="96">B500</f>
        <v>Entergy Mississippi, LLC</v>
      </c>
    </row>
    <row r="501" spans="1:7" ht="12" customHeight="1" x14ac:dyDescent="0.2">
      <c r="A501" s="15">
        <f>MAX($A$15:A500)+1</f>
        <v>487</v>
      </c>
      <c r="B501" s="34" t="s">
        <v>36</v>
      </c>
      <c r="C501" s="33" t="s">
        <v>6</v>
      </c>
      <c r="D501" s="33" t="s">
        <v>23</v>
      </c>
      <c r="E501" s="33" t="s">
        <v>31</v>
      </c>
    </row>
    <row r="502" spans="1:7" ht="12" customHeight="1" x14ac:dyDescent="0.2">
      <c r="A502" s="15">
        <f>MAX($A$15:A501)+1</f>
        <v>488</v>
      </c>
      <c r="B502" s="34" t="s">
        <v>35</v>
      </c>
      <c r="C502" s="33" t="s">
        <v>23</v>
      </c>
      <c r="D502" s="33" t="s">
        <v>23</v>
      </c>
      <c r="E502" s="33" t="s">
        <v>23</v>
      </c>
    </row>
    <row r="503" spans="1:7" ht="12" customHeight="1" x14ac:dyDescent="0.2">
      <c r="A503" s="15">
        <f>MAX($A$15:A502)+1</f>
        <v>489</v>
      </c>
      <c r="B503" s="34" t="s">
        <v>34</v>
      </c>
      <c r="C503" s="33" t="s">
        <v>6</v>
      </c>
      <c r="D503" s="33" t="s">
        <v>23</v>
      </c>
      <c r="E503" s="33" t="s">
        <v>31</v>
      </c>
    </row>
    <row r="504" spans="1:7" ht="12" customHeight="1" x14ac:dyDescent="0.2">
      <c r="A504" s="15">
        <f>MAX($A$15:A503)+1</f>
        <v>490</v>
      </c>
      <c r="B504" s="34" t="s">
        <v>30</v>
      </c>
      <c r="C504" s="33" t="s">
        <v>23</v>
      </c>
      <c r="D504" s="33" t="s">
        <v>23</v>
      </c>
      <c r="E504" s="33" t="s">
        <v>23</v>
      </c>
    </row>
    <row r="505" spans="1:7" x14ac:dyDescent="0.2">
      <c r="A505" s="15">
        <f>MAX($A$15:A504)+1</f>
        <v>491</v>
      </c>
      <c r="B505" s="36" t="s">
        <v>60</v>
      </c>
      <c r="C505" s="35"/>
      <c r="D505" s="35"/>
      <c r="E505" s="35"/>
      <c r="G505" s="15" t="str">
        <f t="shared" ref="G505" si="97">B505</f>
        <v>Gulf Power Company</v>
      </c>
    </row>
    <row r="506" spans="1:7" ht="12" customHeight="1" x14ac:dyDescent="0.2">
      <c r="A506" s="15">
        <f>MAX($A$15:A505)+1</f>
        <v>492</v>
      </c>
      <c r="B506" s="34" t="s">
        <v>36</v>
      </c>
      <c r="C506" s="33" t="s">
        <v>22</v>
      </c>
      <c r="D506" s="33" t="s">
        <v>23</v>
      </c>
      <c r="E506" s="33" t="s">
        <v>22</v>
      </c>
    </row>
    <row r="507" spans="1:7" ht="12" customHeight="1" x14ac:dyDescent="0.2">
      <c r="A507" s="15">
        <f>MAX($A$15:A506)+1</f>
        <v>493</v>
      </c>
      <c r="B507" s="34" t="s">
        <v>35</v>
      </c>
      <c r="C507" s="33" t="s">
        <v>22</v>
      </c>
      <c r="D507" s="33" t="s">
        <v>23</v>
      </c>
      <c r="E507" s="33" t="s">
        <v>23</v>
      </c>
    </row>
    <row r="508" spans="1:7" ht="12" customHeight="1" x14ac:dyDescent="0.2">
      <c r="A508" s="15">
        <f>MAX($A$15:A507)+1</f>
        <v>494</v>
      </c>
      <c r="B508" s="34" t="s">
        <v>34</v>
      </c>
      <c r="C508" s="33" t="s">
        <v>22</v>
      </c>
      <c r="D508" s="33" t="s">
        <v>23</v>
      </c>
      <c r="E508" s="33" t="s">
        <v>22</v>
      </c>
    </row>
    <row r="509" spans="1:7" ht="12" customHeight="1" x14ac:dyDescent="0.2">
      <c r="A509" s="15">
        <f>MAX($A$15:A508)+1</f>
        <v>495</v>
      </c>
      <c r="B509" s="34" t="s">
        <v>30</v>
      </c>
      <c r="C509" s="33" t="s">
        <v>22</v>
      </c>
      <c r="D509" s="33" t="s">
        <v>23</v>
      </c>
      <c r="E509" s="33" t="s">
        <v>23</v>
      </c>
    </row>
    <row r="510" spans="1:7" x14ac:dyDescent="0.2">
      <c r="A510" s="15">
        <f>MAX($A$15:A509)+1</f>
        <v>496</v>
      </c>
      <c r="B510" s="36" t="s">
        <v>59</v>
      </c>
      <c r="C510" s="35"/>
      <c r="D510" s="35"/>
      <c r="E510" s="35"/>
      <c r="G510" s="15" t="str">
        <f t="shared" ref="G510" si="98">B510</f>
        <v>NSTAR Electric Company</v>
      </c>
    </row>
    <row r="511" spans="1:7" ht="12" customHeight="1" x14ac:dyDescent="0.2">
      <c r="A511" s="15">
        <f>MAX($A$15:A510)+1</f>
        <v>497</v>
      </c>
      <c r="B511" s="34" t="s">
        <v>36</v>
      </c>
      <c r="C511" s="33" t="s">
        <v>17</v>
      </c>
      <c r="D511" s="33" t="s">
        <v>26</v>
      </c>
      <c r="E511" s="33" t="s">
        <v>32</v>
      </c>
    </row>
    <row r="512" spans="1:7" ht="12" customHeight="1" x14ac:dyDescent="0.2">
      <c r="A512" s="15">
        <f>MAX($A$15:A511)+1</f>
        <v>498</v>
      </c>
      <c r="B512" s="34" t="s">
        <v>35</v>
      </c>
      <c r="C512" s="33" t="s">
        <v>44</v>
      </c>
      <c r="D512" s="33" t="s">
        <v>26</v>
      </c>
      <c r="E512" s="33" t="s">
        <v>23</v>
      </c>
    </row>
    <row r="513" spans="1:7" ht="12" customHeight="1" x14ac:dyDescent="0.2">
      <c r="A513" s="15">
        <f>MAX($A$15:A512)+1</f>
        <v>499</v>
      </c>
      <c r="B513" s="34" t="s">
        <v>34</v>
      </c>
      <c r="C513" s="33" t="s">
        <v>17</v>
      </c>
      <c r="D513" s="33" t="s">
        <v>26</v>
      </c>
      <c r="E513" s="33" t="s">
        <v>32</v>
      </c>
    </row>
    <row r="514" spans="1:7" ht="12" customHeight="1" x14ac:dyDescent="0.2">
      <c r="A514" s="15">
        <f>MAX($A$15:A513)+1</f>
        <v>500</v>
      </c>
      <c r="B514" s="34" t="s">
        <v>30</v>
      </c>
      <c r="C514" s="33" t="s">
        <v>44</v>
      </c>
      <c r="D514" s="33" t="s">
        <v>26</v>
      </c>
      <c r="E514" s="33" t="s">
        <v>23</v>
      </c>
    </row>
    <row r="515" spans="1:7" ht="22.5" x14ac:dyDescent="0.2">
      <c r="A515" s="15">
        <f>MAX($A$15:A514)+1</f>
        <v>501</v>
      </c>
      <c r="B515" s="36" t="s">
        <v>58</v>
      </c>
      <c r="C515" s="35"/>
      <c r="D515" s="35"/>
      <c r="E515" s="35"/>
      <c r="G515" s="15" t="str">
        <f t="shared" ref="G515" si="99">B515</f>
        <v>Southern Indiana Gas and Electric Company</v>
      </c>
    </row>
    <row r="516" spans="1:7" ht="12" customHeight="1" x14ac:dyDescent="0.2">
      <c r="A516" s="15">
        <f>MAX($A$15:A515)+1</f>
        <v>502</v>
      </c>
      <c r="B516" s="34" t="s">
        <v>36</v>
      </c>
      <c r="C516" s="33" t="s">
        <v>5</v>
      </c>
      <c r="D516" s="33" t="s">
        <v>23</v>
      </c>
      <c r="E516" s="33" t="s">
        <v>32</v>
      </c>
    </row>
    <row r="517" spans="1:7" ht="12" customHeight="1" x14ac:dyDescent="0.2">
      <c r="A517" s="15">
        <f>MAX($A$15:A516)+1</f>
        <v>503</v>
      </c>
      <c r="B517" s="34" t="s">
        <v>35</v>
      </c>
      <c r="C517" s="33" t="s">
        <v>23</v>
      </c>
      <c r="D517" s="33" t="s">
        <v>23</v>
      </c>
      <c r="E517" s="33" t="s">
        <v>23</v>
      </c>
    </row>
    <row r="518" spans="1:7" ht="12" customHeight="1" x14ac:dyDescent="0.2">
      <c r="A518" s="15">
        <f>MAX($A$15:A517)+1</f>
        <v>504</v>
      </c>
      <c r="B518" s="34" t="s">
        <v>34</v>
      </c>
      <c r="C518" s="33" t="s">
        <v>5</v>
      </c>
      <c r="D518" s="33" t="s">
        <v>23</v>
      </c>
      <c r="E518" s="33" t="s">
        <v>32</v>
      </c>
    </row>
    <row r="519" spans="1:7" ht="12" customHeight="1" x14ac:dyDescent="0.2">
      <c r="A519" s="15">
        <f>MAX($A$15:A518)+1</f>
        <v>505</v>
      </c>
      <c r="B519" s="34" t="s">
        <v>30</v>
      </c>
      <c r="C519" s="33" t="s">
        <v>23</v>
      </c>
      <c r="D519" s="33" t="s">
        <v>23</v>
      </c>
      <c r="E519" s="33" t="s">
        <v>23</v>
      </c>
    </row>
    <row r="520" spans="1:7" x14ac:dyDescent="0.2">
      <c r="A520" s="15">
        <f>MAX($A$15:A519)+1</f>
        <v>506</v>
      </c>
      <c r="B520" s="36" t="s">
        <v>57</v>
      </c>
      <c r="C520" s="35"/>
      <c r="D520" s="35"/>
      <c r="E520" s="35"/>
      <c r="G520" s="15" t="str">
        <f t="shared" ref="G520" si="100">B520</f>
        <v>Northern Illinois Gas Company</v>
      </c>
    </row>
    <row r="521" spans="1:7" ht="12" customHeight="1" x14ac:dyDescent="0.2">
      <c r="A521" s="15">
        <f>MAX($A$15:A520)+1</f>
        <v>507</v>
      </c>
      <c r="B521" s="34" t="s">
        <v>36</v>
      </c>
      <c r="C521" s="33" t="s">
        <v>6</v>
      </c>
      <c r="D521" s="33" t="s">
        <v>23</v>
      </c>
      <c r="E521" s="33" t="s">
        <v>31</v>
      </c>
    </row>
    <row r="522" spans="1:7" ht="12" customHeight="1" x14ac:dyDescent="0.2">
      <c r="A522" s="15">
        <f>MAX($A$15:A521)+1</f>
        <v>508</v>
      </c>
      <c r="B522" s="34" t="s">
        <v>35</v>
      </c>
      <c r="C522" s="33" t="s">
        <v>27</v>
      </c>
      <c r="D522" s="33" t="s">
        <v>23</v>
      </c>
      <c r="E522" s="33" t="s">
        <v>23</v>
      </c>
    </row>
    <row r="523" spans="1:7" ht="12" customHeight="1" x14ac:dyDescent="0.2">
      <c r="A523" s="15">
        <f>MAX($A$15:A522)+1</f>
        <v>509</v>
      </c>
      <c r="B523" s="34" t="s">
        <v>34</v>
      </c>
      <c r="C523" s="33" t="s">
        <v>6</v>
      </c>
      <c r="D523" s="33" t="s">
        <v>23</v>
      </c>
      <c r="E523" s="33" t="s">
        <v>31</v>
      </c>
    </row>
    <row r="524" spans="1:7" ht="12" customHeight="1" x14ac:dyDescent="0.2">
      <c r="A524" s="15">
        <f>MAX($A$15:A523)+1</f>
        <v>510</v>
      </c>
      <c r="B524" s="34" t="s">
        <v>30</v>
      </c>
      <c r="C524" s="33" t="s">
        <v>27</v>
      </c>
      <c r="D524" s="33" t="s">
        <v>23</v>
      </c>
      <c r="E524" s="33" t="s">
        <v>23</v>
      </c>
    </row>
    <row r="525" spans="1:7" x14ac:dyDescent="0.2">
      <c r="A525" s="15">
        <f>MAX($A$15:A524)+1</f>
        <v>511</v>
      </c>
      <c r="B525" s="36" t="s">
        <v>56</v>
      </c>
      <c r="C525" s="35"/>
      <c r="D525" s="35"/>
      <c r="E525" s="35"/>
      <c r="G525" s="15" t="str">
        <f t="shared" ref="G525" si="101">B525</f>
        <v>Madison Gas and Electric Company</v>
      </c>
    </row>
    <row r="526" spans="1:7" ht="12" customHeight="1" x14ac:dyDescent="0.2">
      <c r="A526" s="15">
        <f>MAX($A$15:A525)+1</f>
        <v>512</v>
      </c>
      <c r="B526" s="34" t="s">
        <v>36</v>
      </c>
      <c r="C526" s="33" t="s">
        <v>19</v>
      </c>
      <c r="D526" s="33" t="s">
        <v>23</v>
      </c>
      <c r="E526" s="33" t="s">
        <v>31</v>
      </c>
    </row>
    <row r="527" spans="1:7" ht="12" customHeight="1" x14ac:dyDescent="0.2">
      <c r="A527" s="15">
        <f>MAX($A$15:A526)+1</f>
        <v>513</v>
      </c>
      <c r="B527" s="34" t="s">
        <v>35</v>
      </c>
      <c r="C527" s="33" t="s">
        <v>55</v>
      </c>
      <c r="D527" s="33" t="s">
        <v>23</v>
      </c>
      <c r="E527" s="33" t="s">
        <v>23</v>
      </c>
    </row>
    <row r="528" spans="1:7" ht="12" customHeight="1" x14ac:dyDescent="0.2">
      <c r="A528" s="15">
        <f>MAX($A$15:A527)+1</f>
        <v>514</v>
      </c>
      <c r="B528" s="34" t="s">
        <v>34</v>
      </c>
      <c r="C528" s="33" t="s">
        <v>19</v>
      </c>
      <c r="D528" s="33" t="s">
        <v>23</v>
      </c>
      <c r="E528" s="33" t="s">
        <v>31</v>
      </c>
    </row>
    <row r="529" spans="1:7" ht="12" customHeight="1" x14ac:dyDescent="0.2">
      <c r="A529" s="15">
        <f>MAX($A$15:A528)+1</f>
        <v>515</v>
      </c>
      <c r="B529" s="34" t="s">
        <v>30</v>
      </c>
      <c r="C529" s="33" t="s">
        <v>55</v>
      </c>
      <c r="D529" s="33" t="s">
        <v>23</v>
      </c>
      <c r="E529" s="33" t="s">
        <v>23</v>
      </c>
    </row>
    <row r="530" spans="1:7" x14ac:dyDescent="0.2">
      <c r="A530" s="15">
        <f>MAX($A$15:A529)+1</f>
        <v>516</v>
      </c>
      <c r="B530" s="36" t="s">
        <v>54</v>
      </c>
      <c r="C530" s="35"/>
      <c r="D530" s="35"/>
      <c r="E530" s="35"/>
      <c r="G530" s="15" t="str">
        <f t="shared" ref="G530" si="102">B530</f>
        <v>Oklahoma Gas and Electric Company</v>
      </c>
    </row>
    <row r="531" spans="1:7" ht="12" customHeight="1" x14ac:dyDescent="0.2">
      <c r="A531" s="15">
        <f>MAX($A$15:A530)+1</f>
        <v>517</v>
      </c>
      <c r="B531" s="34" t="s">
        <v>36</v>
      </c>
      <c r="C531" s="33" t="s">
        <v>6</v>
      </c>
      <c r="D531" s="33" t="s">
        <v>23</v>
      </c>
      <c r="E531" s="33" t="s">
        <v>31</v>
      </c>
    </row>
    <row r="532" spans="1:7" ht="12" customHeight="1" x14ac:dyDescent="0.2">
      <c r="A532" s="15">
        <f>MAX($A$15:A531)+1</f>
        <v>518</v>
      </c>
      <c r="B532" s="34" t="s">
        <v>35</v>
      </c>
      <c r="C532" s="33" t="s">
        <v>27</v>
      </c>
      <c r="D532" s="33" t="s">
        <v>23</v>
      </c>
      <c r="E532" s="33" t="s">
        <v>23</v>
      </c>
    </row>
    <row r="533" spans="1:7" ht="12" customHeight="1" x14ac:dyDescent="0.2">
      <c r="A533" s="15">
        <f>MAX($A$15:A532)+1</f>
        <v>519</v>
      </c>
      <c r="B533" s="34" t="s">
        <v>34</v>
      </c>
      <c r="C533" s="33" t="s">
        <v>6</v>
      </c>
      <c r="D533" s="33" t="s">
        <v>23</v>
      </c>
      <c r="E533" s="33" t="s">
        <v>31</v>
      </c>
    </row>
    <row r="534" spans="1:7" ht="12" customHeight="1" x14ac:dyDescent="0.2">
      <c r="A534" s="15">
        <f>MAX($A$15:A533)+1</f>
        <v>520</v>
      </c>
      <c r="B534" s="34" t="s">
        <v>30</v>
      </c>
      <c r="C534" s="33" t="s">
        <v>27</v>
      </c>
      <c r="D534" s="33" t="s">
        <v>23</v>
      </c>
      <c r="E534" s="33" t="s">
        <v>23</v>
      </c>
    </row>
    <row r="535" spans="1:7" x14ac:dyDescent="0.2">
      <c r="A535" s="15">
        <f>MAX($A$15:A534)+1</f>
        <v>521</v>
      </c>
      <c r="B535" s="36" t="s">
        <v>53</v>
      </c>
      <c r="C535" s="35"/>
      <c r="D535" s="35"/>
      <c r="E535" s="35"/>
      <c r="G535" s="15" t="str">
        <f t="shared" ref="G535" si="103">B535</f>
        <v>The Potomac Edison Company</v>
      </c>
    </row>
    <row r="536" spans="1:7" ht="12" customHeight="1" x14ac:dyDescent="0.2">
      <c r="A536" s="15">
        <f>MAX($A$15:A535)+1</f>
        <v>522</v>
      </c>
      <c r="B536" s="34" t="s">
        <v>36</v>
      </c>
      <c r="C536" s="33" t="s">
        <v>4</v>
      </c>
      <c r="D536" s="33" t="s">
        <v>26</v>
      </c>
      <c r="E536" s="33" t="s">
        <v>31</v>
      </c>
    </row>
    <row r="537" spans="1:7" ht="12" customHeight="1" x14ac:dyDescent="0.2">
      <c r="A537" s="15">
        <f>MAX($A$15:A536)+1</f>
        <v>523</v>
      </c>
      <c r="B537" s="34" t="s">
        <v>35</v>
      </c>
      <c r="C537" s="33" t="s">
        <v>22</v>
      </c>
      <c r="D537" s="33" t="s">
        <v>23</v>
      </c>
      <c r="E537" s="33" t="s">
        <v>23</v>
      </c>
    </row>
    <row r="538" spans="1:7" ht="12" customHeight="1" x14ac:dyDescent="0.2">
      <c r="A538" s="15">
        <f>MAX($A$15:A537)+1</f>
        <v>524</v>
      </c>
      <c r="B538" s="34" t="s">
        <v>34</v>
      </c>
      <c r="C538" s="33" t="s">
        <v>4</v>
      </c>
      <c r="D538" s="33" t="s">
        <v>26</v>
      </c>
      <c r="E538" s="33" t="s">
        <v>31</v>
      </c>
    </row>
    <row r="539" spans="1:7" ht="12" customHeight="1" x14ac:dyDescent="0.2">
      <c r="A539" s="15">
        <f>MAX($A$15:A538)+1</f>
        <v>525</v>
      </c>
      <c r="B539" s="34" t="s">
        <v>30</v>
      </c>
      <c r="C539" s="33" t="s">
        <v>22</v>
      </c>
      <c r="D539" s="33" t="s">
        <v>23</v>
      </c>
      <c r="E539" s="33" t="s">
        <v>23</v>
      </c>
    </row>
    <row r="540" spans="1:7" x14ac:dyDescent="0.2">
      <c r="A540" s="15">
        <f>MAX($A$15:A539)+1</f>
        <v>526</v>
      </c>
      <c r="B540" s="36" t="s">
        <v>50</v>
      </c>
      <c r="C540" s="35"/>
      <c r="D540" s="35"/>
      <c r="E540" s="35"/>
      <c r="G540" s="15" t="str">
        <f t="shared" ref="G540" si="104">B540</f>
        <v>PECO Energy Company</v>
      </c>
    </row>
    <row r="541" spans="1:7" ht="12" customHeight="1" x14ac:dyDescent="0.2">
      <c r="A541" s="15">
        <f>MAX($A$15:A540)+1</f>
        <v>527</v>
      </c>
      <c r="B541" s="34" t="s">
        <v>36</v>
      </c>
      <c r="C541" s="33" t="s">
        <v>5</v>
      </c>
      <c r="D541" s="33" t="s">
        <v>23</v>
      </c>
      <c r="E541" s="33" t="s">
        <v>33</v>
      </c>
    </row>
    <row r="542" spans="1:7" ht="12" customHeight="1" x14ac:dyDescent="0.2">
      <c r="A542" s="15">
        <f>MAX($A$15:A541)+1</f>
        <v>528</v>
      </c>
      <c r="B542" s="34" t="s">
        <v>35</v>
      </c>
      <c r="C542" s="33" t="s">
        <v>27</v>
      </c>
      <c r="D542" s="33" t="s">
        <v>26</v>
      </c>
      <c r="E542" s="33" t="s">
        <v>23</v>
      </c>
    </row>
    <row r="543" spans="1:7" ht="12" customHeight="1" x14ac:dyDescent="0.2">
      <c r="A543" s="15">
        <f>MAX($A$15:A542)+1</f>
        <v>529</v>
      </c>
      <c r="B543" s="34" t="s">
        <v>34</v>
      </c>
      <c r="C543" s="33" t="s">
        <v>5</v>
      </c>
      <c r="D543" s="33" t="s">
        <v>23</v>
      </c>
      <c r="E543" s="33" t="s">
        <v>33</v>
      </c>
    </row>
    <row r="544" spans="1:7" ht="12" customHeight="1" x14ac:dyDescent="0.2">
      <c r="A544" s="15">
        <f>MAX($A$15:A543)+1</f>
        <v>530</v>
      </c>
      <c r="B544" s="34" t="s">
        <v>30</v>
      </c>
      <c r="C544" s="33" t="s">
        <v>27</v>
      </c>
      <c r="D544" s="33" t="s">
        <v>26</v>
      </c>
      <c r="E544" s="33" t="s">
        <v>23</v>
      </c>
    </row>
    <row r="545" spans="1:7" x14ac:dyDescent="0.2">
      <c r="A545" s="15">
        <f>MAX($A$15:A544)+1</f>
        <v>531</v>
      </c>
      <c r="B545" s="36" t="s">
        <v>49</v>
      </c>
      <c r="C545" s="35"/>
      <c r="D545" s="35"/>
      <c r="E545" s="35"/>
      <c r="G545" s="15" t="str">
        <f t="shared" ref="G545" si="105">B545</f>
        <v>Potomac Electric Power Company</v>
      </c>
    </row>
    <row r="546" spans="1:7" ht="12" customHeight="1" x14ac:dyDescent="0.2">
      <c r="A546" s="15">
        <f>MAX($A$15:A545)+1</f>
        <v>532</v>
      </c>
      <c r="B546" s="34" t="s">
        <v>36</v>
      </c>
      <c r="C546" s="33" t="s">
        <v>6</v>
      </c>
      <c r="D546" s="33" t="s">
        <v>23</v>
      </c>
      <c r="E546" s="33" t="s">
        <v>31</v>
      </c>
    </row>
    <row r="547" spans="1:7" ht="12" customHeight="1" x14ac:dyDescent="0.2">
      <c r="A547" s="15">
        <f>MAX($A$15:A546)+1</f>
        <v>533</v>
      </c>
      <c r="B547" s="34" t="s">
        <v>35</v>
      </c>
      <c r="C547" s="33" t="s">
        <v>27</v>
      </c>
      <c r="D547" s="33" t="s">
        <v>26</v>
      </c>
      <c r="E547" s="33" t="s">
        <v>23</v>
      </c>
    </row>
    <row r="548" spans="1:7" ht="12" customHeight="1" x14ac:dyDescent="0.2">
      <c r="A548" s="15">
        <f>MAX($A$15:A547)+1</f>
        <v>534</v>
      </c>
      <c r="B548" s="34" t="s">
        <v>34</v>
      </c>
      <c r="C548" s="33" t="s">
        <v>6</v>
      </c>
      <c r="D548" s="33" t="s">
        <v>23</v>
      </c>
      <c r="E548" s="33" t="s">
        <v>31</v>
      </c>
    </row>
    <row r="549" spans="1:7" ht="12" customHeight="1" x14ac:dyDescent="0.2">
      <c r="A549" s="15">
        <f>MAX($A$15:A548)+1</f>
        <v>535</v>
      </c>
      <c r="B549" s="34" t="s">
        <v>30</v>
      </c>
      <c r="C549" s="33" t="s">
        <v>27</v>
      </c>
      <c r="D549" s="33" t="s">
        <v>26</v>
      </c>
      <c r="E549" s="33" t="s">
        <v>23</v>
      </c>
    </row>
    <row r="550" spans="1:7" x14ac:dyDescent="0.2">
      <c r="A550" s="15">
        <f>MAX($A$15:A549)+1</f>
        <v>536</v>
      </c>
      <c r="B550" s="36" t="s">
        <v>48</v>
      </c>
      <c r="C550" s="35"/>
      <c r="D550" s="35"/>
      <c r="E550" s="35"/>
      <c r="G550" s="15" t="str">
        <f t="shared" ref="G550" si="106">B550</f>
        <v>CenterPoint Energy Resources Corp.</v>
      </c>
    </row>
    <row r="551" spans="1:7" ht="12" customHeight="1" x14ac:dyDescent="0.2">
      <c r="A551" s="15">
        <f>MAX($A$15:A550)+1</f>
        <v>537</v>
      </c>
      <c r="B551" s="34" t="s">
        <v>36</v>
      </c>
      <c r="C551" s="33" t="s">
        <v>5</v>
      </c>
      <c r="D551" s="33" t="s">
        <v>23</v>
      </c>
      <c r="E551" s="33" t="s">
        <v>32</v>
      </c>
    </row>
    <row r="552" spans="1:7" ht="12" customHeight="1" x14ac:dyDescent="0.2">
      <c r="A552" s="15">
        <f>MAX($A$15:A551)+1</f>
        <v>538</v>
      </c>
      <c r="B552" s="34" t="s">
        <v>35</v>
      </c>
      <c r="C552" s="33" t="s">
        <v>27</v>
      </c>
      <c r="D552" s="33" t="s">
        <v>23</v>
      </c>
      <c r="E552" s="33" t="s">
        <v>23</v>
      </c>
    </row>
    <row r="553" spans="1:7" ht="12" customHeight="1" x14ac:dyDescent="0.2">
      <c r="A553" s="15">
        <f>MAX($A$15:A552)+1</f>
        <v>539</v>
      </c>
      <c r="B553" s="34" t="s">
        <v>34</v>
      </c>
      <c r="C553" s="33" t="s">
        <v>5</v>
      </c>
      <c r="D553" s="33" t="s">
        <v>23</v>
      </c>
      <c r="E553" s="33" t="s">
        <v>32</v>
      </c>
    </row>
    <row r="554" spans="1:7" ht="12" customHeight="1" x14ac:dyDescent="0.2">
      <c r="A554" s="15">
        <f>MAX($A$15:A553)+1</f>
        <v>540</v>
      </c>
      <c r="B554" s="34" t="s">
        <v>30</v>
      </c>
      <c r="C554" s="33" t="s">
        <v>27</v>
      </c>
      <c r="D554" s="33" t="s">
        <v>23</v>
      </c>
      <c r="E554" s="33" t="s">
        <v>23</v>
      </c>
    </row>
    <row r="555" spans="1:7" ht="22.5" x14ac:dyDescent="0.2">
      <c r="A555" s="15">
        <f>MAX($A$15:A554)+1</f>
        <v>541</v>
      </c>
      <c r="B555" s="36" t="s">
        <v>47</v>
      </c>
      <c r="C555" s="35"/>
      <c r="D555" s="35"/>
      <c r="E555" s="35"/>
      <c r="G555" s="15" t="str">
        <f t="shared" ref="G555" si="107">B555</f>
        <v>CenterPoint Energy Houston Electric, LLC</v>
      </c>
    </row>
    <row r="556" spans="1:7" ht="12" customHeight="1" x14ac:dyDescent="0.2">
      <c r="A556" s="15">
        <f>MAX($A$15:A555)+1</f>
        <v>542</v>
      </c>
      <c r="B556" s="34" t="s">
        <v>36</v>
      </c>
      <c r="C556" s="33" t="s">
        <v>5</v>
      </c>
      <c r="D556" s="33" t="s">
        <v>23</v>
      </c>
      <c r="E556" s="33" t="s">
        <v>32</v>
      </c>
    </row>
    <row r="557" spans="1:7" ht="12" customHeight="1" x14ac:dyDescent="0.2">
      <c r="A557" s="15">
        <f>MAX($A$15:A556)+1</f>
        <v>543</v>
      </c>
      <c r="B557" s="34" t="s">
        <v>35</v>
      </c>
      <c r="C557" s="33" t="s">
        <v>22</v>
      </c>
      <c r="D557" s="33" t="s">
        <v>26</v>
      </c>
      <c r="E557" s="33" t="s">
        <v>23</v>
      </c>
    </row>
    <row r="558" spans="1:7" ht="12" customHeight="1" x14ac:dyDescent="0.2">
      <c r="A558" s="15">
        <f>MAX($A$15:A557)+1</f>
        <v>544</v>
      </c>
      <c r="B558" s="34" t="s">
        <v>34</v>
      </c>
      <c r="C558" s="33" t="s">
        <v>5</v>
      </c>
      <c r="D558" s="33" t="s">
        <v>23</v>
      </c>
      <c r="E558" s="33" t="s">
        <v>32</v>
      </c>
    </row>
    <row r="559" spans="1:7" ht="12" customHeight="1" x14ac:dyDescent="0.2">
      <c r="A559" s="15">
        <f>MAX($A$15:A558)+1</f>
        <v>545</v>
      </c>
      <c r="B559" s="34" t="s">
        <v>30</v>
      </c>
      <c r="C559" s="33" t="s">
        <v>22</v>
      </c>
      <c r="D559" s="33" t="s">
        <v>26</v>
      </c>
      <c r="E559" s="33" t="s">
        <v>23</v>
      </c>
    </row>
    <row r="560" spans="1:7" ht="22.5" x14ac:dyDescent="0.2">
      <c r="A560" s="15">
        <f>MAX($A$15:A559)+1</f>
        <v>546</v>
      </c>
      <c r="B560" s="36" t="s">
        <v>45</v>
      </c>
      <c r="C560" s="35"/>
      <c r="D560" s="35"/>
      <c r="E560" s="35"/>
      <c r="G560" s="15" t="str">
        <f t="shared" ref="G560" si="108">B560</f>
        <v>Consolidated Edison Company of New York, Inc.</v>
      </c>
    </row>
    <row r="561" spans="1:7" ht="12" customHeight="1" x14ac:dyDescent="0.2">
      <c r="A561" s="15">
        <f>MAX($A$15:A560)+1</f>
        <v>547</v>
      </c>
      <c r="B561" s="34" t="s">
        <v>36</v>
      </c>
      <c r="C561" s="33" t="s">
        <v>6</v>
      </c>
      <c r="D561" s="33" t="s">
        <v>23</v>
      </c>
      <c r="E561" s="33" t="s">
        <v>31</v>
      </c>
    </row>
    <row r="562" spans="1:7" ht="12" customHeight="1" x14ac:dyDescent="0.2">
      <c r="A562" s="15">
        <f>MAX($A$15:A561)+1</f>
        <v>548</v>
      </c>
      <c r="B562" s="34" t="s">
        <v>35</v>
      </c>
      <c r="C562" s="33" t="s">
        <v>27</v>
      </c>
      <c r="D562" s="33" t="s">
        <v>23</v>
      </c>
      <c r="E562" s="33" t="s">
        <v>23</v>
      </c>
    </row>
    <row r="563" spans="1:7" ht="12" customHeight="1" x14ac:dyDescent="0.2">
      <c r="A563" s="15">
        <f>MAX($A$15:A562)+1</f>
        <v>549</v>
      </c>
      <c r="B563" s="34" t="s">
        <v>34</v>
      </c>
      <c r="C563" s="33" t="s">
        <v>6</v>
      </c>
      <c r="D563" s="33" t="s">
        <v>23</v>
      </c>
      <c r="E563" s="33" t="s">
        <v>31</v>
      </c>
    </row>
    <row r="564" spans="1:7" ht="12" customHeight="1" x14ac:dyDescent="0.2">
      <c r="A564" s="15">
        <f>MAX($A$15:A563)+1</f>
        <v>550</v>
      </c>
      <c r="B564" s="34" t="s">
        <v>30</v>
      </c>
      <c r="C564" s="33" t="s">
        <v>27</v>
      </c>
      <c r="D564" s="33" t="s">
        <v>23</v>
      </c>
      <c r="E564" s="33" t="s">
        <v>23</v>
      </c>
    </row>
    <row r="565" spans="1:7" x14ac:dyDescent="0.2">
      <c r="A565" s="15">
        <f>MAX($A$15:A564)+1</f>
        <v>551</v>
      </c>
      <c r="B565" s="36" t="s">
        <v>43</v>
      </c>
      <c r="C565" s="35"/>
      <c r="D565" s="35"/>
      <c r="E565" s="35"/>
      <c r="G565" s="15" t="str">
        <f t="shared" ref="G565" si="109">B565</f>
        <v>Black Hills Power, Inc.</v>
      </c>
    </row>
    <row r="566" spans="1:7" ht="12" customHeight="1" x14ac:dyDescent="0.2">
      <c r="A566" s="15">
        <f>MAX($A$15:A565)+1</f>
        <v>552</v>
      </c>
      <c r="B566" s="34" t="s">
        <v>36</v>
      </c>
      <c r="C566" s="33" t="s">
        <v>5</v>
      </c>
      <c r="D566" s="33" t="s">
        <v>23</v>
      </c>
      <c r="E566" s="33" t="s">
        <v>31</v>
      </c>
    </row>
    <row r="567" spans="1:7" ht="12" customHeight="1" x14ac:dyDescent="0.2">
      <c r="A567" s="15">
        <f>MAX($A$15:A566)+1</f>
        <v>553</v>
      </c>
      <c r="B567" s="34" t="s">
        <v>35</v>
      </c>
      <c r="C567" s="33" t="s">
        <v>23</v>
      </c>
      <c r="D567" s="33" t="s">
        <v>23</v>
      </c>
      <c r="E567" s="33" t="s">
        <v>23</v>
      </c>
    </row>
    <row r="568" spans="1:7" ht="12" customHeight="1" x14ac:dyDescent="0.2">
      <c r="A568" s="15">
        <f>MAX($A$15:A567)+1</f>
        <v>554</v>
      </c>
      <c r="B568" s="34" t="s">
        <v>34</v>
      </c>
      <c r="C568" s="33" t="s">
        <v>5</v>
      </c>
      <c r="D568" s="33" t="s">
        <v>23</v>
      </c>
      <c r="E568" s="33" t="s">
        <v>31</v>
      </c>
    </row>
    <row r="569" spans="1:7" ht="12" customHeight="1" x14ac:dyDescent="0.2">
      <c r="A569" s="15">
        <f>MAX($A$15:A568)+1</f>
        <v>555</v>
      </c>
      <c r="B569" s="34" t="s">
        <v>30</v>
      </c>
      <c r="C569" s="33" t="s">
        <v>23</v>
      </c>
      <c r="D569" s="33" t="s">
        <v>23</v>
      </c>
      <c r="E569" s="33" t="s">
        <v>23</v>
      </c>
    </row>
    <row r="570" spans="1:7" x14ac:dyDescent="0.2">
      <c r="A570" s="15">
        <f>MAX($A$15:A569)+1</f>
        <v>556</v>
      </c>
      <c r="B570" s="36" t="s">
        <v>42</v>
      </c>
      <c r="C570" s="35"/>
      <c r="D570" s="35"/>
      <c r="E570" s="35"/>
      <c r="G570" s="15" t="str">
        <f t="shared" ref="G570" si="110">B570</f>
        <v>Hawaiian Electric Company, Inc.</v>
      </c>
    </row>
    <row r="571" spans="1:7" ht="12" customHeight="1" x14ac:dyDescent="0.2">
      <c r="A571" s="15">
        <f>MAX($A$15:A570)+1</f>
        <v>557</v>
      </c>
      <c r="B571" s="34" t="s">
        <v>36</v>
      </c>
      <c r="C571" s="33" t="s">
        <v>147</v>
      </c>
      <c r="D571" s="33" t="s">
        <v>26</v>
      </c>
      <c r="E571" s="33" t="s">
        <v>32</v>
      </c>
    </row>
    <row r="572" spans="1:7" ht="12" customHeight="1" x14ac:dyDescent="0.2">
      <c r="A572" s="15">
        <f>MAX($A$15:A571)+1</f>
        <v>558</v>
      </c>
      <c r="B572" s="34" t="s">
        <v>35</v>
      </c>
      <c r="C572" s="33" t="s">
        <v>51</v>
      </c>
      <c r="D572" s="33" t="s">
        <v>26</v>
      </c>
      <c r="E572" s="33" t="s">
        <v>23</v>
      </c>
    </row>
    <row r="573" spans="1:7" ht="12" customHeight="1" x14ac:dyDescent="0.2">
      <c r="A573" s="15">
        <f>MAX($A$15:A572)+1</f>
        <v>559</v>
      </c>
      <c r="B573" s="34" t="s">
        <v>34</v>
      </c>
      <c r="C573" s="33" t="s">
        <v>147</v>
      </c>
      <c r="D573" s="33" t="s">
        <v>26</v>
      </c>
      <c r="E573" s="33" t="s">
        <v>32</v>
      </c>
    </row>
    <row r="574" spans="1:7" ht="12" customHeight="1" x14ac:dyDescent="0.2">
      <c r="A574" s="15">
        <f>MAX($A$15:A573)+1</f>
        <v>560</v>
      </c>
      <c r="B574" s="34" t="s">
        <v>30</v>
      </c>
      <c r="C574" s="33" t="s">
        <v>51</v>
      </c>
      <c r="D574" s="33" t="s">
        <v>26</v>
      </c>
      <c r="E574" s="33" t="s">
        <v>23</v>
      </c>
    </row>
    <row r="575" spans="1:7" x14ac:dyDescent="0.2">
      <c r="A575" s="15">
        <f>MAX($A$15:A574)+1</f>
        <v>561</v>
      </c>
      <c r="B575" s="36" t="s">
        <v>41</v>
      </c>
      <c r="C575" s="35"/>
      <c r="D575" s="35"/>
      <c r="E575" s="35"/>
      <c r="G575" s="15" t="str">
        <f t="shared" ref="G575" si="111">B575</f>
        <v>Northern States Power Company</v>
      </c>
    </row>
    <row r="576" spans="1:7" ht="12" customHeight="1" x14ac:dyDescent="0.2">
      <c r="A576" s="15">
        <f>MAX($A$15:A575)+1</f>
        <v>562</v>
      </c>
      <c r="B576" s="34" t="s">
        <v>36</v>
      </c>
      <c r="C576" s="33" t="s">
        <v>6</v>
      </c>
      <c r="D576" s="33" t="s">
        <v>23</v>
      </c>
      <c r="E576" s="33" t="s">
        <v>32</v>
      </c>
    </row>
    <row r="577" spans="1:7" ht="12" customHeight="1" x14ac:dyDescent="0.2">
      <c r="A577" s="15">
        <f>MAX($A$15:A576)+1</f>
        <v>563</v>
      </c>
      <c r="B577" s="34" t="s">
        <v>35</v>
      </c>
      <c r="C577" s="33" t="s">
        <v>27</v>
      </c>
      <c r="D577" s="33" t="s">
        <v>23</v>
      </c>
      <c r="E577" s="33" t="s">
        <v>23</v>
      </c>
    </row>
    <row r="578" spans="1:7" ht="12" customHeight="1" x14ac:dyDescent="0.2">
      <c r="A578" s="15">
        <f>MAX($A$15:A577)+1</f>
        <v>564</v>
      </c>
      <c r="B578" s="34" t="s">
        <v>34</v>
      </c>
      <c r="C578" s="33" t="s">
        <v>6</v>
      </c>
      <c r="D578" s="33" t="s">
        <v>23</v>
      </c>
      <c r="E578" s="33" t="s">
        <v>32</v>
      </c>
    </row>
    <row r="579" spans="1:7" ht="12" customHeight="1" x14ac:dyDescent="0.2">
      <c r="A579" s="15">
        <f>MAX($A$15:A578)+1</f>
        <v>565</v>
      </c>
      <c r="B579" s="34" t="s">
        <v>30</v>
      </c>
      <c r="C579" s="33" t="s">
        <v>27</v>
      </c>
      <c r="D579" s="33" t="s">
        <v>23</v>
      </c>
      <c r="E579" s="33" t="s">
        <v>23</v>
      </c>
    </row>
    <row r="580" spans="1:7" x14ac:dyDescent="0.2">
      <c r="A580" s="15">
        <f>MAX($A$15:A579)+1</f>
        <v>566</v>
      </c>
      <c r="B580" s="36" t="s">
        <v>39</v>
      </c>
      <c r="C580" s="35"/>
      <c r="D580" s="35"/>
      <c r="E580" s="35"/>
      <c r="G580" s="15" t="str">
        <f t="shared" ref="G580" si="112">B580</f>
        <v>Entergy Texas, Inc.</v>
      </c>
    </row>
    <row r="581" spans="1:7" ht="12" customHeight="1" x14ac:dyDescent="0.2">
      <c r="A581" s="15">
        <f>MAX($A$15:A580)+1</f>
        <v>567</v>
      </c>
      <c r="B581" s="34" t="s">
        <v>36</v>
      </c>
      <c r="C581" s="33" t="s">
        <v>5</v>
      </c>
      <c r="D581" s="33" t="s">
        <v>23</v>
      </c>
      <c r="E581" s="33" t="s">
        <v>31</v>
      </c>
    </row>
    <row r="582" spans="1:7" ht="12" customHeight="1" x14ac:dyDescent="0.2">
      <c r="A582" s="15">
        <f>MAX($A$15:A581)+1</f>
        <v>568</v>
      </c>
      <c r="B582" s="34" t="s">
        <v>35</v>
      </c>
      <c r="C582" s="33" t="s">
        <v>23</v>
      </c>
      <c r="D582" s="33" t="s">
        <v>23</v>
      </c>
      <c r="E582" s="33" t="s">
        <v>23</v>
      </c>
    </row>
    <row r="583" spans="1:7" ht="12" customHeight="1" x14ac:dyDescent="0.2">
      <c r="A583" s="15">
        <f>MAX($A$15:A582)+1</f>
        <v>569</v>
      </c>
      <c r="B583" s="34" t="s">
        <v>34</v>
      </c>
      <c r="C583" s="33" t="s">
        <v>5</v>
      </c>
      <c r="D583" s="33" t="s">
        <v>23</v>
      </c>
      <c r="E583" s="33" t="s">
        <v>31</v>
      </c>
    </row>
    <row r="584" spans="1:7" ht="12" customHeight="1" x14ac:dyDescent="0.2">
      <c r="A584" s="15">
        <f>MAX($A$15:A583)+1</f>
        <v>570</v>
      </c>
      <c r="B584" s="34" t="s">
        <v>30</v>
      </c>
      <c r="C584" s="33" t="s">
        <v>23</v>
      </c>
      <c r="D584" s="33" t="s">
        <v>23</v>
      </c>
      <c r="E584" s="33" t="s">
        <v>23</v>
      </c>
    </row>
    <row r="585" spans="1:7" x14ac:dyDescent="0.2">
      <c r="A585" s="15">
        <f>MAX($A$15:A584)+1</f>
        <v>571</v>
      </c>
      <c r="B585" s="36" t="s">
        <v>38</v>
      </c>
      <c r="C585" s="35"/>
      <c r="D585" s="35"/>
      <c r="E585" s="35"/>
      <c r="G585" s="15" t="str">
        <f t="shared" ref="G585" si="113">B585</f>
        <v>Otter Tail Power Company</v>
      </c>
    </row>
    <row r="586" spans="1:7" ht="12" customHeight="1" x14ac:dyDescent="0.2">
      <c r="A586" s="15">
        <f>MAX($A$15:A585)+1</f>
        <v>572</v>
      </c>
      <c r="B586" s="34" t="s">
        <v>36</v>
      </c>
      <c r="C586" s="33" t="s">
        <v>5</v>
      </c>
      <c r="D586" s="33" t="s">
        <v>23</v>
      </c>
      <c r="E586" s="33" t="s">
        <v>31</v>
      </c>
    </row>
    <row r="587" spans="1:7" ht="12" customHeight="1" x14ac:dyDescent="0.2">
      <c r="A587" s="15">
        <f>MAX($A$15:A586)+1</f>
        <v>573</v>
      </c>
      <c r="B587" s="34" t="s">
        <v>35</v>
      </c>
      <c r="C587" s="33" t="s">
        <v>23</v>
      </c>
      <c r="D587" s="33" t="s">
        <v>23</v>
      </c>
      <c r="E587" s="33" t="s">
        <v>23</v>
      </c>
    </row>
    <row r="588" spans="1:7" ht="12" customHeight="1" x14ac:dyDescent="0.2">
      <c r="A588" s="15">
        <f>MAX($A$15:A587)+1</f>
        <v>574</v>
      </c>
      <c r="B588" s="34" t="s">
        <v>34</v>
      </c>
      <c r="C588" s="33" t="s">
        <v>5</v>
      </c>
      <c r="D588" s="33" t="s">
        <v>23</v>
      </c>
      <c r="E588" s="33" t="s">
        <v>31</v>
      </c>
    </row>
    <row r="589" spans="1:7" ht="12" customHeight="1" x14ac:dyDescent="0.2">
      <c r="A589" s="15">
        <f>MAX($A$15:A588)+1</f>
        <v>575</v>
      </c>
      <c r="B589" s="34" t="s">
        <v>30</v>
      </c>
      <c r="C589" s="33" t="s">
        <v>23</v>
      </c>
      <c r="D589" s="33" t="s">
        <v>23</v>
      </c>
      <c r="E589" s="33" t="s">
        <v>23</v>
      </c>
    </row>
    <row r="590" spans="1:7" x14ac:dyDescent="0.2">
      <c r="A590" s="15">
        <f>MAX($A$15:A589)+1</f>
        <v>576</v>
      </c>
      <c r="B590" s="36" t="s">
        <v>37</v>
      </c>
      <c r="C590" s="35"/>
      <c r="D590" s="35"/>
      <c r="E590" s="35"/>
      <c r="G590" s="15" t="str">
        <f t="shared" ref="G590" si="114">B590</f>
        <v>Ameren Corporation (NYSE:AEE)</v>
      </c>
    </row>
    <row r="591" spans="1:7" ht="12" customHeight="1" x14ac:dyDescent="0.2">
      <c r="A591" s="15">
        <f>MAX($A$15:A590)+1</f>
        <v>577</v>
      </c>
      <c r="B591" s="34" t="s">
        <v>36</v>
      </c>
      <c r="C591" s="33" t="s">
        <v>5</v>
      </c>
      <c r="D591" s="33" t="s">
        <v>23</v>
      </c>
      <c r="E591" s="33" t="s">
        <v>31</v>
      </c>
    </row>
    <row r="592" spans="1:7" ht="12" customHeight="1" x14ac:dyDescent="0.2">
      <c r="A592" s="15">
        <f>MAX($A$15:A591)+1</f>
        <v>578</v>
      </c>
      <c r="B592" s="34" t="s">
        <v>35</v>
      </c>
      <c r="C592" s="33" t="s">
        <v>27</v>
      </c>
      <c r="D592" s="33" t="s">
        <v>23</v>
      </c>
      <c r="E592" s="33" t="s">
        <v>23</v>
      </c>
    </row>
    <row r="593" spans="1:6" ht="12" customHeight="1" x14ac:dyDescent="0.2">
      <c r="A593" s="15">
        <f>MAX($A$15:A592)+1</f>
        <v>579</v>
      </c>
      <c r="B593" s="34" t="s">
        <v>34</v>
      </c>
      <c r="C593" s="33" t="s">
        <v>5</v>
      </c>
      <c r="D593" s="33" t="s">
        <v>23</v>
      </c>
      <c r="E593" s="33" t="s">
        <v>31</v>
      </c>
    </row>
    <row r="594" spans="1:6" ht="12" customHeight="1" x14ac:dyDescent="0.2">
      <c r="A594" s="15">
        <f>MAX($A$15:A593)+1</f>
        <v>580</v>
      </c>
      <c r="B594" s="34" t="s">
        <v>30</v>
      </c>
      <c r="C594" s="33" t="s">
        <v>27</v>
      </c>
      <c r="D594" s="33" t="s">
        <v>23</v>
      </c>
      <c r="E594" s="33" t="s">
        <v>23</v>
      </c>
    </row>
    <row r="595" spans="1:6" x14ac:dyDescent="0.2">
      <c r="B595" s="32"/>
      <c r="C595" s="32"/>
      <c r="D595" s="32"/>
      <c r="E595" s="32"/>
    </row>
    <row r="596" spans="1:6" x14ac:dyDescent="0.2">
      <c r="B596" s="31"/>
      <c r="C596" s="30"/>
      <c r="D596" s="30"/>
      <c r="E596" s="30"/>
    </row>
    <row r="597" spans="1:6" x14ac:dyDescent="0.2">
      <c r="C597" s="29" t="str">
        <f>VLOOKUP($B$13,$B$13:$E$14,C$600 + 2,0)</f>
        <v>Current</v>
      </c>
      <c r="D597" s="29"/>
      <c r="E597" s="29"/>
    </row>
    <row r="599" spans="1:6" x14ac:dyDescent="0.2">
      <c r="A599" s="17"/>
      <c r="B599" s="17" t="s">
        <v>25</v>
      </c>
      <c r="C599" s="17"/>
      <c r="D599" s="17"/>
    </row>
    <row r="600" spans="1:6" x14ac:dyDescent="0.2">
      <c r="A600" s="17"/>
      <c r="B600" s="27">
        <v>2</v>
      </c>
      <c r="C600" s="27">
        <v>1</v>
      </c>
      <c r="D600" s="27"/>
    </row>
    <row r="601" spans="1:6" x14ac:dyDescent="0.2">
      <c r="A601" s="17"/>
      <c r="B601" s="17"/>
      <c r="C601" s="17"/>
      <c r="D601" s="17"/>
    </row>
    <row r="602" spans="1:6" x14ac:dyDescent="0.2">
      <c r="A602" s="25">
        <v>1</v>
      </c>
      <c r="B602" s="25" t="str">
        <f t="shared" ref="B602:B633" si="115">VLOOKUP(A602,$A$15:$E$594,$B$600,0)</f>
        <v>Sempra (NYSE:SRE)</v>
      </c>
      <c r="C602" s="25" t="str">
        <f>VLOOKUP($A602+1,$A$15:$E$594,$B$600+$C$600,0)</f>
        <v>BBB+</v>
      </c>
      <c r="D602" s="25" t="str">
        <f>VLOOKUP(B602,'2024 Data'!$A$8:$A$120,1,1)</f>
        <v>Sempra (NYSE:SRE)</v>
      </c>
      <c r="E602" s="25"/>
      <c r="F602" s="15" t="b">
        <f>B602=D602</f>
        <v>1</v>
      </c>
    </row>
    <row r="603" spans="1:6" x14ac:dyDescent="0.2">
      <c r="A603" s="28">
        <f t="shared" ref="A603:A666" si="116">A602+5</f>
        <v>6</v>
      </c>
      <c r="B603" s="25" t="str">
        <f t="shared" si="115"/>
        <v>CMS Energy Corporation (NYSE:CMS)</v>
      </c>
      <c r="C603" s="25" t="str">
        <f t="shared" ref="C603:C665" si="117">VLOOKUP($A603+1,$A$15:$E$594,$B$600+$C$600,0)</f>
        <v>BBB+</v>
      </c>
      <c r="D603" s="25" t="str">
        <f>VLOOKUP(B603,'2024 Data'!$A$8:$A$120,1,1)</f>
        <v>CMS Energy Corporation (NYSE:CMS)</v>
      </c>
      <c r="E603" s="25"/>
      <c r="F603" s="15" t="b">
        <f t="shared" ref="F603:F666" si="118">B603=D603</f>
        <v>1</v>
      </c>
    </row>
    <row r="604" spans="1:6" x14ac:dyDescent="0.2">
      <c r="A604" s="25">
        <f t="shared" si="116"/>
        <v>11</v>
      </c>
      <c r="B604" s="25" t="str">
        <f t="shared" si="115"/>
        <v>Consolidated Edison, Inc. (NYSE:ED)</v>
      </c>
      <c r="C604" s="25" t="str">
        <f t="shared" si="117"/>
        <v>A-</v>
      </c>
      <c r="D604" s="25" t="str">
        <f>VLOOKUP(B604,'2024 Data'!$A$8:$A$120,1,1)</f>
        <v>Consolidated Edison, Inc. (NYSE:ED)</v>
      </c>
      <c r="E604" s="25"/>
      <c r="F604" s="15" t="b">
        <f t="shared" si="118"/>
        <v>1</v>
      </c>
    </row>
    <row r="605" spans="1:6" x14ac:dyDescent="0.2">
      <c r="A605" s="25">
        <f t="shared" si="116"/>
        <v>16</v>
      </c>
      <c r="B605" s="25" t="str">
        <f t="shared" si="115"/>
        <v>Entergy Corporation (NYSE:ETR)</v>
      </c>
      <c r="C605" s="25" t="str">
        <f t="shared" si="117"/>
        <v>BBB+</v>
      </c>
      <c r="D605" s="25" t="str">
        <f>VLOOKUP(B605,'2024 Data'!$A$8:$A$120,1,1)</f>
        <v>Entergy Corporation (NYSE:ETR)</v>
      </c>
      <c r="E605" s="25"/>
      <c r="F605" s="15" t="b">
        <f t="shared" si="118"/>
        <v>1</v>
      </c>
    </row>
    <row r="606" spans="1:6" x14ac:dyDescent="0.2">
      <c r="A606" s="25">
        <f t="shared" si="116"/>
        <v>21</v>
      </c>
      <c r="B606" s="25" t="str">
        <f t="shared" si="115"/>
        <v>NiSource Inc. (NYSE:NI)</v>
      </c>
      <c r="C606" s="25" t="str">
        <f t="shared" si="117"/>
        <v>BBB+</v>
      </c>
      <c r="D606" s="25" t="str">
        <f>VLOOKUP(B606,'2024 Data'!$A$8:$A$120,1,1)</f>
        <v>NiSource Inc. (NYSE:NI)</v>
      </c>
      <c r="E606" s="25"/>
      <c r="F606" s="15" t="b">
        <f t="shared" si="118"/>
        <v>1</v>
      </c>
    </row>
    <row r="607" spans="1:6" x14ac:dyDescent="0.2">
      <c r="A607" s="25">
        <f t="shared" si="116"/>
        <v>26</v>
      </c>
      <c r="B607" s="25" t="str">
        <f t="shared" si="115"/>
        <v>Eversource Energy (NYSE:ES)</v>
      </c>
      <c r="C607" s="25" t="str">
        <f t="shared" si="117"/>
        <v>A-</v>
      </c>
      <c r="D607" s="25" t="str">
        <f>VLOOKUP(B607,'2024 Data'!$A$8:$A$120,1,1)</f>
        <v>Eversource Energy (NYSE:ES)</v>
      </c>
      <c r="E607" s="25"/>
      <c r="F607" s="15" t="b">
        <f t="shared" si="118"/>
        <v>1</v>
      </c>
    </row>
    <row r="608" spans="1:6" x14ac:dyDescent="0.2">
      <c r="A608" s="25">
        <f t="shared" si="116"/>
        <v>31</v>
      </c>
      <c r="B608" s="25" t="str">
        <f t="shared" si="115"/>
        <v>Public Service Enterprise Group Incorporated (NYSE:PEG)</v>
      </c>
      <c r="C608" s="25" t="str">
        <f t="shared" si="117"/>
        <v>BBB+</v>
      </c>
      <c r="D608" s="25" t="str">
        <f>VLOOKUP(B608,'2024 Data'!$A$8:$A$120,1,1)</f>
        <v>Public Service Enterprise Group Incorporated (NYSE:PEG)</v>
      </c>
      <c r="E608" s="25"/>
      <c r="F608" s="15" t="b">
        <f t="shared" si="118"/>
        <v>1</v>
      </c>
    </row>
    <row r="609" spans="1:6" x14ac:dyDescent="0.2">
      <c r="A609" s="25">
        <f t="shared" si="116"/>
        <v>36</v>
      </c>
      <c r="B609" s="25" t="str">
        <f t="shared" si="115"/>
        <v>Pinnacle West Capital Corporation (NYSE:PNW)</v>
      </c>
      <c r="C609" s="25" t="str">
        <f t="shared" si="117"/>
        <v>BBB+</v>
      </c>
      <c r="D609" s="25" t="str">
        <f>VLOOKUP(B609,'2024 Data'!$A$8:$A$120,1,1)</f>
        <v>Pinnacle West Capital Corporation (NYSE:PNW)</v>
      </c>
      <c r="E609" s="25"/>
      <c r="F609" s="15" t="b">
        <f t="shared" si="118"/>
        <v>1</v>
      </c>
    </row>
    <row r="610" spans="1:6" x14ac:dyDescent="0.2">
      <c r="A610" s="25">
        <f t="shared" si="116"/>
        <v>41</v>
      </c>
      <c r="B610" s="25" t="str">
        <f t="shared" si="115"/>
        <v>Alliant Energy Corporation (NasdaqGS:LNT)</v>
      </c>
      <c r="C610" s="25" t="str">
        <f t="shared" si="117"/>
        <v>A-</v>
      </c>
      <c r="D610" s="25" t="str">
        <f>VLOOKUP(B610,'2024 Data'!$A$8:$A$120,1,1)</f>
        <v>Alliant Energy Corporation (NASDAQGS:LNT)</v>
      </c>
      <c r="E610" s="25"/>
      <c r="F610" s="15" t="b">
        <f t="shared" si="118"/>
        <v>1</v>
      </c>
    </row>
    <row r="611" spans="1:6" x14ac:dyDescent="0.2">
      <c r="A611" s="25">
        <f t="shared" si="116"/>
        <v>46</v>
      </c>
      <c r="B611" s="25" t="str">
        <f t="shared" si="115"/>
        <v>WEC Energy Group, Inc. (NYSE:WEC)</v>
      </c>
      <c r="C611" s="25" t="str">
        <f t="shared" si="117"/>
        <v>A-</v>
      </c>
      <c r="D611" s="25" t="str">
        <f>VLOOKUP(B611,'2024 Data'!$A$8:$A$120,1,1)</f>
        <v>WEC Energy Group, Inc. (NYSE:WEC)</v>
      </c>
      <c r="E611" s="25"/>
      <c r="F611" s="15" t="b">
        <f t="shared" si="118"/>
        <v>1</v>
      </c>
    </row>
    <row r="612" spans="1:6" x14ac:dyDescent="0.2">
      <c r="A612" s="25">
        <f t="shared" si="116"/>
        <v>51</v>
      </c>
      <c r="B612" s="25" t="str">
        <f t="shared" si="115"/>
        <v>West Penn Power Company</v>
      </c>
      <c r="C612" s="25" t="str">
        <f t="shared" si="117"/>
        <v>NR</v>
      </c>
      <c r="D612" s="25"/>
      <c r="E612" s="25"/>
    </row>
    <row r="613" spans="1:6" x14ac:dyDescent="0.2">
      <c r="A613" s="25">
        <f t="shared" si="116"/>
        <v>56</v>
      </c>
      <c r="B613" s="25" t="str">
        <f t="shared" si="115"/>
        <v>Portland General Electric Company (NYSE:POR)</v>
      </c>
      <c r="C613" s="25" t="str">
        <f t="shared" si="117"/>
        <v>BBB+</v>
      </c>
      <c r="D613" s="25" t="str">
        <f>VLOOKUP(B613,'2024 Data'!$A$8:$A$120,1,1)</f>
        <v>Portland General Electric Company (NYSE:POR)</v>
      </c>
      <c r="E613" s="25"/>
      <c r="F613" s="15" t="b">
        <f t="shared" si="118"/>
        <v>1</v>
      </c>
    </row>
    <row r="614" spans="1:6" x14ac:dyDescent="0.2">
      <c r="A614" s="25">
        <f t="shared" si="116"/>
        <v>61</v>
      </c>
      <c r="B614" s="25" t="str">
        <f t="shared" si="115"/>
        <v>Public Service Company of Colorado</v>
      </c>
      <c r="C614" s="25" t="str">
        <f t="shared" si="117"/>
        <v>A-</v>
      </c>
      <c r="D614" s="25" t="str">
        <f>VLOOKUP(B614,'2024 Data'!$A$8:$A$120,1,1)</f>
        <v>Progress Energy, Inc. (NYSE:PGN)</v>
      </c>
      <c r="E614" s="25"/>
      <c r="F614" s="15" t="b">
        <f t="shared" si="118"/>
        <v>0</v>
      </c>
    </row>
    <row r="615" spans="1:6" x14ac:dyDescent="0.2">
      <c r="A615" s="28">
        <f t="shared" si="116"/>
        <v>66</v>
      </c>
      <c r="B615" s="25" t="str">
        <f t="shared" si="115"/>
        <v>Public Service Company of North Carolina, Incorporated</v>
      </c>
      <c r="C615" s="25" t="str">
        <f t="shared" si="117"/>
        <v>BBB+</v>
      </c>
      <c r="D615" s="25" t="str">
        <f>VLOOKUP(B615,'2024 Data'!$A$8:$A$120,1,1)</f>
        <v>Public Service Company of New Mexico</v>
      </c>
      <c r="E615" s="25"/>
      <c r="F615" s="15" t="b">
        <f t="shared" si="118"/>
        <v>0</v>
      </c>
    </row>
    <row r="616" spans="1:6" x14ac:dyDescent="0.2">
      <c r="A616" s="25">
        <f t="shared" si="116"/>
        <v>71</v>
      </c>
      <c r="B616" s="25" t="str">
        <f t="shared" si="115"/>
        <v>Southwestern Public Service Company</v>
      </c>
      <c r="C616" s="25" t="str">
        <f t="shared" si="117"/>
        <v>BBB</v>
      </c>
      <c r="D616" s="25" t="str">
        <f>VLOOKUP(B616,'2024 Data'!$A$8:$A$120,1,1)</f>
        <v>Southwestern Electric Power Company</v>
      </c>
      <c r="E616" s="25"/>
      <c r="F616" s="15" t="b">
        <f t="shared" si="118"/>
        <v>0</v>
      </c>
    </row>
    <row r="617" spans="1:6" x14ac:dyDescent="0.2">
      <c r="A617" s="25">
        <f t="shared" si="116"/>
        <v>76</v>
      </c>
      <c r="B617" s="25" t="str">
        <f t="shared" si="115"/>
        <v>Union Electric Company</v>
      </c>
      <c r="C617" s="25" t="str">
        <f t="shared" si="117"/>
        <v>BBB+</v>
      </c>
      <c r="D617" s="25" t="str">
        <f>VLOOKUP(B617,'2024 Data'!$A$8:$A$120,1,1)</f>
        <v>The United Illuminating Company</v>
      </c>
      <c r="E617" s="25"/>
      <c r="F617" s="15" t="b">
        <f t="shared" si="118"/>
        <v>0</v>
      </c>
    </row>
    <row r="618" spans="1:6" x14ac:dyDescent="0.2">
      <c r="A618" s="25">
        <f t="shared" si="116"/>
        <v>81</v>
      </c>
      <c r="B618" s="25" t="str">
        <f t="shared" si="115"/>
        <v>Evergy Missouri West, Inc.</v>
      </c>
      <c r="C618" s="25" t="str">
        <f t="shared" si="117"/>
        <v>BBB+</v>
      </c>
      <c r="D618" s="25" t="str">
        <f>VLOOKUP(B618,'2024 Data'!$A$8:$A$120,1,1)</f>
        <v>Evergy Metro, Inc. (NYSE:KLT)</v>
      </c>
      <c r="E618" s="25"/>
      <c r="F618" s="15" t="b">
        <f t="shared" si="118"/>
        <v>0</v>
      </c>
    </row>
    <row r="619" spans="1:6" x14ac:dyDescent="0.2">
      <c r="A619" s="25">
        <f t="shared" si="116"/>
        <v>86</v>
      </c>
      <c r="B619" s="25" t="str">
        <f t="shared" si="115"/>
        <v>Northern States Power Company</v>
      </c>
      <c r="C619" s="25" t="str">
        <f t="shared" si="117"/>
        <v>A-</v>
      </c>
      <c r="D619" s="25" t="str">
        <f>VLOOKUP(B619,'2024 Data'!$A$8:$A$120,1,1)</f>
        <v>Northern States Power Company</v>
      </c>
      <c r="E619" s="25"/>
      <c r="F619" s="15" t="b">
        <f t="shared" si="118"/>
        <v>1</v>
      </c>
    </row>
    <row r="620" spans="1:6" x14ac:dyDescent="0.2">
      <c r="A620" s="25">
        <f t="shared" si="116"/>
        <v>91</v>
      </c>
      <c r="B620" s="25" t="str">
        <f t="shared" si="115"/>
        <v>Orange and Rockland Utilities, Inc.</v>
      </c>
      <c r="C620" s="25" t="str">
        <f t="shared" si="117"/>
        <v>A-</v>
      </c>
      <c r="D620" s="25" t="str">
        <f>VLOOKUP(B620,'2024 Data'!$A$8:$A$120,1,1)</f>
        <v>Oklahoma Gas and Electric Company</v>
      </c>
      <c r="E620" s="25"/>
      <c r="F620" s="15" t="b">
        <f t="shared" si="118"/>
        <v>0</v>
      </c>
    </row>
    <row r="621" spans="1:6" x14ac:dyDescent="0.2">
      <c r="A621" s="25">
        <f t="shared" si="116"/>
        <v>96</v>
      </c>
      <c r="B621" s="25" t="str">
        <f t="shared" si="115"/>
        <v>Peoples Energy, LLC</v>
      </c>
      <c r="C621" s="25" t="str">
        <f t="shared" si="117"/>
        <v>NR</v>
      </c>
      <c r="D621" s="25" t="str">
        <f>VLOOKUP(B621,'2024 Data'!$A$8:$A$120,1,1)</f>
        <v>Pennsylvania Electric Company</v>
      </c>
      <c r="E621" s="25"/>
      <c r="F621" s="15" t="b">
        <f t="shared" si="118"/>
        <v>0</v>
      </c>
    </row>
    <row r="622" spans="1:6" x14ac:dyDescent="0.2">
      <c r="A622" s="25">
        <f t="shared" si="116"/>
        <v>101</v>
      </c>
      <c r="B622" s="25" t="str">
        <f t="shared" si="115"/>
        <v>Piedmont Natural Gas Company, Inc.</v>
      </c>
      <c r="C622" s="25" t="str">
        <f t="shared" si="117"/>
        <v>BBB+</v>
      </c>
      <c r="D622" s="25" t="str">
        <f>VLOOKUP(B622,'2024 Data'!$A$8:$A$120,1,1)</f>
        <v>Peoples Energy, LLC (NYSE:PGL)</v>
      </c>
      <c r="E622" s="25"/>
      <c r="F622" s="15" t="b">
        <f t="shared" si="118"/>
        <v>0</v>
      </c>
    </row>
    <row r="623" spans="1:6" x14ac:dyDescent="0.2">
      <c r="A623" s="25">
        <f t="shared" si="116"/>
        <v>106</v>
      </c>
      <c r="B623" s="25" t="str">
        <f t="shared" si="115"/>
        <v>Interstate Power and Light Company</v>
      </c>
      <c r="C623" s="25" t="str">
        <f t="shared" si="117"/>
        <v>A-</v>
      </c>
      <c r="D623" s="25" t="str">
        <f>VLOOKUP(B623,'2024 Data'!$A$8:$A$120,1,1)</f>
        <v>Indiana Michigan Power Company</v>
      </c>
      <c r="E623" s="25"/>
      <c r="F623" s="15" t="b">
        <f t="shared" si="118"/>
        <v>0</v>
      </c>
    </row>
    <row r="624" spans="1:6" x14ac:dyDescent="0.2">
      <c r="A624" s="25">
        <f t="shared" si="116"/>
        <v>111</v>
      </c>
      <c r="B624" s="25" t="str">
        <f t="shared" si="115"/>
        <v>MCN Energy Group, Inc.</v>
      </c>
      <c r="C624" s="25" t="str">
        <f t="shared" si="117"/>
        <v>-</v>
      </c>
      <c r="D624" s="25" t="str">
        <f>VLOOKUP(B624,'2024 Data'!$A$8:$A$120,1,1)</f>
        <v>Madison Gas and Electric Company</v>
      </c>
      <c r="E624" s="25"/>
      <c r="F624" s="15" t="b">
        <f t="shared" si="118"/>
        <v>0</v>
      </c>
    </row>
    <row r="625" spans="1:6" x14ac:dyDescent="0.2">
      <c r="A625" s="25">
        <f t="shared" si="116"/>
        <v>116</v>
      </c>
      <c r="B625" s="25" t="str">
        <f t="shared" si="115"/>
        <v>ALLETE, Inc. (NYSE:ALE)</v>
      </c>
      <c r="C625" s="25" t="str">
        <f t="shared" si="117"/>
        <v>BBB</v>
      </c>
      <c r="D625" s="25" t="str">
        <f>VLOOKUP(B625,'2024 Data'!$A$8:$A$120,1,1)</f>
        <v>ALLETE, Inc. (NYSE:ALE)</v>
      </c>
      <c r="E625" s="25"/>
      <c r="F625" s="15" t="b">
        <f t="shared" si="118"/>
        <v>1</v>
      </c>
    </row>
    <row r="626" spans="1:6" x14ac:dyDescent="0.2">
      <c r="A626" s="25">
        <f t="shared" si="116"/>
        <v>121</v>
      </c>
      <c r="B626" s="25" t="str">
        <f t="shared" si="115"/>
        <v>El Paso Electric Company</v>
      </c>
      <c r="C626" s="25" t="str">
        <f t="shared" si="117"/>
        <v>NR</v>
      </c>
      <c r="D626" s="25" t="str">
        <f>VLOOKUP(B626,'2024 Data'!$A$8:$A$120,1,1)</f>
        <v>Duke Energy Progress, LLC</v>
      </c>
      <c r="E626" s="25"/>
      <c r="F626" s="15" t="b">
        <f t="shared" si="118"/>
        <v>0</v>
      </c>
    </row>
    <row r="627" spans="1:6" x14ac:dyDescent="0.2">
      <c r="A627" s="25">
        <f t="shared" si="116"/>
        <v>126</v>
      </c>
      <c r="B627" s="25" t="str">
        <f t="shared" si="115"/>
        <v>Progress Energy, Inc.</v>
      </c>
      <c r="C627" s="25" t="str">
        <f t="shared" si="117"/>
        <v>BBB+</v>
      </c>
      <c r="D627" s="25" t="str">
        <f>VLOOKUP(B627,'2024 Data'!$A$8:$A$120,1,1)</f>
        <v>Potomac Electric Power Company (TSE:9572)</v>
      </c>
      <c r="E627" s="25"/>
      <c r="F627" s="15" t="b">
        <f t="shared" si="118"/>
        <v>0</v>
      </c>
    </row>
    <row r="628" spans="1:6" x14ac:dyDescent="0.2">
      <c r="A628" s="25">
        <f t="shared" si="116"/>
        <v>131</v>
      </c>
      <c r="B628" s="25" t="str">
        <f t="shared" si="115"/>
        <v>NorthWestern Energy Group, Inc. (NasdaqGS:NWE)</v>
      </c>
      <c r="C628" s="25" t="str">
        <f t="shared" si="117"/>
        <v>BBB</v>
      </c>
      <c r="D628" s="25" t="str">
        <f>VLOOKUP(B628,'2024 Data'!$A$8:$A$120,1,1)</f>
        <v>NorthWestern Energy Group, Inc. (NASDAQGS:NWE)</v>
      </c>
      <c r="E628" s="25"/>
      <c r="F628" s="15" t="b">
        <f t="shared" si="118"/>
        <v>1</v>
      </c>
    </row>
    <row r="629" spans="1:6" x14ac:dyDescent="0.2">
      <c r="A629" s="25">
        <f t="shared" si="116"/>
        <v>136</v>
      </c>
      <c r="B629" s="25" t="str">
        <f t="shared" si="115"/>
        <v>Southern Company Gas</v>
      </c>
      <c r="C629" s="25" t="str">
        <f t="shared" si="117"/>
        <v>A-</v>
      </c>
      <c r="D629" s="25" t="str">
        <f>VLOOKUP(B629,'2024 Data'!$A$8:$A$120,1,1)</f>
        <v>Southern California Gas Company</v>
      </c>
      <c r="E629" s="25"/>
      <c r="F629" s="15" t="b">
        <f t="shared" si="118"/>
        <v>0</v>
      </c>
    </row>
    <row r="630" spans="1:6" x14ac:dyDescent="0.2">
      <c r="A630" s="25">
        <f t="shared" si="116"/>
        <v>141</v>
      </c>
      <c r="B630" s="25" t="str">
        <f t="shared" si="115"/>
        <v>Duke Energy Indiana, LLC</v>
      </c>
      <c r="C630" s="25" t="str">
        <f t="shared" si="117"/>
        <v>BBB+</v>
      </c>
      <c r="D630" s="25" t="str">
        <f>VLOOKUP(B630,'2024 Data'!$A$8:$A$120,1,1)</f>
        <v>Duke Energy Florida, LLC</v>
      </c>
      <c r="E630" s="25"/>
      <c r="F630" s="15" t="b">
        <f t="shared" si="118"/>
        <v>0</v>
      </c>
    </row>
    <row r="631" spans="1:6" x14ac:dyDescent="0.2">
      <c r="A631" s="25">
        <f t="shared" si="116"/>
        <v>146</v>
      </c>
      <c r="B631" s="25" t="str">
        <f t="shared" si="115"/>
        <v>Avista Corporation (NYSE:AVA)</v>
      </c>
      <c r="C631" s="25" t="str">
        <f t="shared" si="117"/>
        <v>BBB</v>
      </c>
      <c r="D631" s="25" t="str">
        <f>VLOOKUP(B631,'2024 Data'!$A$8:$A$120,1,1)</f>
        <v>Avista Corporation (NYSE:AVA)</v>
      </c>
      <c r="E631" s="25"/>
      <c r="F631" s="15" t="b">
        <f t="shared" si="118"/>
        <v>1</v>
      </c>
    </row>
    <row r="632" spans="1:6" x14ac:dyDescent="0.2">
      <c r="A632" s="25">
        <f t="shared" si="116"/>
        <v>151</v>
      </c>
      <c r="B632" s="25" t="str">
        <f t="shared" si="115"/>
        <v>Texas-New Mexico Power Company</v>
      </c>
      <c r="C632" s="25" t="str">
        <f t="shared" si="117"/>
        <v>BBB+</v>
      </c>
      <c r="D632" s="25" t="str">
        <f>VLOOKUP(B632,'2024 Data'!$A$8:$A$120,1,1)</f>
        <v>Texas-New Mexico Power Company</v>
      </c>
      <c r="E632" s="25"/>
      <c r="F632" s="15" t="b">
        <f t="shared" si="118"/>
        <v>1</v>
      </c>
    </row>
    <row r="633" spans="1:6" x14ac:dyDescent="0.2">
      <c r="A633" s="25">
        <f t="shared" si="116"/>
        <v>156</v>
      </c>
      <c r="B633" s="25" t="str">
        <f t="shared" si="115"/>
        <v>Arizona Public Service Company</v>
      </c>
      <c r="C633" s="25" t="str">
        <f t="shared" si="117"/>
        <v>BBB+</v>
      </c>
      <c r="D633" s="25" t="str">
        <f>VLOOKUP(B633,'2024 Data'!$A$8:$A$120,1,1)</f>
        <v>Arizona Public Service Company</v>
      </c>
      <c r="E633" s="25"/>
      <c r="F633" s="15" t="b">
        <f t="shared" si="118"/>
        <v>1</v>
      </c>
    </row>
    <row r="634" spans="1:6" x14ac:dyDescent="0.2">
      <c r="A634" s="25">
        <f t="shared" si="116"/>
        <v>161</v>
      </c>
      <c r="B634" s="25" t="str">
        <f t="shared" ref="B634:B665" si="119">VLOOKUP(A634,$A$15:$E$594,$B$600,0)</f>
        <v>Duke Energy Carolinas, LLC</v>
      </c>
      <c r="C634" s="25" t="str">
        <f t="shared" si="117"/>
        <v>BBB+</v>
      </c>
      <c r="D634" s="25" t="str">
        <f>VLOOKUP(B634,'2024 Data'!$A$8:$A$120,1,1)</f>
        <v>Duke Energy Carolinas, LLC</v>
      </c>
      <c r="E634" s="25"/>
      <c r="F634" s="15" t="b">
        <f t="shared" si="118"/>
        <v>1</v>
      </c>
    </row>
    <row r="635" spans="1:6" x14ac:dyDescent="0.2">
      <c r="A635" s="25">
        <f t="shared" si="116"/>
        <v>166</v>
      </c>
      <c r="B635" s="25" t="str">
        <f t="shared" si="119"/>
        <v>Duke Energy Progress, LLC</v>
      </c>
      <c r="C635" s="25" t="str">
        <f t="shared" si="117"/>
        <v>BBB+</v>
      </c>
      <c r="D635" s="25" t="str">
        <f>VLOOKUP(B635,'2024 Data'!$A$8:$A$120,1,1)</f>
        <v>Duke Energy Progress, LLC</v>
      </c>
      <c r="E635" s="25"/>
      <c r="F635" s="15" t="b">
        <f t="shared" si="118"/>
        <v>1</v>
      </c>
    </row>
    <row r="636" spans="1:6" x14ac:dyDescent="0.2">
      <c r="A636" s="25">
        <f t="shared" si="116"/>
        <v>171</v>
      </c>
      <c r="B636" s="25" t="str">
        <f t="shared" si="119"/>
        <v>Wisconsin Public Service Corporation</v>
      </c>
      <c r="C636" s="25" t="str">
        <f t="shared" si="117"/>
        <v>A-</v>
      </c>
      <c r="D636" s="25" t="str">
        <f>VLOOKUP(B636,'2024 Data'!$A$8:$A$120,1,1)</f>
        <v>Wisconsin Power and Light Company</v>
      </c>
      <c r="E636" s="25"/>
      <c r="F636" s="15" t="b">
        <f t="shared" si="118"/>
        <v>0</v>
      </c>
    </row>
    <row r="637" spans="1:6" x14ac:dyDescent="0.2">
      <c r="A637" s="25">
        <f t="shared" si="116"/>
        <v>176</v>
      </c>
      <c r="B637" s="25" t="str">
        <f t="shared" si="119"/>
        <v>The United Illuminating Company</v>
      </c>
      <c r="C637" s="25" t="str">
        <f t="shared" si="117"/>
        <v>A-</v>
      </c>
      <c r="D637" s="25" t="str">
        <f>VLOOKUP(B637,'2024 Data'!$A$8:$A$120,1,1)</f>
        <v>The United Illuminating Company</v>
      </c>
      <c r="E637" s="25"/>
      <c r="F637" s="15" t="b">
        <f t="shared" si="118"/>
        <v>1</v>
      </c>
    </row>
    <row r="638" spans="1:6" x14ac:dyDescent="0.2">
      <c r="A638" s="25">
        <f t="shared" si="116"/>
        <v>181</v>
      </c>
      <c r="B638" s="25" t="str">
        <f t="shared" si="119"/>
        <v>Georgia Power Company</v>
      </c>
      <c r="C638" s="25" t="str">
        <f t="shared" si="117"/>
        <v>A</v>
      </c>
      <c r="D638" s="25" t="str">
        <f>VLOOKUP(B638,'2024 Data'!$A$8:$A$120,1,1)</f>
        <v>Georgia Power Company</v>
      </c>
      <c r="E638" s="25"/>
      <c r="F638" s="15" t="b">
        <f t="shared" si="118"/>
        <v>1</v>
      </c>
    </row>
    <row r="639" spans="1:6" x14ac:dyDescent="0.2">
      <c r="A639" s="25">
        <f t="shared" si="116"/>
        <v>186</v>
      </c>
      <c r="B639" s="25" t="str">
        <f t="shared" si="119"/>
        <v>Pacific Gas and Electric Company</v>
      </c>
      <c r="C639" s="25" t="str">
        <f t="shared" si="117"/>
        <v>BB</v>
      </c>
      <c r="D639" s="25" t="str">
        <f>VLOOKUP(B639,'2024 Data'!$A$8:$A$120,1,1)</f>
        <v>Otter Tail Power Company</v>
      </c>
      <c r="E639" s="25"/>
      <c r="F639" s="15" t="b">
        <f t="shared" si="118"/>
        <v>0</v>
      </c>
    </row>
    <row r="640" spans="1:6" x14ac:dyDescent="0.2">
      <c r="A640" s="25">
        <f t="shared" si="116"/>
        <v>191</v>
      </c>
      <c r="B640" s="25" t="str">
        <f t="shared" si="119"/>
        <v>Delmarva Power &amp; Light Company</v>
      </c>
      <c r="C640" s="25" t="str">
        <f t="shared" si="117"/>
        <v>A-</v>
      </c>
      <c r="D640" s="25" t="str">
        <f>VLOOKUP(B640,'2024 Data'!$A$8:$A$120,1,1)</f>
        <v>Consumers Energy Company</v>
      </c>
      <c r="E640" s="25"/>
      <c r="F640" s="15" t="b">
        <f t="shared" si="118"/>
        <v>0</v>
      </c>
    </row>
    <row r="641" spans="1:6" x14ac:dyDescent="0.2">
      <c r="A641" s="25">
        <f t="shared" si="116"/>
        <v>196</v>
      </c>
      <c r="B641" s="25" t="str">
        <f t="shared" si="119"/>
        <v>Ohio Edison Company</v>
      </c>
      <c r="C641" s="25" t="str">
        <f t="shared" si="117"/>
        <v>BBB+</v>
      </c>
      <c r="D641" s="25" t="str">
        <f>VLOOKUP(B641,'2024 Data'!$A$8:$A$120,1,1)</f>
        <v>NSTAR Electric Company</v>
      </c>
      <c r="E641" s="25"/>
      <c r="F641" s="15" t="b">
        <f t="shared" si="118"/>
        <v>0</v>
      </c>
    </row>
    <row r="642" spans="1:6" x14ac:dyDescent="0.2">
      <c r="A642" s="25">
        <f t="shared" si="116"/>
        <v>201</v>
      </c>
      <c r="B642" s="25" t="str">
        <f t="shared" si="119"/>
        <v>Ameren Illinois Company</v>
      </c>
      <c r="C642" s="25" t="str">
        <f t="shared" si="117"/>
        <v>BBB+</v>
      </c>
      <c r="D642" s="25" t="str">
        <f>VLOOKUP(B642,'2024 Data'!$A$8:$A$120,1,1)</f>
        <v>Ameren Illinois Company</v>
      </c>
      <c r="E642" s="25"/>
      <c r="F642" s="15" t="b">
        <f t="shared" si="118"/>
        <v>1</v>
      </c>
    </row>
    <row r="643" spans="1:6" x14ac:dyDescent="0.2">
      <c r="A643" s="25">
        <f t="shared" si="116"/>
        <v>206</v>
      </c>
      <c r="B643" s="25" t="str">
        <f t="shared" si="119"/>
        <v>San Diego Gas &amp; Electric Company</v>
      </c>
      <c r="C643" s="25" t="str">
        <f t="shared" si="117"/>
        <v>BBB+</v>
      </c>
      <c r="D643" s="25" t="str">
        <f>VLOOKUP(B643,'2024 Data'!$A$8:$A$120,1,1)</f>
        <v>Rochester Gas and Electric Corporation</v>
      </c>
      <c r="E643" s="25"/>
      <c r="F643" s="15" t="b">
        <f t="shared" si="118"/>
        <v>0</v>
      </c>
    </row>
    <row r="644" spans="1:6" x14ac:dyDescent="0.2">
      <c r="A644" s="25">
        <f t="shared" si="116"/>
        <v>211</v>
      </c>
      <c r="B644" s="25" t="str">
        <f t="shared" si="119"/>
        <v>Duke Energy Ohio, Inc.</v>
      </c>
      <c r="C644" s="25" t="str">
        <f t="shared" si="117"/>
        <v>BBB+</v>
      </c>
      <c r="D644" s="25" t="str">
        <f>VLOOKUP(B644,'2024 Data'!$A$8:$A$120,1,1)</f>
        <v>Duke Energy Kentucky, Inc.</v>
      </c>
      <c r="E644" s="25"/>
      <c r="F644" s="15" t="b">
        <f t="shared" si="118"/>
        <v>0</v>
      </c>
    </row>
    <row r="645" spans="1:6" x14ac:dyDescent="0.2">
      <c r="A645" s="25">
        <f t="shared" si="116"/>
        <v>216</v>
      </c>
      <c r="B645" s="25" t="str">
        <f t="shared" si="119"/>
        <v>DTE Electric Company</v>
      </c>
      <c r="C645" s="25" t="str">
        <f t="shared" si="117"/>
        <v>A-</v>
      </c>
      <c r="D645" s="25" t="str">
        <f>VLOOKUP(B645,'2024 Data'!$A$8:$A$120,1,1)</f>
        <v>Dominion Energy South Carolina, Inc.</v>
      </c>
      <c r="E645" s="25"/>
      <c r="F645" s="15" t="b">
        <f t="shared" si="118"/>
        <v>0</v>
      </c>
    </row>
    <row r="646" spans="1:6" x14ac:dyDescent="0.2">
      <c r="A646" s="25">
        <f t="shared" si="116"/>
        <v>221</v>
      </c>
      <c r="B646" s="25" t="str">
        <f t="shared" si="119"/>
        <v>Alabama Power Company</v>
      </c>
      <c r="C646" s="25" t="str">
        <f t="shared" si="117"/>
        <v>A</v>
      </c>
      <c r="D646" s="25" t="str">
        <f>VLOOKUP(B646,'2024 Data'!$A$8:$A$120,1,1)</f>
        <v>Alabama Power Company</v>
      </c>
      <c r="E646" s="25"/>
      <c r="F646" s="15" t="b">
        <f t="shared" si="118"/>
        <v>1</v>
      </c>
    </row>
    <row r="647" spans="1:6" x14ac:dyDescent="0.2">
      <c r="A647" s="25">
        <f t="shared" si="116"/>
        <v>226</v>
      </c>
      <c r="B647" s="25" t="str">
        <f t="shared" si="119"/>
        <v>Southern California Edison Company</v>
      </c>
      <c r="C647" s="25" t="str">
        <f t="shared" si="117"/>
        <v>BBB</v>
      </c>
      <c r="D647" s="25" t="str">
        <f>VLOOKUP(B647,'2024 Data'!$A$8:$A$120,1,1)</f>
        <v>Southern California Edison Company</v>
      </c>
      <c r="E647" s="25"/>
      <c r="F647" s="15" t="b">
        <f t="shared" si="118"/>
        <v>1</v>
      </c>
    </row>
    <row r="648" spans="1:6" x14ac:dyDescent="0.2">
      <c r="A648" s="25">
        <f t="shared" si="116"/>
        <v>231</v>
      </c>
      <c r="B648" s="25" t="str">
        <f t="shared" si="119"/>
        <v>Atlantic City Electric Company</v>
      </c>
      <c r="C648" s="25" t="str">
        <f t="shared" si="117"/>
        <v>A-</v>
      </c>
      <c r="D648" s="25" t="str">
        <f>VLOOKUP(B648,'2024 Data'!$A$8:$A$120,1,1)</f>
        <v>Atlantic City Electric Company</v>
      </c>
      <c r="E648" s="25"/>
      <c r="F648" s="15" t="b">
        <f t="shared" si="118"/>
        <v>1</v>
      </c>
    </row>
    <row r="649" spans="1:6" x14ac:dyDescent="0.2">
      <c r="A649" s="25">
        <f t="shared" si="116"/>
        <v>236</v>
      </c>
      <c r="B649" s="25" t="str">
        <f t="shared" si="119"/>
        <v>Duke Energy Florida, LLC</v>
      </c>
      <c r="C649" s="25" t="str">
        <f t="shared" si="117"/>
        <v>BBB+</v>
      </c>
      <c r="D649" s="25" t="str">
        <f>VLOOKUP(B649,'2024 Data'!$A$8:$A$120,1,1)</f>
        <v>Duke Energy Florida, LLC</v>
      </c>
      <c r="E649" s="25"/>
      <c r="F649" s="15" t="b">
        <f t="shared" si="118"/>
        <v>1</v>
      </c>
    </row>
    <row r="650" spans="1:6" x14ac:dyDescent="0.2">
      <c r="A650" s="25">
        <f t="shared" si="116"/>
        <v>241</v>
      </c>
      <c r="B650" s="25" t="str">
        <f t="shared" si="119"/>
        <v>New York State Electric &amp; Gas Corporation</v>
      </c>
      <c r="C650" s="25" t="str">
        <f t="shared" si="117"/>
        <v>A-</v>
      </c>
      <c r="D650" s="25" t="str">
        <f>VLOOKUP(B650,'2024 Data'!$A$8:$A$120,1,1)</f>
        <v>New York State Electric &amp; Gas Corporation</v>
      </c>
      <c r="E650" s="25"/>
      <c r="F650" s="15" t="b">
        <f t="shared" si="118"/>
        <v>1</v>
      </c>
    </row>
    <row r="651" spans="1:6" x14ac:dyDescent="0.2">
      <c r="A651" s="25">
        <f t="shared" si="116"/>
        <v>246</v>
      </c>
      <c r="B651" s="25" t="str">
        <f t="shared" si="119"/>
        <v>The Connecticut Light and Power Company</v>
      </c>
      <c r="C651" s="25" t="str">
        <f t="shared" si="117"/>
        <v>A</v>
      </c>
      <c r="D651" s="25" t="str">
        <f>VLOOKUP(B651,'2024 Data'!$A$8:$A$120,1,1)</f>
        <v>The Connecticut Light and Power Company</v>
      </c>
      <c r="E651" s="25"/>
      <c r="F651" s="15" t="b">
        <f t="shared" si="118"/>
        <v>1</v>
      </c>
    </row>
    <row r="652" spans="1:6" x14ac:dyDescent="0.2">
      <c r="A652" s="25">
        <f t="shared" si="116"/>
        <v>251</v>
      </c>
      <c r="B652" s="25" t="str">
        <f t="shared" si="119"/>
        <v>Western Massachusetts Electric Company</v>
      </c>
      <c r="C652" s="25" t="str">
        <f t="shared" si="117"/>
        <v>NR</v>
      </c>
      <c r="D652" s="25" t="str">
        <f>VLOOKUP(B652,'2024 Data'!$A$8:$A$120,1,1)</f>
        <v>Western Massachusetts Electric Company</v>
      </c>
      <c r="E652" s="25"/>
      <c r="F652" s="15" t="b">
        <f t="shared" si="118"/>
        <v>1</v>
      </c>
    </row>
    <row r="653" spans="1:6" x14ac:dyDescent="0.2">
      <c r="A653" s="25">
        <f t="shared" si="116"/>
        <v>256</v>
      </c>
      <c r="B653" s="25" t="str">
        <f t="shared" si="119"/>
        <v>Public Service Company of New Hampshire</v>
      </c>
      <c r="C653" s="25" t="str">
        <f t="shared" si="117"/>
        <v>A</v>
      </c>
      <c r="D653" s="25" t="str">
        <f>VLOOKUP(B653,'2024 Data'!$A$8:$A$120,1,1)</f>
        <v>Public Service Company of Colorado (NYSE:PSR)</v>
      </c>
      <c r="E653" s="25"/>
      <c r="F653" s="15" t="b">
        <f t="shared" si="118"/>
        <v>0</v>
      </c>
    </row>
    <row r="654" spans="1:6" x14ac:dyDescent="0.2">
      <c r="A654" s="25">
        <f t="shared" si="116"/>
        <v>261</v>
      </c>
      <c r="B654" s="25" t="str">
        <f t="shared" si="119"/>
        <v>Louisville Gas and Electric Company</v>
      </c>
      <c r="C654" s="25" t="str">
        <f t="shared" si="117"/>
        <v>A-</v>
      </c>
      <c r="D654" s="25" t="str">
        <f>VLOOKUP(B654,'2024 Data'!$A$8:$A$120,1,1)</f>
        <v>Louisville Gas and Electric Company</v>
      </c>
      <c r="E654" s="25"/>
      <c r="F654" s="15" t="b">
        <f t="shared" si="118"/>
        <v>1</v>
      </c>
    </row>
    <row r="655" spans="1:6" x14ac:dyDescent="0.2">
      <c r="A655" s="25">
        <f t="shared" si="116"/>
        <v>266</v>
      </c>
      <c r="B655" s="25" t="str">
        <f t="shared" si="119"/>
        <v>Southern Power Company</v>
      </c>
      <c r="C655" s="25" t="str">
        <f t="shared" si="117"/>
        <v>BBB+</v>
      </c>
      <c r="D655" s="25" t="str">
        <f>VLOOKUP(B655,'2024 Data'!$A$8:$A$120,1,1)</f>
        <v>Southern Power Company</v>
      </c>
      <c r="E655" s="25"/>
      <c r="F655" s="15" t="b">
        <f t="shared" si="118"/>
        <v>1</v>
      </c>
    </row>
    <row r="656" spans="1:6" x14ac:dyDescent="0.2">
      <c r="A656" s="25">
        <f t="shared" si="116"/>
        <v>271</v>
      </c>
      <c r="B656" s="25" t="str">
        <f t="shared" si="119"/>
        <v>Rochester Gas and Electric Corporation</v>
      </c>
      <c r="C656" s="25" t="str">
        <f t="shared" si="117"/>
        <v>A-</v>
      </c>
      <c r="D656" s="25" t="str">
        <f>VLOOKUP(B656,'2024 Data'!$A$8:$A$120,1,1)</f>
        <v>Rochester Gas and Electric Corporation</v>
      </c>
      <c r="E656" s="25"/>
      <c r="F656" s="15" t="b">
        <f t="shared" si="118"/>
        <v>1</v>
      </c>
    </row>
    <row r="657" spans="1:6" x14ac:dyDescent="0.2">
      <c r="A657" s="25">
        <f t="shared" si="116"/>
        <v>276</v>
      </c>
      <c r="B657" s="25" t="str">
        <f t="shared" si="119"/>
        <v>Wisconsin Gas LLC</v>
      </c>
      <c r="C657" s="25" t="str">
        <f t="shared" si="117"/>
        <v>A</v>
      </c>
      <c r="D657" s="25" t="str">
        <f>VLOOKUP(B657,'2024 Data'!$A$8:$A$120,1,1)</f>
        <v>Wisconsin Gas LLC</v>
      </c>
      <c r="E657" s="25"/>
      <c r="F657" s="15" t="b">
        <f t="shared" si="118"/>
        <v>1</v>
      </c>
    </row>
    <row r="658" spans="1:6" x14ac:dyDescent="0.2">
      <c r="A658" s="25">
        <f t="shared" si="116"/>
        <v>281</v>
      </c>
      <c r="B658" s="25" t="str">
        <f t="shared" si="119"/>
        <v>Virginia Electric and Power Company</v>
      </c>
      <c r="C658" s="25" t="str">
        <f t="shared" si="117"/>
        <v>BBB+</v>
      </c>
      <c r="D658" s="25" t="str">
        <f>VLOOKUP(B658,'2024 Data'!$A$8:$A$120,1,1)</f>
        <v>Union Electric Company (NYSE:UEP)</v>
      </c>
      <c r="E658" s="25"/>
      <c r="F658" s="15" t="b">
        <f t="shared" si="118"/>
        <v>0</v>
      </c>
    </row>
    <row r="659" spans="1:6" x14ac:dyDescent="0.2">
      <c r="A659" s="25">
        <f t="shared" si="116"/>
        <v>286</v>
      </c>
      <c r="B659" s="25" t="str">
        <f t="shared" si="119"/>
        <v>Duke Energy Kentucky, Inc.</v>
      </c>
      <c r="C659" s="25" t="str">
        <f t="shared" si="117"/>
        <v>BBB+</v>
      </c>
      <c r="D659" s="25" t="str">
        <f>VLOOKUP(B659,'2024 Data'!$A$8:$A$120,1,1)</f>
        <v>Duke Energy Kentucky, Inc.</v>
      </c>
      <c r="E659" s="25"/>
      <c r="F659" s="15" t="b">
        <f t="shared" si="118"/>
        <v>1</v>
      </c>
    </row>
    <row r="660" spans="1:6" x14ac:dyDescent="0.2">
      <c r="A660" s="25">
        <f t="shared" si="116"/>
        <v>291</v>
      </c>
      <c r="B660" s="25" t="str">
        <f t="shared" si="119"/>
        <v>The Toledo Edison Company</v>
      </c>
      <c r="C660" s="25" t="str">
        <f t="shared" si="117"/>
        <v>BBB+</v>
      </c>
      <c r="D660" s="25" t="str">
        <f>VLOOKUP(B660,'2024 Data'!$A$8:$A$120,1,1)</f>
        <v>The Southern Connecticut Gas Company</v>
      </c>
      <c r="E660" s="25"/>
      <c r="F660" s="15" t="b">
        <f t="shared" si="118"/>
        <v>0</v>
      </c>
    </row>
    <row r="661" spans="1:6" x14ac:dyDescent="0.2">
      <c r="A661" s="25">
        <f t="shared" si="116"/>
        <v>296</v>
      </c>
      <c r="B661" s="25" t="str">
        <f t="shared" si="119"/>
        <v>The Southern Connecticut Gas Company</v>
      </c>
      <c r="C661" s="25" t="str">
        <f t="shared" si="117"/>
        <v>A-</v>
      </c>
      <c r="D661" s="25" t="str">
        <f>VLOOKUP(B661,'2024 Data'!$A$8:$A$120,1,1)</f>
        <v>The Southern Connecticut Gas Company</v>
      </c>
      <c r="E661" s="25"/>
      <c r="F661" s="15" t="b">
        <f t="shared" si="118"/>
        <v>1</v>
      </c>
    </row>
    <row r="662" spans="1:6" x14ac:dyDescent="0.2">
      <c r="A662" s="25">
        <f t="shared" si="116"/>
        <v>301</v>
      </c>
      <c r="B662" s="25" t="str">
        <f t="shared" si="119"/>
        <v>Southern California Gas Company</v>
      </c>
      <c r="C662" s="25" t="str">
        <f t="shared" si="117"/>
        <v>A</v>
      </c>
      <c r="D662" s="25" t="str">
        <f>VLOOKUP(B662,'2024 Data'!$A$8:$A$120,1,1)</f>
        <v>Southern California Gas Company</v>
      </c>
      <c r="E662" s="25"/>
      <c r="F662" s="15" t="b">
        <f t="shared" si="118"/>
        <v>1</v>
      </c>
    </row>
    <row r="663" spans="1:6" x14ac:dyDescent="0.2">
      <c r="A663" s="25">
        <f t="shared" si="116"/>
        <v>306</v>
      </c>
      <c r="B663" s="25" t="str">
        <f t="shared" si="119"/>
        <v>Questar Gas Company</v>
      </c>
      <c r="C663" s="25" t="str">
        <f t="shared" si="117"/>
        <v>BBB+</v>
      </c>
      <c r="D663" s="25" t="str">
        <f>VLOOKUP(B663,'2024 Data'!$A$8:$A$120,1,1)</f>
        <v>Questar Gas Company</v>
      </c>
      <c r="E663" s="25"/>
      <c r="F663" s="15" t="b">
        <f t="shared" si="118"/>
        <v>1</v>
      </c>
    </row>
    <row r="664" spans="1:6" x14ac:dyDescent="0.2">
      <c r="A664" s="25">
        <f t="shared" si="116"/>
        <v>311</v>
      </c>
      <c r="B664" s="25" t="str">
        <f t="shared" si="119"/>
        <v>Public Service Electric and Gas Company</v>
      </c>
      <c r="C664" s="25" t="str">
        <f t="shared" si="117"/>
        <v>A-</v>
      </c>
      <c r="D664" s="25" t="str">
        <f>VLOOKUP(B664,'2024 Data'!$A$8:$A$120,1,1)</f>
        <v>Public Service Electric and Gas Company</v>
      </c>
      <c r="E664" s="25"/>
      <c r="F664" s="15" t="b">
        <f t="shared" si="118"/>
        <v>1</v>
      </c>
    </row>
    <row r="665" spans="1:6" x14ac:dyDescent="0.2">
      <c r="A665" s="25">
        <f t="shared" si="116"/>
        <v>316</v>
      </c>
      <c r="B665" s="25" t="str">
        <f t="shared" si="119"/>
        <v>Public Service Company of Oklahoma</v>
      </c>
      <c r="C665" s="25" t="str">
        <f t="shared" si="117"/>
        <v>BBB+</v>
      </c>
      <c r="D665" s="25" t="str">
        <f>VLOOKUP(B665,'2024 Data'!$A$8:$A$120,1,1)</f>
        <v>Public Service Company of Oklahoma</v>
      </c>
      <c r="E665" s="25"/>
      <c r="F665" s="15" t="b">
        <f t="shared" si="118"/>
        <v>1</v>
      </c>
    </row>
    <row r="666" spans="1:6" x14ac:dyDescent="0.2">
      <c r="A666" s="25">
        <f t="shared" si="116"/>
        <v>321</v>
      </c>
      <c r="B666" s="25" t="str">
        <f t="shared" ref="B666:B697" si="120">VLOOKUP(A666,$A$15:$E$594,$B$600,0)</f>
        <v>The Peoples Gas Light and Coke Company</v>
      </c>
      <c r="C666" s="25" t="str">
        <f t="shared" ref="C666:C717" si="121">VLOOKUP($A666+1,$A$15:$E$594,$B$600+$C$600,0)</f>
        <v>A-</v>
      </c>
      <c r="D666" s="25" t="str">
        <f>VLOOKUP(B666,'2024 Data'!$A$8:$A$120,1,1)</f>
        <v>The Peoples Gas Light and Coke Company</v>
      </c>
      <c r="E666" s="25"/>
      <c r="F666" s="15" t="b">
        <f t="shared" si="118"/>
        <v>1</v>
      </c>
    </row>
    <row r="667" spans="1:6" x14ac:dyDescent="0.2">
      <c r="A667" s="25">
        <f t="shared" ref="A667:A717" si="122">A666+5</f>
        <v>326</v>
      </c>
      <c r="B667" s="25" t="str">
        <f t="shared" si="120"/>
        <v>Pennsylvania Electric Company</v>
      </c>
      <c r="C667" s="25" t="str">
        <f t="shared" si="121"/>
        <v>NR</v>
      </c>
      <c r="D667" s="25" t="str">
        <f>VLOOKUP(B667,'2024 Data'!$A$8:$A$120,1,1)</f>
        <v>Pennsylvania Electric Company</v>
      </c>
      <c r="E667" s="25"/>
      <c r="F667" s="15" t="b">
        <f t="shared" ref="F667:F717" si="123">B667=D667</f>
        <v>1</v>
      </c>
    </row>
    <row r="668" spans="1:6" x14ac:dyDescent="0.2">
      <c r="A668" s="25">
        <f t="shared" si="122"/>
        <v>331</v>
      </c>
      <c r="B668" s="25" t="str">
        <f t="shared" si="120"/>
        <v>Ohio Power Company</v>
      </c>
      <c r="C668" s="25" t="str">
        <f t="shared" si="121"/>
        <v>BBB+</v>
      </c>
      <c r="D668" s="25" t="str">
        <f>VLOOKUP(B668,'2024 Data'!$A$8:$A$120,1,1)</f>
        <v>Ohio Power Company</v>
      </c>
      <c r="E668" s="25"/>
      <c r="F668" s="15" t="b">
        <f t="shared" si="123"/>
        <v>1</v>
      </c>
    </row>
    <row r="669" spans="1:6" x14ac:dyDescent="0.2">
      <c r="A669" s="25">
        <f t="shared" si="122"/>
        <v>336</v>
      </c>
      <c r="B669" s="25" t="str">
        <f t="shared" si="120"/>
        <v>North Shore Gas Company</v>
      </c>
      <c r="C669" s="25" t="str">
        <f t="shared" si="121"/>
        <v>NR</v>
      </c>
      <c r="D669" s="25" t="str">
        <f>VLOOKUP(B669,'2024 Data'!$A$8:$A$120,1,1)</f>
        <v>North Shore Gas Company</v>
      </c>
      <c r="E669" s="25"/>
      <c r="F669" s="15" t="b">
        <f t="shared" si="123"/>
        <v>1</v>
      </c>
    </row>
    <row r="670" spans="1:6" x14ac:dyDescent="0.2">
      <c r="A670" s="25">
        <f t="shared" si="122"/>
        <v>341</v>
      </c>
      <c r="B670" s="25" t="str">
        <f t="shared" si="120"/>
        <v>Monongahela Power Company</v>
      </c>
      <c r="C670" s="25" t="str">
        <f t="shared" si="121"/>
        <v>BBB</v>
      </c>
      <c r="D670" s="25" t="str">
        <f>VLOOKUP(B670,'2024 Data'!$A$8:$A$120,1,1)</f>
        <v>Monongahela Power Company</v>
      </c>
      <c r="E670" s="25"/>
      <c r="F670" s="15" t="b">
        <f t="shared" si="123"/>
        <v>1</v>
      </c>
    </row>
    <row r="671" spans="1:6" x14ac:dyDescent="0.2">
      <c r="A671" s="25">
        <f t="shared" si="122"/>
        <v>346</v>
      </c>
      <c r="B671" s="25" t="str">
        <f t="shared" si="120"/>
        <v>DTE Gas Company</v>
      </c>
      <c r="C671" s="25" t="str">
        <f t="shared" si="121"/>
        <v>A-</v>
      </c>
      <c r="D671" s="25" t="str">
        <f>VLOOKUP(B671,'2024 Data'!$A$8:$A$120,1,1)</f>
        <v>DTE Gas Company</v>
      </c>
      <c r="E671" s="25"/>
      <c r="F671" s="15" t="b">
        <f t="shared" si="123"/>
        <v>1</v>
      </c>
    </row>
    <row r="672" spans="1:6" x14ac:dyDescent="0.2">
      <c r="A672" s="25">
        <f t="shared" si="122"/>
        <v>351</v>
      </c>
      <c r="B672" s="25" t="str">
        <f t="shared" si="120"/>
        <v>Metropolitan Edison Company</v>
      </c>
      <c r="C672" s="25" t="str">
        <f t="shared" si="121"/>
        <v>NR</v>
      </c>
      <c r="D672" s="25" t="str">
        <f>VLOOKUP(B672,'2024 Data'!$A$8:$A$120,1,1)</f>
        <v>MCN Energy Group, Inc. (NYSE:MCN)</v>
      </c>
      <c r="E672" s="25"/>
      <c r="F672" s="15" t="b">
        <f t="shared" si="123"/>
        <v>0</v>
      </c>
    </row>
    <row r="673" spans="1:6" x14ac:dyDescent="0.2">
      <c r="A673" s="25">
        <f t="shared" si="122"/>
        <v>356</v>
      </c>
      <c r="B673" s="25" t="str">
        <f t="shared" si="120"/>
        <v>Kentucky Power Company</v>
      </c>
      <c r="C673" s="25" t="str">
        <f t="shared" si="121"/>
        <v>BBB</v>
      </c>
      <c r="D673" s="25" t="str">
        <f>VLOOKUP(B673,'2024 Data'!$A$8:$A$120,1,1)</f>
        <v>Kentucky Power Company</v>
      </c>
      <c r="E673" s="25"/>
      <c r="F673" s="15" t="b">
        <f t="shared" si="123"/>
        <v>1</v>
      </c>
    </row>
    <row r="674" spans="1:6" x14ac:dyDescent="0.2">
      <c r="A674" s="25">
        <f t="shared" si="122"/>
        <v>361</v>
      </c>
      <c r="B674" s="25" t="str">
        <f t="shared" si="120"/>
        <v>Evergy Kansas South, Inc.</v>
      </c>
      <c r="C674" s="25" t="str">
        <f t="shared" si="121"/>
        <v>BBB+</v>
      </c>
      <c r="D674" s="25" t="str">
        <f>VLOOKUP(B674,'2024 Data'!$A$8:$A$120,1,1)</f>
        <v>Entergy Texas, Inc.</v>
      </c>
      <c r="E674" s="25"/>
      <c r="F674" s="15" t="b">
        <f t="shared" si="123"/>
        <v>0</v>
      </c>
    </row>
    <row r="675" spans="1:6" x14ac:dyDescent="0.2">
      <c r="A675" s="25">
        <f t="shared" si="122"/>
        <v>366</v>
      </c>
      <c r="B675" s="25" t="str">
        <f t="shared" si="120"/>
        <v>Evergy Metro, Inc.</v>
      </c>
      <c r="C675" s="25" t="str">
        <f t="shared" si="121"/>
        <v>A-</v>
      </c>
      <c r="D675" s="25" t="str">
        <f>VLOOKUP(B675,'2024 Data'!$A$8:$A$120,1,1)</f>
        <v>Evergy Kansas South, Inc. (NYSE:KGE)</v>
      </c>
      <c r="E675" s="25"/>
      <c r="F675" s="15" t="b">
        <f t="shared" si="123"/>
        <v>0</v>
      </c>
    </row>
    <row r="676" spans="1:6" x14ac:dyDescent="0.2">
      <c r="A676" s="25">
        <f t="shared" si="122"/>
        <v>371</v>
      </c>
      <c r="B676" s="25" t="str">
        <f t="shared" si="120"/>
        <v>Jersey Central Power &amp; Light Company</v>
      </c>
      <c r="C676" s="25" t="str">
        <f t="shared" si="121"/>
        <v>BBB</v>
      </c>
      <c r="D676" s="25" t="str">
        <f>VLOOKUP(B676,'2024 Data'!$A$8:$A$120,1,1)</f>
        <v>Jersey Central Power &amp; Light Company</v>
      </c>
      <c r="E676" s="25"/>
      <c r="F676" s="15" t="b">
        <f t="shared" si="123"/>
        <v>1</v>
      </c>
    </row>
    <row r="677" spans="1:6" x14ac:dyDescent="0.2">
      <c r="A677" s="25">
        <f t="shared" si="122"/>
        <v>376</v>
      </c>
      <c r="B677" s="25" t="str">
        <f t="shared" si="120"/>
        <v>Appalachian Power Company</v>
      </c>
      <c r="C677" s="25" t="str">
        <f t="shared" si="121"/>
        <v>BBB+</v>
      </c>
      <c r="D677" s="25" t="str">
        <f>VLOOKUP(B677,'2024 Data'!$A$8:$A$120,1,1)</f>
        <v>Appalachian Power Company</v>
      </c>
      <c r="E677" s="25"/>
      <c r="F677" s="15" t="b">
        <f t="shared" si="123"/>
        <v>1</v>
      </c>
    </row>
    <row r="678" spans="1:6" x14ac:dyDescent="0.2">
      <c r="A678" s="25">
        <f t="shared" si="122"/>
        <v>381</v>
      </c>
      <c r="B678" s="25" t="str">
        <f t="shared" si="120"/>
        <v>Central Hudson Gas &amp; Electric Corp.</v>
      </c>
      <c r="C678" s="25" t="str">
        <f t="shared" si="121"/>
        <v>BBB+</v>
      </c>
      <c r="D678" s="25" t="str">
        <f>VLOOKUP(B678,'2024 Data'!$A$8:$A$120,1,1)</f>
        <v>CenterPoint Energy Resources Corp.</v>
      </c>
      <c r="E678" s="25"/>
      <c r="F678" s="15" t="b">
        <f t="shared" si="123"/>
        <v>0</v>
      </c>
    </row>
    <row r="679" spans="1:6" x14ac:dyDescent="0.2">
      <c r="A679" s="25">
        <f t="shared" si="122"/>
        <v>386</v>
      </c>
      <c r="B679" s="25" t="str">
        <f t="shared" si="120"/>
        <v>Central Maine Power Company</v>
      </c>
      <c r="C679" s="25" t="str">
        <f t="shared" si="121"/>
        <v>A</v>
      </c>
      <c r="D679" s="25" t="str">
        <f>VLOOKUP(B679,'2024 Data'!$A$8:$A$120,1,1)</f>
        <v>Central Hudson Gas &amp; Electric Corp. (NYSE:CNH)</v>
      </c>
      <c r="E679" s="25"/>
      <c r="F679" s="15" t="b">
        <f t="shared" si="123"/>
        <v>0</v>
      </c>
    </row>
    <row r="680" spans="1:6" x14ac:dyDescent="0.2">
      <c r="A680" s="25">
        <f t="shared" si="122"/>
        <v>391</v>
      </c>
      <c r="B680" s="25" t="str">
        <f t="shared" si="120"/>
        <v>AEP Texas Central Company</v>
      </c>
      <c r="C680" s="25" t="str">
        <f t="shared" si="121"/>
        <v>NR</v>
      </c>
      <c r="D680" s="25" t="str">
        <f>VLOOKUP(B680,'2024 Data'!$A$8:$A$120,1,1)</f>
        <v>AEP Texas Central Company</v>
      </c>
      <c r="E680" s="25"/>
      <c r="F680" s="15" t="b">
        <f t="shared" si="123"/>
        <v>1</v>
      </c>
    </row>
    <row r="681" spans="1:6" x14ac:dyDescent="0.2">
      <c r="A681" s="25">
        <f t="shared" si="122"/>
        <v>396</v>
      </c>
      <c r="B681" s="25" t="str">
        <f t="shared" si="120"/>
        <v>The Cleveland Electric Illuminating Company</v>
      </c>
      <c r="C681" s="25" t="str">
        <f t="shared" si="121"/>
        <v>BBB</v>
      </c>
      <c r="D681" s="25" t="str">
        <f>VLOOKUP(B681,'2024 Data'!$A$8:$A$120,1,1)</f>
        <v>Texas-New Mexico Power Company</v>
      </c>
      <c r="E681" s="25"/>
      <c r="F681" s="15" t="b">
        <f t="shared" si="123"/>
        <v>0</v>
      </c>
    </row>
    <row r="682" spans="1:6" x14ac:dyDescent="0.2">
      <c r="A682" s="25">
        <f t="shared" si="122"/>
        <v>401</v>
      </c>
      <c r="B682" s="25" t="str">
        <f t="shared" si="120"/>
        <v>Connecticut Natural Gas Corporation</v>
      </c>
      <c r="C682" s="25" t="str">
        <f t="shared" si="121"/>
        <v>A</v>
      </c>
      <c r="D682" s="25" t="str">
        <f>VLOOKUP(B682,'2024 Data'!$A$8:$A$120,1,1)</f>
        <v>Connecticut Natural Gas Corporation</v>
      </c>
      <c r="E682" s="25"/>
      <c r="F682" s="15" t="b">
        <f t="shared" si="123"/>
        <v>1</v>
      </c>
    </row>
    <row r="683" spans="1:6" x14ac:dyDescent="0.2">
      <c r="A683" s="25">
        <f t="shared" si="122"/>
        <v>406</v>
      </c>
      <c r="B683" s="25" t="str">
        <f t="shared" si="120"/>
        <v>Consumers Energy Company</v>
      </c>
      <c r="C683" s="25" t="str">
        <f t="shared" si="121"/>
        <v>A-</v>
      </c>
      <c r="D683" s="25" t="str">
        <f>VLOOKUP(B683,'2024 Data'!$A$8:$A$120,1,1)</f>
        <v>Consumers Energy Company</v>
      </c>
      <c r="E683" s="25"/>
      <c r="F683" s="15" t="b">
        <f t="shared" si="123"/>
        <v>1</v>
      </c>
    </row>
    <row r="684" spans="1:6" x14ac:dyDescent="0.2">
      <c r="A684" s="25">
        <f t="shared" si="122"/>
        <v>411</v>
      </c>
      <c r="B684" s="25" t="str">
        <f t="shared" si="120"/>
        <v>Entergy Arkansas, LLC</v>
      </c>
      <c r="C684" s="25" t="str">
        <f t="shared" si="121"/>
        <v>A-</v>
      </c>
      <c r="D684" s="25" t="str">
        <f>VLOOKUP(B684,'2024 Data'!$A$8:$A$120,1,1)</f>
        <v>Entergy Arkansas, LLC</v>
      </c>
      <c r="E684" s="25"/>
      <c r="F684" s="15" t="b">
        <f t="shared" si="123"/>
        <v>1</v>
      </c>
    </row>
    <row r="685" spans="1:6" x14ac:dyDescent="0.2">
      <c r="A685" s="25">
        <f t="shared" si="122"/>
        <v>416</v>
      </c>
      <c r="B685" s="25" t="str">
        <f t="shared" si="120"/>
        <v>Baltimore Gas and Electric Company</v>
      </c>
      <c r="C685" s="25" t="str">
        <f t="shared" si="121"/>
        <v>A</v>
      </c>
      <c r="D685" s="25" t="str">
        <f>VLOOKUP(B685,'2024 Data'!$A$8:$A$120,1,1)</f>
        <v>Avista Corporation (NYSE:AVA)</v>
      </c>
      <c r="E685" s="25"/>
      <c r="F685" s="15" t="b">
        <f t="shared" si="123"/>
        <v>0</v>
      </c>
    </row>
    <row r="686" spans="1:6" x14ac:dyDescent="0.2">
      <c r="A686" s="25">
        <f t="shared" si="122"/>
        <v>421</v>
      </c>
      <c r="B686" s="25" t="str">
        <f t="shared" si="120"/>
        <v>Commonwealth Edison Company</v>
      </c>
      <c r="C686" s="25" t="str">
        <f t="shared" si="121"/>
        <v>A-</v>
      </c>
      <c r="D686" s="25" t="str">
        <f>VLOOKUP(B686,'2024 Data'!$A$8:$A$120,1,1)</f>
        <v>CMS Energy Corporation (NYSE:CMS)</v>
      </c>
      <c r="E686" s="25"/>
      <c r="F686" s="15" t="b">
        <f t="shared" si="123"/>
        <v>0</v>
      </c>
    </row>
    <row r="687" spans="1:6" x14ac:dyDescent="0.2">
      <c r="A687" s="25">
        <f t="shared" si="122"/>
        <v>426</v>
      </c>
      <c r="B687" s="25" t="str">
        <f t="shared" si="120"/>
        <v>Florida Power &amp; Light Company</v>
      </c>
      <c r="C687" s="25" t="str">
        <f t="shared" si="121"/>
        <v>A</v>
      </c>
      <c r="D687" s="25" t="str">
        <f>VLOOKUP(B687,'2024 Data'!$A$8:$A$120,1,1)</f>
        <v>Florida Power &amp; Light Company</v>
      </c>
      <c r="E687" s="25"/>
      <c r="F687" s="15" t="b">
        <f t="shared" si="123"/>
        <v>1</v>
      </c>
    </row>
    <row r="688" spans="1:6" x14ac:dyDescent="0.2">
      <c r="A688" s="25">
        <f t="shared" si="122"/>
        <v>431</v>
      </c>
      <c r="B688" s="25" t="str">
        <f t="shared" si="120"/>
        <v>Idaho Power Company</v>
      </c>
      <c r="C688" s="25" t="str">
        <f t="shared" si="121"/>
        <v>BBB</v>
      </c>
      <c r="D688" s="25" t="str">
        <f>VLOOKUP(B688,'2024 Data'!$A$8:$A$120,1,1)</f>
        <v>Hawaiian Electric Company, Inc.</v>
      </c>
      <c r="E688" s="25"/>
      <c r="F688" s="15" t="b">
        <f t="shared" si="123"/>
        <v>0</v>
      </c>
    </row>
    <row r="689" spans="1:6" x14ac:dyDescent="0.2">
      <c r="A689" s="25">
        <f t="shared" si="122"/>
        <v>436</v>
      </c>
      <c r="B689" s="25" t="str">
        <f t="shared" si="120"/>
        <v>Indiana Gas Company, Inc.</v>
      </c>
      <c r="C689" s="25" t="str">
        <f t="shared" si="121"/>
        <v>BBB+</v>
      </c>
      <c r="D689" s="25" t="str">
        <f>VLOOKUP(B689,'2024 Data'!$A$8:$A$120,1,1)</f>
        <v>Indiana Gas Company, Inc.</v>
      </c>
      <c r="E689" s="25"/>
      <c r="F689" s="15" t="b">
        <f t="shared" si="123"/>
        <v>1</v>
      </c>
    </row>
    <row r="690" spans="1:6" x14ac:dyDescent="0.2">
      <c r="A690" s="25">
        <f t="shared" si="122"/>
        <v>441</v>
      </c>
      <c r="B690" s="25" t="str">
        <f t="shared" si="120"/>
        <v>Indiana Michigan Power Company</v>
      </c>
      <c r="C690" s="25" t="str">
        <f t="shared" si="121"/>
        <v>BBB+</v>
      </c>
      <c r="D690" s="25" t="str">
        <f>VLOOKUP(B690,'2024 Data'!$A$8:$A$120,1,1)</f>
        <v>Indiana Michigan Power Company</v>
      </c>
      <c r="E690" s="25"/>
      <c r="F690" s="15" t="b">
        <f t="shared" si="123"/>
        <v>1</v>
      </c>
    </row>
    <row r="691" spans="1:6" x14ac:dyDescent="0.2">
      <c r="A691" s="25">
        <f t="shared" si="122"/>
        <v>446</v>
      </c>
      <c r="B691" s="25" t="str">
        <f t="shared" si="120"/>
        <v>Kentucky Utilities Company</v>
      </c>
      <c r="C691" s="25" t="str">
        <f t="shared" si="121"/>
        <v>A-</v>
      </c>
      <c r="D691" s="25" t="str">
        <f>VLOOKUP(B691,'2024 Data'!$A$8:$A$120,1,1)</f>
        <v>Kentucky Utilities Company</v>
      </c>
      <c r="E691" s="25"/>
      <c r="F691" s="15" t="b">
        <f t="shared" si="123"/>
        <v>1</v>
      </c>
    </row>
    <row r="692" spans="1:6" x14ac:dyDescent="0.2">
      <c r="A692" s="25">
        <f t="shared" si="122"/>
        <v>451</v>
      </c>
      <c r="B692" s="25" t="str">
        <f t="shared" si="120"/>
        <v>Mississippi Power Company</v>
      </c>
      <c r="C692" s="25" t="str">
        <f t="shared" si="121"/>
        <v>A-</v>
      </c>
      <c r="D692" s="25" t="str">
        <f>VLOOKUP(B692,'2024 Data'!$A$8:$A$120,1,1)</f>
        <v>Mississippi Power Company</v>
      </c>
      <c r="E692" s="25"/>
      <c r="F692" s="15" t="b">
        <f t="shared" si="123"/>
        <v>1</v>
      </c>
    </row>
    <row r="693" spans="1:6" x14ac:dyDescent="0.2">
      <c r="A693" s="25">
        <f t="shared" si="122"/>
        <v>456</v>
      </c>
      <c r="B693" s="25" t="str">
        <f t="shared" si="120"/>
        <v>Southwestern Electric Power Company</v>
      </c>
      <c r="C693" s="25" t="str">
        <f t="shared" si="121"/>
        <v>BBB+</v>
      </c>
      <c r="D693" s="25" t="str">
        <f>VLOOKUP(B693,'2024 Data'!$A$8:$A$120,1,1)</f>
        <v>Southwestern Electric Power Company</v>
      </c>
      <c r="E693" s="25"/>
      <c r="F693" s="15" t="b">
        <f t="shared" si="123"/>
        <v>1</v>
      </c>
    </row>
    <row r="694" spans="1:6" x14ac:dyDescent="0.2">
      <c r="A694" s="25">
        <f t="shared" si="122"/>
        <v>461</v>
      </c>
      <c r="B694" s="25" t="str">
        <f t="shared" si="120"/>
        <v>Dominion Energy South Carolina, Inc.</v>
      </c>
      <c r="C694" s="25" t="str">
        <f t="shared" si="121"/>
        <v>BBB+</v>
      </c>
      <c r="D694" s="25" t="str">
        <f>VLOOKUP(B694,'2024 Data'!$A$8:$A$120,1,1)</f>
        <v>Dominion Energy South Carolina, Inc.</v>
      </c>
      <c r="E694" s="25"/>
      <c r="F694" s="15" t="b">
        <f t="shared" si="123"/>
        <v>1</v>
      </c>
    </row>
    <row r="695" spans="1:6" x14ac:dyDescent="0.2">
      <c r="A695" s="25">
        <f t="shared" si="122"/>
        <v>466</v>
      </c>
      <c r="B695" s="25" t="str">
        <f t="shared" si="120"/>
        <v>AEP Texas North Company</v>
      </c>
      <c r="C695" s="25" t="str">
        <f t="shared" si="121"/>
        <v>NR</v>
      </c>
      <c r="D695" s="25" t="str">
        <f>VLOOKUP(B695,'2024 Data'!$A$8:$A$120,1,1)</f>
        <v>AEP Texas North Company</v>
      </c>
      <c r="E695" s="25"/>
      <c r="F695" s="15" t="b">
        <f t="shared" si="123"/>
        <v>1</v>
      </c>
    </row>
    <row r="696" spans="1:6" x14ac:dyDescent="0.2">
      <c r="A696" s="25">
        <f t="shared" si="122"/>
        <v>471</v>
      </c>
      <c r="B696" s="25" t="str">
        <f t="shared" si="120"/>
        <v>Wisconsin Electric Power Company</v>
      </c>
      <c r="C696" s="25" t="str">
        <f t="shared" si="121"/>
        <v>A-</v>
      </c>
      <c r="D696" s="25" t="str">
        <f>VLOOKUP(B696,'2024 Data'!$A$8:$A$120,1,1)</f>
        <v>Wisconsin Electric Power Company</v>
      </c>
      <c r="E696" s="25"/>
      <c r="F696" s="15" t="b">
        <f t="shared" si="123"/>
        <v>1</v>
      </c>
    </row>
    <row r="697" spans="1:6" x14ac:dyDescent="0.2">
      <c r="A697" s="25">
        <f t="shared" si="122"/>
        <v>476</v>
      </c>
      <c r="B697" s="25" t="str">
        <f t="shared" si="120"/>
        <v>Wisconsin Power and Light Company</v>
      </c>
      <c r="C697" s="25" t="str">
        <f t="shared" si="121"/>
        <v>A</v>
      </c>
      <c r="D697" s="25" t="str">
        <f>VLOOKUP(B697,'2024 Data'!$A$8:$A$120,1,1)</f>
        <v>Wisconsin Power and Light Company</v>
      </c>
      <c r="E697" s="25"/>
      <c r="F697" s="15" t="b">
        <f t="shared" si="123"/>
        <v>1</v>
      </c>
    </row>
    <row r="698" spans="1:6" x14ac:dyDescent="0.2">
      <c r="A698" s="25">
        <f t="shared" si="122"/>
        <v>481</v>
      </c>
      <c r="B698" s="25" t="str">
        <f t="shared" ref="B698:B717" si="124">VLOOKUP(A698,$A$15:$E$594,$B$600,0)</f>
        <v>Public Service Company of New Mexico</v>
      </c>
      <c r="C698" s="25" t="str">
        <f t="shared" si="121"/>
        <v>BBB</v>
      </c>
      <c r="D698" s="25" t="str">
        <f>VLOOKUP(B698,'2024 Data'!$A$8:$A$120,1,1)</f>
        <v>Public Service Company of New Mexico</v>
      </c>
      <c r="E698" s="25"/>
      <c r="F698" s="15" t="b">
        <f t="shared" si="123"/>
        <v>1</v>
      </c>
    </row>
    <row r="699" spans="1:6" x14ac:dyDescent="0.2">
      <c r="A699" s="25">
        <f t="shared" si="122"/>
        <v>486</v>
      </c>
      <c r="B699" s="25" t="str">
        <f t="shared" si="124"/>
        <v>Entergy Mississippi, LLC</v>
      </c>
      <c r="C699" s="25" t="str">
        <f t="shared" si="121"/>
        <v>A-</v>
      </c>
      <c r="D699" s="25" t="str">
        <f>VLOOKUP(B699,'2024 Data'!$A$8:$A$120,1,1)</f>
        <v>Entergy Mississippi, LLC</v>
      </c>
      <c r="E699" s="25"/>
      <c r="F699" s="15" t="b">
        <f t="shared" si="123"/>
        <v>1</v>
      </c>
    </row>
    <row r="700" spans="1:6" x14ac:dyDescent="0.2">
      <c r="A700" s="25">
        <f t="shared" si="122"/>
        <v>491</v>
      </c>
      <c r="B700" s="25" t="str">
        <f t="shared" si="124"/>
        <v>Gulf Power Company</v>
      </c>
      <c r="C700" s="25" t="str">
        <f t="shared" si="121"/>
        <v>NR</v>
      </c>
      <c r="D700" s="25" t="str">
        <f>VLOOKUP(B700,'2024 Data'!$A$8:$A$120,1,1)</f>
        <v>Gulf Power Company</v>
      </c>
      <c r="E700" s="25"/>
      <c r="F700" s="15" t="b">
        <f t="shared" si="123"/>
        <v>1</v>
      </c>
    </row>
    <row r="701" spans="1:6" x14ac:dyDescent="0.2">
      <c r="A701" s="25">
        <f t="shared" si="122"/>
        <v>496</v>
      </c>
      <c r="B701" s="25" t="str">
        <f t="shared" si="124"/>
        <v>NSTAR Electric Company</v>
      </c>
      <c r="C701" s="25" t="str">
        <f t="shared" si="121"/>
        <v>A</v>
      </c>
      <c r="D701" s="25" t="str">
        <f>VLOOKUP(B701,'2024 Data'!$A$8:$A$120,1,1)</f>
        <v>NSTAR Electric Company</v>
      </c>
      <c r="E701" s="25"/>
      <c r="F701" s="15" t="b">
        <f t="shared" si="123"/>
        <v>1</v>
      </c>
    </row>
    <row r="702" spans="1:6" x14ac:dyDescent="0.2">
      <c r="A702" s="25">
        <f t="shared" si="122"/>
        <v>501</v>
      </c>
      <c r="B702" s="25" t="str">
        <f t="shared" si="124"/>
        <v>Southern Indiana Gas and Electric Company</v>
      </c>
      <c r="C702" s="25" t="str">
        <f t="shared" si="121"/>
        <v>BBB+</v>
      </c>
      <c r="D702" s="25" t="str">
        <f>VLOOKUP(B702,'2024 Data'!$A$8:$A$120,1,1)</f>
        <v>Southern Indiana Gas and Electric Company</v>
      </c>
      <c r="E702" s="25"/>
      <c r="F702" s="15" t="b">
        <f t="shared" si="123"/>
        <v>1</v>
      </c>
    </row>
    <row r="703" spans="1:6" x14ac:dyDescent="0.2">
      <c r="A703" s="25">
        <f t="shared" si="122"/>
        <v>506</v>
      </c>
      <c r="B703" s="25" t="str">
        <f t="shared" si="124"/>
        <v>Northern Illinois Gas Company</v>
      </c>
      <c r="C703" s="25" t="str">
        <f t="shared" si="121"/>
        <v>A-</v>
      </c>
      <c r="D703" s="25" t="str">
        <f>VLOOKUP(B703,'2024 Data'!$A$8:$A$120,1,1)</f>
        <v>Northern Illinois Gas Company</v>
      </c>
      <c r="E703" s="25"/>
      <c r="F703" s="15" t="b">
        <f t="shared" si="123"/>
        <v>1</v>
      </c>
    </row>
    <row r="704" spans="1:6" x14ac:dyDescent="0.2">
      <c r="A704" s="25">
        <f t="shared" si="122"/>
        <v>511</v>
      </c>
      <c r="B704" s="25" t="str">
        <f t="shared" si="124"/>
        <v>Madison Gas and Electric Company</v>
      </c>
      <c r="C704" s="25" t="str">
        <f t="shared" si="121"/>
        <v>AA-</v>
      </c>
      <c r="D704" s="25" t="str">
        <f>VLOOKUP(B704,'2024 Data'!$A$8:$A$120,1,1)</f>
        <v>Madison Gas and Electric Company</v>
      </c>
      <c r="E704" s="25"/>
      <c r="F704" s="15" t="b">
        <f t="shared" si="123"/>
        <v>1</v>
      </c>
    </row>
    <row r="705" spans="1:6" x14ac:dyDescent="0.2">
      <c r="A705" s="25">
        <f t="shared" si="122"/>
        <v>516</v>
      </c>
      <c r="B705" s="25" t="str">
        <f t="shared" si="124"/>
        <v>Oklahoma Gas and Electric Company</v>
      </c>
      <c r="C705" s="25" t="str">
        <f t="shared" si="121"/>
        <v>A-</v>
      </c>
      <c r="D705" s="25" t="str">
        <f>VLOOKUP(B705,'2024 Data'!$A$8:$A$120,1,1)</f>
        <v>Oklahoma Gas and Electric Company</v>
      </c>
      <c r="E705" s="25"/>
      <c r="F705" s="15" t="b">
        <f t="shared" si="123"/>
        <v>1</v>
      </c>
    </row>
    <row r="706" spans="1:6" x14ac:dyDescent="0.2">
      <c r="A706" s="25">
        <f t="shared" si="122"/>
        <v>521</v>
      </c>
      <c r="B706" s="25" t="str">
        <f t="shared" si="124"/>
        <v>The Potomac Edison Company</v>
      </c>
      <c r="C706" s="25" t="str">
        <f t="shared" si="121"/>
        <v>BBB</v>
      </c>
      <c r="D706" s="25" t="str">
        <f>VLOOKUP(B706,'2024 Data'!$A$8:$A$120,1,1)</f>
        <v>The Potomac Edison Company</v>
      </c>
      <c r="E706" s="25"/>
      <c r="F706" s="15" t="b">
        <f t="shared" si="123"/>
        <v>1</v>
      </c>
    </row>
    <row r="707" spans="1:6" x14ac:dyDescent="0.2">
      <c r="A707" s="25">
        <f t="shared" si="122"/>
        <v>526</v>
      </c>
      <c r="B707" s="25" t="str">
        <f t="shared" si="124"/>
        <v>PECO Energy Company</v>
      </c>
      <c r="C707" s="25" t="str">
        <f t="shared" si="121"/>
        <v>BBB+</v>
      </c>
      <c r="D707" s="25" t="str">
        <f>VLOOKUP(B707,'2024 Data'!$A$8:$A$120,1,1)</f>
        <v>Pacific Gas and Electric Company (NYSE:PCG)</v>
      </c>
      <c r="E707" s="25"/>
      <c r="F707" s="15" t="b">
        <f t="shared" si="123"/>
        <v>0</v>
      </c>
    </row>
    <row r="708" spans="1:6" x14ac:dyDescent="0.2">
      <c r="A708" s="25">
        <f t="shared" si="122"/>
        <v>531</v>
      </c>
      <c r="B708" s="25" t="str">
        <f t="shared" si="124"/>
        <v>Potomac Electric Power Company</v>
      </c>
      <c r="C708" s="25" t="str">
        <f t="shared" si="121"/>
        <v>A-</v>
      </c>
      <c r="D708" s="25" t="str">
        <f>VLOOKUP(B708,'2024 Data'!$A$8:$A$120,1,1)</f>
        <v>Portland General Electric Company (NYSE:POR)</v>
      </c>
      <c r="E708" s="25"/>
      <c r="F708" s="15" t="b">
        <f t="shared" si="123"/>
        <v>0</v>
      </c>
    </row>
    <row r="709" spans="1:6" x14ac:dyDescent="0.2">
      <c r="A709" s="25">
        <f t="shared" si="122"/>
        <v>536</v>
      </c>
      <c r="B709" s="25" t="str">
        <f t="shared" si="124"/>
        <v>CenterPoint Energy Resources Corp.</v>
      </c>
      <c r="C709" s="25" t="str">
        <f t="shared" si="121"/>
        <v>BBB+</v>
      </c>
      <c r="D709" s="25" t="str">
        <f>VLOOKUP(B709,'2024 Data'!$A$8:$A$120,1,1)</f>
        <v>CenterPoint Energy Resources Corp.</v>
      </c>
      <c r="E709" s="25"/>
      <c r="F709" s="15" t="b">
        <f t="shared" si="123"/>
        <v>1</v>
      </c>
    </row>
    <row r="710" spans="1:6" x14ac:dyDescent="0.2">
      <c r="A710" s="25">
        <f t="shared" si="122"/>
        <v>541</v>
      </c>
      <c r="B710" s="25" t="str">
        <f t="shared" si="124"/>
        <v>CenterPoint Energy Houston Electric, LLC</v>
      </c>
      <c r="C710" s="25" t="str">
        <f t="shared" si="121"/>
        <v>BBB+</v>
      </c>
      <c r="D710" s="25" t="str">
        <f>VLOOKUP(B710,'2024 Data'!$A$8:$A$120,1,1)</f>
        <v>CenterPoint Energy Houston Electric, LLC</v>
      </c>
      <c r="E710" s="25"/>
      <c r="F710" s="15" t="b">
        <f t="shared" si="123"/>
        <v>1</v>
      </c>
    </row>
    <row r="711" spans="1:6" x14ac:dyDescent="0.2">
      <c r="A711" s="25">
        <f t="shared" si="122"/>
        <v>546</v>
      </c>
      <c r="B711" s="25" t="str">
        <f t="shared" si="124"/>
        <v>Consolidated Edison Company of New York, Inc.</v>
      </c>
      <c r="C711" s="25" t="str">
        <f t="shared" si="121"/>
        <v>A-</v>
      </c>
      <c r="D711" s="25" t="str">
        <f>VLOOKUP(B711,'2024 Data'!$A$8:$A$120,1,1)</f>
        <v>Connecticut Natural Gas Corporation</v>
      </c>
      <c r="E711" s="25"/>
      <c r="F711" s="15" t="b">
        <f t="shared" si="123"/>
        <v>0</v>
      </c>
    </row>
    <row r="712" spans="1:6" x14ac:dyDescent="0.2">
      <c r="A712" s="25">
        <f t="shared" si="122"/>
        <v>551</v>
      </c>
      <c r="B712" s="25" t="str">
        <f t="shared" si="124"/>
        <v>Black Hills Power, Inc.</v>
      </c>
      <c r="C712" s="25" t="str">
        <f t="shared" si="121"/>
        <v>BBB+</v>
      </c>
      <c r="D712" s="25" t="str">
        <f>VLOOKUP(B712,'2024 Data'!$A$8:$A$120,1,1)</f>
        <v>Black Hills Power, Inc.</v>
      </c>
      <c r="E712" s="25"/>
      <c r="F712" s="15" t="b">
        <f t="shared" si="123"/>
        <v>1</v>
      </c>
    </row>
    <row r="713" spans="1:6" x14ac:dyDescent="0.2">
      <c r="A713" s="25">
        <f t="shared" si="122"/>
        <v>556</v>
      </c>
      <c r="B713" s="25" t="str">
        <f t="shared" si="124"/>
        <v>Hawaiian Electric Company, Inc.</v>
      </c>
      <c r="C713" s="25" t="str">
        <f t="shared" si="121"/>
        <v>B-</v>
      </c>
      <c r="D713" s="25" t="str">
        <f>VLOOKUP(B713,'2024 Data'!$A$8:$A$120,1,1)</f>
        <v>Hawaiian Electric Company, Inc.</v>
      </c>
      <c r="E713" s="25"/>
      <c r="F713" s="15" t="b">
        <f t="shared" si="123"/>
        <v>1</v>
      </c>
    </row>
    <row r="714" spans="1:6" x14ac:dyDescent="0.2">
      <c r="A714" s="25">
        <f t="shared" si="122"/>
        <v>561</v>
      </c>
      <c r="B714" s="25" t="str">
        <f t="shared" si="124"/>
        <v>Northern States Power Company</v>
      </c>
      <c r="C714" s="25" t="str">
        <f t="shared" si="121"/>
        <v>A-</v>
      </c>
      <c r="D714" s="25" t="str">
        <f>VLOOKUP(B714,'2024 Data'!$A$8:$A$120,1,1)</f>
        <v>Northern States Power Company</v>
      </c>
      <c r="E714" s="25"/>
      <c r="F714" s="15" t="b">
        <f t="shared" si="123"/>
        <v>1</v>
      </c>
    </row>
    <row r="715" spans="1:6" x14ac:dyDescent="0.2">
      <c r="A715" s="25">
        <f t="shared" si="122"/>
        <v>566</v>
      </c>
      <c r="B715" s="25" t="str">
        <f t="shared" si="124"/>
        <v>Entergy Texas, Inc.</v>
      </c>
      <c r="C715" s="25" t="str">
        <f t="shared" si="121"/>
        <v>BBB+</v>
      </c>
      <c r="D715" s="25" t="str">
        <f>VLOOKUP(B715,'2024 Data'!$A$8:$A$120,1,1)</f>
        <v>Entergy Texas, Inc.</v>
      </c>
      <c r="E715" s="25"/>
      <c r="F715" s="15" t="b">
        <f t="shared" si="123"/>
        <v>1</v>
      </c>
    </row>
    <row r="716" spans="1:6" x14ac:dyDescent="0.2">
      <c r="A716" s="25">
        <f t="shared" si="122"/>
        <v>571</v>
      </c>
      <c r="B716" s="25" t="str">
        <f t="shared" si="124"/>
        <v>Otter Tail Power Company</v>
      </c>
      <c r="C716" s="25" t="str">
        <f t="shared" si="121"/>
        <v>BBB+</v>
      </c>
      <c r="D716" s="25" t="str">
        <f>VLOOKUP(B716,'2024 Data'!$A$8:$A$120,1,1)</f>
        <v>Otter Tail Power Company</v>
      </c>
      <c r="E716" s="25"/>
      <c r="F716" s="15" t="b">
        <f t="shared" si="123"/>
        <v>1</v>
      </c>
    </row>
    <row r="717" spans="1:6" x14ac:dyDescent="0.2">
      <c r="A717" s="25">
        <f t="shared" si="122"/>
        <v>576</v>
      </c>
      <c r="B717" s="25" t="str">
        <f t="shared" si="124"/>
        <v>Ameren Corporation (NYSE:AEE)</v>
      </c>
      <c r="C717" s="25" t="str">
        <f t="shared" si="121"/>
        <v>BBB+</v>
      </c>
      <c r="D717" s="25" t="str">
        <f>VLOOKUP(B717,'2024 Data'!$A$8:$A$120,1,1)</f>
        <v>Ameren Corporation (NYSE:AEE)</v>
      </c>
      <c r="E717" s="25"/>
      <c r="F717" s="15" t="b">
        <f t="shared" si="123"/>
        <v>1</v>
      </c>
    </row>
    <row r="718" spans="1:6" x14ac:dyDescent="0.2">
      <c r="A718" s="25"/>
      <c r="B718" s="25"/>
      <c r="C718" s="25"/>
      <c r="D718" s="25"/>
    </row>
    <row r="719" spans="1:6" x14ac:dyDescent="0.2">
      <c r="A719" s="25"/>
      <c r="B719" s="25"/>
      <c r="C719" s="25"/>
      <c r="D719" s="25"/>
    </row>
    <row r="720" spans="1:6" x14ac:dyDescent="0.2">
      <c r="A720" s="25"/>
      <c r="B720" s="25"/>
      <c r="C720" s="17"/>
      <c r="D720" s="17"/>
    </row>
    <row r="721" spans="1:5" x14ac:dyDescent="0.2">
      <c r="A721" s="25"/>
      <c r="B721" s="25"/>
      <c r="C721" s="17"/>
      <c r="D721" s="17"/>
    </row>
    <row r="722" spans="1:5" x14ac:dyDescent="0.2">
      <c r="A722" s="25"/>
      <c r="B722" s="25"/>
      <c r="C722" s="17"/>
      <c r="D722" s="17"/>
    </row>
    <row r="723" spans="1:5" x14ac:dyDescent="0.2">
      <c r="A723" s="25"/>
      <c r="B723" s="25"/>
      <c r="C723" s="17"/>
      <c r="D723" s="17"/>
    </row>
    <row r="724" spans="1:5" x14ac:dyDescent="0.2">
      <c r="A724" s="25"/>
      <c r="B724" s="25"/>
      <c r="C724" s="17"/>
      <c r="D724" s="17"/>
    </row>
    <row r="725" spans="1:5" x14ac:dyDescent="0.2">
      <c r="A725" s="25"/>
      <c r="B725" s="25"/>
      <c r="C725" s="17"/>
      <c r="D725" s="17"/>
    </row>
    <row r="726" spans="1:5" x14ac:dyDescent="0.2">
      <c r="A726" s="25"/>
      <c r="B726" s="25"/>
      <c r="C726" s="17"/>
      <c r="D726" s="17"/>
    </row>
    <row r="727" spans="1:5" x14ac:dyDescent="0.2">
      <c r="A727" s="25"/>
      <c r="B727" s="25"/>
      <c r="C727" s="27">
        <f>COUNTA(C602:C717)</f>
        <v>116</v>
      </c>
      <c r="D727" s="27"/>
      <c r="E727" s="27"/>
    </row>
    <row r="728" spans="1:5" x14ac:dyDescent="0.2">
      <c r="A728" s="25"/>
      <c r="B728" s="25"/>
      <c r="C728" s="17"/>
      <c r="D728" s="17"/>
      <c r="E728" s="17"/>
    </row>
    <row r="729" spans="1:5" x14ac:dyDescent="0.2">
      <c r="A729" s="25"/>
      <c r="B729" s="25"/>
      <c r="C729" s="17"/>
      <c r="D729" s="17"/>
      <c r="E729" s="17"/>
    </row>
    <row r="730" spans="1:5" x14ac:dyDescent="0.2">
      <c r="A730" s="25"/>
      <c r="B730" s="25"/>
      <c r="C730" s="17"/>
      <c r="D730" s="17"/>
      <c r="E730" s="17"/>
    </row>
    <row r="731" spans="1:5" x14ac:dyDescent="0.2">
      <c r="A731" s="25"/>
      <c r="B731" s="19" t="s">
        <v>18</v>
      </c>
      <c r="C731" s="25">
        <f t="shared" ref="C731:C744" si="125">COUNTIF($C$602:$C$717,$B731)</f>
        <v>0</v>
      </c>
      <c r="D731" s="25"/>
      <c r="E731" s="25"/>
    </row>
    <row r="732" spans="1:5" x14ac:dyDescent="0.2">
      <c r="A732" s="25"/>
      <c r="B732" s="19" t="s">
        <v>17</v>
      </c>
      <c r="C732" s="25">
        <f t="shared" si="125"/>
        <v>12</v>
      </c>
      <c r="D732" s="25"/>
      <c r="E732" s="25"/>
    </row>
    <row r="733" spans="1:5" x14ac:dyDescent="0.2">
      <c r="A733" s="25"/>
      <c r="B733" s="19" t="s">
        <v>6</v>
      </c>
      <c r="C733" s="25">
        <f t="shared" si="125"/>
        <v>34</v>
      </c>
      <c r="D733" s="25"/>
      <c r="E733" s="25"/>
    </row>
    <row r="734" spans="1:5" x14ac:dyDescent="0.2">
      <c r="A734" s="25"/>
      <c r="B734" s="19" t="s">
        <v>5</v>
      </c>
      <c r="C734" s="25">
        <f t="shared" si="125"/>
        <v>44</v>
      </c>
      <c r="D734" s="25"/>
      <c r="E734" s="25"/>
    </row>
    <row r="735" spans="1:5" x14ac:dyDescent="0.2">
      <c r="A735" s="25"/>
      <c r="B735" s="19" t="s">
        <v>4</v>
      </c>
      <c r="C735" s="25">
        <f t="shared" si="125"/>
        <v>12</v>
      </c>
      <c r="D735" s="25"/>
      <c r="E735" s="25"/>
    </row>
    <row r="736" spans="1:5" x14ac:dyDescent="0.2">
      <c r="A736" s="25"/>
      <c r="B736" s="19" t="s">
        <v>19</v>
      </c>
      <c r="C736" s="25">
        <f t="shared" si="125"/>
        <v>1</v>
      </c>
      <c r="D736" s="25"/>
      <c r="E736" s="25"/>
    </row>
    <row r="737" spans="1:5" x14ac:dyDescent="0.2">
      <c r="A737" s="17"/>
      <c r="B737" s="19" t="s">
        <v>3</v>
      </c>
      <c r="C737" s="25">
        <f t="shared" si="125"/>
        <v>0</v>
      </c>
      <c r="D737" s="25"/>
      <c r="E737" s="25"/>
    </row>
    <row r="738" spans="1:5" x14ac:dyDescent="0.2">
      <c r="A738" s="17"/>
      <c r="B738" s="19" t="s">
        <v>16</v>
      </c>
      <c r="C738" s="25">
        <f t="shared" si="125"/>
        <v>0</v>
      </c>
      <c r="D738" s="25"/>
      <c r="E738" s="25"/>
    </row>
    <row r="739" spans="1:5" x14ac:dyDescent="0.2">
      <c r="A739" s="17"/>
      <c r="B739" s="19" t="s">
        <v>13</v>
      </c>
      <c r="C739" s="25">
        <f t="shared" si="125"/>
        <v>0</v>
      </c>
      <c r="D739" s="25"/>
      <c r="E739" s="25"/>
    </row>
    <row r="740" spans="1:5" x14ac:dyDescent="0.2">
      <c r="A740" s="17"/>
      <c r="B740" s="26" t="s">
        <v>24</v>
      </c>
      <c r="C740" s="25">
        <f t="shared" si="125"/>
        <v>0</v>
      </c>
      <c r="D740" s="25"/>
      <c r="E740" s="25"/>
    </row>
    <row r="741" spans="1:5" x14ac:dyDescent="0.2">
      <c r="A741" s="17"/>
      <c r="B741" s="26" t="s">
        <v>15</v>
      </c>
      <c r="C741" s="25">
        <f t="shared" si="125"/>
        <v>1</v>
      </c>
      <c r="D741" s="25"/>
      <c r="E741" s="25"/>
    </row>
    <row r="742" spans="1:5" x14ac:dyDescent="0.2">
      <c r="A742" s="17"/>
      <c r="B742" s="26" t="s">
        <v>14</v>
      </c>
      <c r="C742" s="25">
        <f t="shared" si="125"/>
        <v>0</v>
      </c>
      <c r="D742" s="25"/>
      <c r="E742" s="25"/>
    </row>
    <row r="743" spans="1:5" x14ac:dyDescent="0.2">
      <c r="A743" s="17"/>
      <c r="B743" s="26" t="s">
        <v>23</v>
      </c>
      <c r="C743" s="25">
        <f t="shared" si="125"/>
        <v>1</v>
      </c>
      <c r="D743" s="25"/>
      <c r="E743" s="25"/>
    </row>
    <row r="744" spans="1:5" x14ac:dyDescent="0.2">
      <c r="A744" s="17"/>
      <c r="B744" s="26" t="s">
        <v>22</v>
      </c>
      <c r="C744" s="25">
        <f t="shared" si="125"/>
        <v>10</v>
      </c>
      <c r="D744" s="25"/>
      <c r="E744" s="25"/>
    </row>
    <row r="745" spans="1:5" x14ac:dyDescent="0.2">
      <c r="A745" s="17"/>
      <c r="B745" s="26"/>
      <c r="C745" s="25"/>
      <c r="D745" s="25"/>
      <c r="E745" s="25"/>
    </row>
    <row r="746" spans="1:5" x14ac:dyDescent="0.2">
      <c r="A746" s="17"/>
      <c r="B746" s="17" t="s">
        <v>21</v>
      </c>
      <c r="C746" s="17">
        <f>SUM(C731:C744)</f>
        <v>115</v>
      </c>
      <c r="D746" s="17"/>
      <c r="E746" s="17"/>
    </row>
    <row r="747" spans="1:5" x14ac:dyDescent="0.2">
      <c r="A747" s="17"/>
      <c r="B747" s="17" t="s">
        <v>20</v>
      </c>
      <c r="C747" s="17">
        <f>C746-C744-C743</f>
        <v>104</v>
      </c>
      <c r="D747" s="17"/>
      <c r="E747" s="17"/>
    </row>
    <row r="748" spans="1:5" x14ac:dyDescent="0.2">
      <c r="A748" s="17"/>
      <c r="B748" s="17"/>
      <c r="C748" s="17"/>
      <c r="D748" s="17"/>
      <c r="E748" s="17"/>
    </row>
    <row r="749" spans="1:5" x14ac:dyDescent="0.2">
      <c r="A749" s="17"/>
      <c r="B749" s="17"/>
      <c r="C749" s="24"/>
      <c r="D749" s="17"/>
      <c r="E749" s="17"/>
    </row>
    <row r="750" spans="1:5" x14ac:dyDescent="0.2">
      <c r="A750" s="17"/>
      <c r="B750" s="19" t="s">
        <v>19</v>
      </c>
      <c r="C750" s="24">
        <f>C736/C747</f>
        <v>9.6153846153846159E-3</v>
      </c>
      <c r="D750" s="24"/>
      <c r="E750" s="24"/>
    </row>
    <row r="751" spans="1:5" x14ac:dyDescent="0.2">
      <c r="A751" s="17"/>
      <c r="B751" s="19" t="s">
        <v>18</v>
      </c>
      <c r="C751" s="24">
        <f>C731/C747</f>
        <v>0</v>
      </c>
      <c r="D751" s="24"/>
      <c r="E751" s="24"/>
    </row>
    <row r="752" spans="1:5" x14ac:dyDescent="0.2">
      <c r="A752" s="17"/>
      <c r="B752" s="19" t="s">
        <v>17</v>
      </c>
      <c r="C752" s="24">
        <f>C732/C747</f>
        <v>0.11538461538461539</v>
      </c>
      <c r="D752" s="24"/>
      <c r="E752" s="24"/>
    </row>
    <row r="753" spans="1:5" x14ac:dyDescent="0.2">
      <c r="A753" s="17"/>
      <c r="B753" s="19" t="s">
        <v>6</v>
      </c>
      <c r="C753" s="24">
        <f>C733/C747</f>
        <v>0.32692307692307693</v>
      </c>
      <c r="D753" s="24"/>
      <c r="E753" s="24"/>
    </row>
    <row r="754" spans="1:5" x14ac:dyDescent="0.2">
      <c r="A754" s="17"/>
      <c r="B754" s="19" t="s">
        <v>5</v>
      </c>
      <c r="C754" s="24">
        <f>C734/C747</f>
        <v>0.42307692307692307</v>
      </c>
      <c r="D754" s="24"/>
      <c r="E754" s="24"/>
    </row>
    <row r="755" spans="1:5" x14ac:dyDescent="0.2">
      <c r="A755" s="17"/>
      <c r="B755" s="19" t="s">
        <v>4</v>
      </c>
      <c r="C755" s="24">
        <f>C735/C747</f>
        <v>0.11538461538461539</v>
      </c>
      <c r="D755" s="24"/>
      <c r="E755" s="24"/>
    </row>
    <row r="756" spans="1:5" x14ac:dyDescent="0.2">
      <c r="A756" s="17"/>
      <c r="B756" s="19" t="s">
        <v>3</v>
      </c>
      <c r="C756" s="24">
        <f>C737/C747</f>
        <v>0</v>
      </c>
      <c r="D756" s="24"/>
      <c r="E756" s="24"/>
    </row>
    <row r="757" spans="1:5" x14ac:dyDescent="0.2">
      <c r="A757" s="17"/>
      <c r="B757" s="19" t="s">
        <v>16</v>
      </c>
      <c r="C757" s="24">
        <f>C738/C747</f>
        <v>0</v>
      </c>
      <c r="D757" s="24"/>
      <c r="E757" s="24"/>
    </row>
    <row r="758" spans="1:5" x14ac:dyDescent="0.2">
      <c r="A758" s="17"/>
      <c r="B758" s="19" t="s">
        <v>15</v>
      </c>
      <c r="C758" s="24">
        <f>C741/C747</f>
        <v>9.6153846153846159E-3</v>
      </c>
      <c r="D758" s="24"/>
      <c r="E758" s="24"/>
    </row>
    <row r="759" spans="1:5" x14ac:dyDescent="0.2">
      <c r="A759" s="17"/>
      <c r="B759" s="19" t="s">
        <v>14</v>
      </c>
      <c r="C759" s="24">
        <f>C742/C747</f>
        <v>0</v>
      </c>
      <c r="D759" s="24"/>
      <c r="E759" s="24"/>
    </row>
    <row r="760" spans="1:5" x14ac:dyDescent="0.2">
      <c r="A760" s="17"/>
      <c r="B760" s="19" t="s">
        <v>13</v>
      </c>
      <c r="C760" s="23">
        <f>C739/C747</f>
        <v>0</v>
      </c>
      <c r="D760" s="23"/>
      <c r="E760" s="23"/>
    </row>
    <row r="761" spans="1:5" x14ac:dyDescent="0.2">
      <c r="A761" s="17"/>
      <c r="B761" s="19"/>
      <c r="C761" s="22">
        <f>SUM(C750:C760)</f>
        <v>1</v>
      </c>
      <c r="D761" s="22"/>
      <c r="E761" s="22"/>
    </row>
    <row r="762" spans="1:5" x14ac:dyDescent="0.2">
      <c r="A762" s="17"/>
      <c r="B762" s="19"/>
      <c r="C762" s="22"/>
      <c r="D762" s="22"/>
      <c r="E762" s="22"/>
    </row>
    <row r="763" spans="1:5" x14ac:dyDescent="0.2">
      <c r="A763" s="17"/>
      <c r="B763" s="19"/>
      <c r="C763" s="22"/>
      <c r="D763" s="22"/>
      <c r="E763" s="22"/>
    </row>
    <row r="764" spans="1:5" x14ac:dyDescent="0.2">
      <c r="A764" s="17"/>
      <c r="B764" s="19"/>
      <c r="C764" s="21" t="str">
        <f>C597</f>
        <v>Current</v>
      </c>
      <c r="D764" s="20"/>
      <c r="E764" s="20"/>
    </row>
    <row r="765" spans="1:5" x14ac:dyDescent="0.2">
      <c r="A765" s="17"/>
      <c r="B765" s="19" t="s">
        <v>7</v>
      </c>
      <c r="C765" s="16">
        <f>SUM(C750:C752)</f>
        <v>0.125</v>
      </c>
      <c r="D765" s="16"/>
      <c r="E765" s="16"/>
    </row>
    <row r="766" spans="1:5" x14ac:dyDescent="0.2">
      <c r="A766" s="17"/>
      <c r="B766" s="19" t="s">
        <v>6</v>
      </c>
      <c r="C766" s="16">
        <f t="shared" ref="C766:C769" si="126">C753</f>
        <v>0.32692307692307693</v>
      </c>
      <c r="D766" s="16"/>
      <c r="E766" s="16"/>
    </row>
    <row r="767" spans="1:5" x14ac:dyDescent="0.2">
      <c r="A767" s="17"/>
      <c r="B767" s="19" t="s">
        <v>5</v>
      </c>
      <c r="C767" s="16">
        <f t="shared" si="126"/>
        <v>0.42307692307692307</v>
      </c>
      <c r="D767" s="16"/>
      <c r="E767" s="16"/>
    </row>
    <row r="768" spans="1:5" x14ac:dyDescent="0.2">
      <c r="A768" s="17"/>
      <c r="B768" s="19" t="s">
        <v>4</v>
      </c>
      <c r="C768" s="16">
        <f t="shared" si="126"/>
        <v>0.11538461538461539</v>
      </c>
      <c r="D768" s="16"/>
      <c r="E768" s="16"/>
    </row>
    <row r="769" spans="1:5" x14ac:dyDescent="0.2">
      <c r="A769" s="17"/>
      <c r="B769" s="19" t="s">
        <v>3</v>
      </c>
      <c r="C769" s="16">
        <f t="shared" si="126"/>
        <v>0</v>
      </c>
      <c r="D769" s="16"/>
      <c r="E769" s="16"/>
    </row>
    <row r="770" spans="1:5" x14ac:dyDescent="0.2">
      <c r="A770" s="17"/>
      <c r="B770" s="19" t="s">
        <v>12</v>
      </c>
      <c r="C770" s="18">
        <f>SUM(C757:C760)</f>
        <v>9.6153846153846159E-3</v>
      </c>
      <c r="D770" s="18"/>
      <c r="E770" s="18"/>
    </row>
    <row r="771" spans="1:5" x14ac:dyDescent="0.2">
      <c r="A771" s="17"/>
      <c r="B771" s="17"/>
      <c r="C771" s="16">
        <f>SUM(C765:C770)</f>
        <v>1</v>
      </c>
      <c r="D771" s="16"/>
      <c r="E771" s="16"/>
    </row>
  </sheetData>
  <pageMargins left="0.2" right="0.2" top="0.5" bottom="0.5" header="0.5" footer="0.5"/>
  <pageSetup fitToWidth="0" fitToHeight="0" orientation="landscape"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autoPageBreaks="0"/>
  </sheetPr>
  <dimension ref="A6:GN771"/>
  <sheetViews>
    <sheetView topLeftCell="A669" workbookViewId="0">
      <selection activeCell="B27" sqref="B27"/>
    </sheetView>
  </sheetViews>
  <sheetFormatPr defaultRowHeight="11.25" x14ac:dyDescent="0.2"/>
  <cols>
    <col min="1" max="1" width="9" style="15"/>
    <col min="2" max="5" width="22.625" style="15" customWidth="1"/>
    <col min="6" max="197" width="9" style="15"/>
    <col min="198" max="261" width="22.625" style="15" customWidth="1"/>
    <col min="262" max="453" width="9" style="15"/>
    <col min="454" max="517" width="22.625" style="15" customWidth="1"/>
    <col min="518" max="709" width="9" style="15"/>
    <col min="710" max="773" width="22.625" style="15" customWidth="1"/>
    <col min="774" max="965" width="9" style="15"/>
    <col min="966" max="1029" width="22.625" style="15" customWidth="1"/>
    <col min="1030" max="1221" width="9" style="15"/>
    <col min="1222" max="1285" width="22.625" style="15" customWidth="1"/>
    <col min="1286" max="1477" width="9" style="15"/>
    <col min="1478" max="1541" width="22.625" style="15" customWidth="1"/>
    <col min="1542" max="1733" width="9" style="15"/>
    <col min="1734" max="1797" width="22.625" style="15" customWidth="1"/>
    <col min="1798" max="1989" width="9" style="15"/>
    <col min="1990" max="2053" width="22.625" style="15" customWidth="1"/>
    <col min="2054" max="2245" width="9" style="15"/>
    <col min="2246" max="2309" width="22.625" style="15" customWidth="1"/>
    <col min="2310" max="2501" width="9" style="15"/>
    <col min="2502" max="2565" width="22.625" style="15" customWidth="1"/>
    <col min="2566" max="2757" width="9" style="15"/>
    <col min="2758" max="2821" width="22.625" style="15" customWidth="1"/>
    <col min="2822" max="3013" width="9" style="15"/>
    <col min="3014" max="3077" width="22.625" style="15" customWidth="1"/>
    <col min="3078" max="3269" width="9" style="15"/>
    <col min="3270" max="3333" width="22.625" style="15" customWidth="1"/>
    <col min="3334" max="3525" width="9" style="15"/>
    <col min="3526" max="3589" width="22.625" style="15" customWidth="1"/>
    <col min="3590" max="3781" width="9" style="15"/>
    <col min="3782" max="3845" width="22.625" style="15" customWidth="1"/>
    <col min="3846" max="4037" width="9" style="15"/>
    <col min="4038" max="4101" width="22.625" style="15" customWidth="1"/>
    <col min="4102" max="4293" width="9" style="15"/>
    <col min="4294" max="4357" width="22.625" style="15" customWidth="1"/>
    <col min="4358" max="4549" width="9" style="15"/>
    <col min="4550" max="4613" width="22.625" style="15" customWidth="1"/>
    <col min="4614" max="4805" width="9" style="15"/>
    <col min="4806" max="4869" width="22.625" style="15" customWidth="1"/>
    <col min="4870" max="5061" width="9" style="15"/>
    <col min="5062" max="5125" width="22.625" style="15" customWidth="1"/>
    <col min="5126" max="5317" width="9" style="15"/>
    <col min="5318" max="5381" width="22.625" style="15" customWidth="1"/>
    <col min="5382" max="5573" width="9" style="15"/>
    <col min="5574" max="5637" width="22.625" style="15" customWidth="1"/>
    <col min="5638" max="5829" width="9" style="15"/>
    <col min="5830" max="5893" width="22.625" style="15" customWidth="1"/>
    <col min="5894" max="6085" width="9" style="15"/>
    <col min="6086" max="6149" width="22.625" style="15" customWidth="1"/>
    <col min="6150" max="6341" width="9" style="15"/>
    <col min="6342" max="6405" width="22.625" style="15" customWidth="1"/>
    <col min="6406" max="6597" width="9" style="15"/>
    <col min="6598" max="6661" width="22.625" style="15" customWidth="1"/>
    <col min="6662" max="6853" width="9" style="15"/>
    <col min="6854" max="6917" width="22.625" style="15" customWidth="1"/>
    <col min="6918" max="7109" width="9" style="15"/>
    <col min="7110" max="7173" width="22.625" style="15" customWidth="1"/>
    <col min="7174" max="7365" width="9" style="15"/>
    <col min="7366" max="7429" width="22.625" style="15" customWidth="1"/>
    <col min="7430" max="7621" width="9" style="15"/>
    <col min="7622" max="7685" width="22.625" style="15" customWidth="1"/>
    <col min="7686" max="7877" width="9" style="15"/>
    <col min="7878" max="7941" width="22.625" style="15" customWidth="1"/>
    <col min="7942" max="8133" width="9" style="15"/>
    <col min="8134" max="8197" width="22.625" style="15" customWidth="1"/>
    <col min="8198" max="8389" width="9" style="15"/>
    <col min="8390" max="8453" width="22.625" style="15" customWidth="1"/>
    <col min="8454" max="8645" width="9" style="15"/>
    <col min="8646" max="8709" width="22.625" style="15" customWidth="1"/>
    <col min="8710" max="8901" width="9" style="15"/>
    <col min="8902" max="8965" width="22.625" style="15" customWidth="1"/>
    <col min="8966" max="9157" width="9" style="15"/>
    <col min="9158" max="9221" width="22.625" style="15" customWidth="1"/>
    <col min="9222" max="9413" width="9" style="15"/>
    <col min="9414" max="9477" width="22.625" style="15" customWidth="1"/>
    <col min="9478" max="9669" width="9" style="15"/>
    <col min="9670" max="9733" width="22.625" style="15" customWidth="1"/>
    <col min="9734" max="9925" width="9" style="15"/>
    <col min="9926" max="9989" width="22.625" style="15" customWidth="1"/>
    <col min="9990" max="10181" width="9" style="15"/>
    <col min="10182" max="10245" width="22.625" style="15" customWidth="1"/>
    <col min="10246" max="10437" width="9" style="15"/>
    <col min="10438" max="10501" width="22.625" style="15" customWidth="1"/>
    <col min="10502" max="10693" width="9" style="15"/>
    <col min="10694" max="10757" width="22.625" style="15" customWidth="1"/>
    <col min="10758" max="10949" width="9" style="15"/>
    <col min="10950" max="11013" width="22.625" style="15" customWidth="1"/>
    <col min="11014" max="11205" width="9" style="15"/>
    <col min="11206" max="11269" width="22.625" style="15" customWidth="1"/>
    <col min="11270" max="11461" width="9" style="15"/>
    <col min="11462" max="11525" width="22.625" style="15" customWidth="1"/>
    <col min="11526" max="11717" width="9" style="15"/>
    <col min="11718" max="11781" width="22.625" style="15" customWidth="1"/>
    <col min="11782" max="11973" width="9" style="15"/>
    <col min="11974" max="12037" width="22.625" style="15" customWidth="1"/>
    <col min="12038" max="12229" width="9" style="15"/>
    <col min="12230" max="12293" width="22.625" style="15" customWidth="1"/>
    <col min="12294" max="12485" width="9" style="15"/>
    <col min="12486" max="12549" width="22.625" style="15" customWidth="1"/>
    <col min="12550" max="12741" width="9" style="15"/>
    <col min="12742" max="12805" width="22.625" style="15" customWidth="1"/>
    <col min="12806" max="12997" width="9" style="15"/>
    <col min="12998" max="13061" width="22.625" style="15" customWidth="1"/>
    <col min="13062" max="13253" width="9" style="15"/>
    <col min="13254" max="13317" width="22.625" style="15" customWidth="1"/>
    <col min="13318" max="13509" width="9" style="15"/>
    <col min="13510" max="13573" width="22.625" style="15" customWidth="1"/>
    <col min="13574" max="13765" width="9" style="15"/>
    <col min="13766" max="13829" width="22.625" style="15" customWidth="1"/>
    <col min="13830" max="14021" width="9" style="15"/>
    <col min="14022" max="14085" width="22.625" style="15" customWidth="1"/>
    <col min="14086" max="14277" width="9" style="15"/>
    <col min="14278" max="14341" width="22.625" style="15" customWidth="1"/>
    <col min="14342" max="14533" width="9" style="15"/>
    <col min="14534" max="14597" width="22.625" style="15" customWidth="1"/>
    <col min="14598" max="14789" width="9" style="15"/>
    <col min="14790" max="14853" width="22.625" style="15" customWidth="1"/>
    <col min="14854" max="15045" width="9" style="15"/>
    <col min="15046" max="15109" width="22.625" style="15" customWidth="1"/>
    <col min="15110" max="15301" width="9" style="15"/>
    <col min="15302" max="15365" width="22.625" style="15" customWidth="1"/>
    <col min="15366" max="15557" width="9" style="15"/>
    <col min="15558" max="15621" width="22.625" style="15" customWidth="1"/>
    <col min="15622" max="15813" width="9" style="15"/>
    <col min="15814" max="15877" width="22.625" style="15" customWidth="1"/>
    <col min="15878" max="16069" width="9" style="15"/>
    <col min="16070" max="16133" width="22.625" style="15" customWidth="1"/>
    <col min="16134" max="16384" width="9" style="15"/>
  </cols>
  <sheetData>
    <row r="6" spans="1:196" ht="16.5" customHeight="1" x14ac:dyDescent="0.2">
      <c r="B6" s="43" t="s">
        <v>173</v>
      </c>
    </row>
    <row r="7" spans="1:196" x14ac:dyDescent="0.2">
      <c r="B7" s="42" t="s">
        <v>172</v>
      </c>
      <c r="C7" s="42"/>
      <c r="D7" s="42"/>
      <c r="E7" s="42"/>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row>
    <row r="8" spans="1:196" x14ac:dyDescent="0.2">
      <c r="B8" s="41" t="s">
        <v>171</v>
      </c>
      <c r="C8" s="40" t="s">
        <v>170</v>
      </c>
    </row>
    <row r="9" spans="1:196" x14ac:dyDescent="0.2">
      <c r="B9" s="41" t="s">
        <v>169</v>
      </c>
      <c r="C9" s="40" t="s">
        <v>168</v>
      </c>
    </row>
    <row r="10" spans="1:196" x14ac:dyDescent="0.2">
      <c r="B10" s="31"/>
    </row>
    <row r="12" spans="1:196" x14ac:dyDescent="0.2">
      <c r="B12" s="39" t="s">
        <v>167</v>
      </c>
      <c r="C12" s="39"/>
      <c r="D12" s="39"/>
      <c r="E12" s="39"/>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row>
    <row r="13" spans="1:196" x14ac:dyDescent="0.2">
      <c r="B13" s="35" t="s">
        <v>166</v>
      </c>
      <c r="C13" s="35"/>
      <c r="D13" s="78">
        <v>45291</v>
      </c>
      <c r="E13" s="35"/>
    </row>
    <row r="14" spans="1:196" x14ac:dyDescent="0.2">
      <c r="B14" s="35"/>
      <c r="C14" s="35" t="s">
        <v>165</v>
      </c>
      <c r="D14" s="35" t="s">
        <v>164</v>
      </c>
      <c r="E14" s="35" t="s">
        <v>163</v>
      </c>
    </row>
    <row r="15" spans="1:196" x14ac:dyDescent="0.2">
      <c r="A15" s="15">
        <v>1</v>
      </c>
      <c r="B15" s="36" t="s">
        <v>236</v>
      </c>
      <c r="C15" s="35"/>
      <c r="D15" s="35"/>
      <c r="E15" s="35"/>
    </row>
    <row r="16" spans="1:196" ht="12" customHeight="1" x14ac:dyDescent="0.2">
      <c r="A16" s="15">
        <f>MAX($A$15:A15)+1</f>
        <v>2</v>
      </c>
      <c r="B16" s="34" t="s">
        <v>36</v>
      </c>
      <c r="C16" s="33" t="s">
        <v>5</v>
      </c>
      <c r="D16" s="33" t="s">
        <v>23</v>
      </c>
      <c r="E16" s="33" t="s">
        <v>31</v>
      </c>
    </row>
    <row r="17" spans="1:5" ht="12" customHeight="1" x14ac:dyDescent="0.2">
      <c r="A17" s="15">
        <f>MAX($A$15:A16)+1</f>
        <v>3</v>
      </c>
      <c r="B17" s="34" t="s">
        <v>35</v>
      </c>
      <c r="C17" s="33" t="s">
        <v>27</v>
      </c>
      <c r="D17" s="33" t="s">
        <v>23</v>
      </c>
      <c r="E17" s="33" t="s">
        <v>23</v>
      </c>
    </row>
    <row r="18" spans="1:5" ht="12" customHeight="1" x14ac:dyDescent="0.2">
      <c r="A18" s="15">
        <f>MAX($A$15:A17)+1</f>
        <v>4</v>
      </c>
      <c r="B18" s="34" t="s">
        <v>34</v>
      </c>
      <c r="C18" s="33" t="s">
        <v>5</v>
      </c>
      <c r="D18" s="33" t="s">
        <v>23</v>
      </c>
      <c r="E18" s="33" t="s">
        <v>31</v>
      </c>
    </row>
    <row r="19" spans="1:5" ht="12" customHeight="1" x14ac:dyDescent="0.2">
      <c r="A19" s="15">
        <f>MAX($A$15:A18)+1</f>
        <v>5</v>
      </c>
      <c r="B19" s="34" t="s">
        <v>30</v>
      </c>
      <c r="C19" s="33" t="s">
        <v>27</v>
      </c>
      <c r="D19" s="33" t="s">
        <v>23</v>
      </c>
      <c r="E19" s="33" t="s">
        <v>23</v>
      </c>
    </row>
    <row r="20" spans="1:5" ht="22.5" x14ac:dyDescent="0.2">
      <c r="A20" s="15">
        <f>MAX($A$15:A19)+1</f>
        <v>6</v>
      </c>
      <c r="B20" s="36" t="s">
        <v>162</v>
      </c>
      <c r="C20" s="35"/>
      <c r="D20" s="35"/>
      <c r="E20" s="35"/>
    </row>
    <row r="21" spans="1:5" ht="12" customHeight="1" x14ac:dyDescent="0.2">
      <c r="A21" s="15">
        <f>MAX($A$15:A20)+1</f>
        <v>7</v>
      </c>
      <c r="B21" s="34" t="s">
        <v>36</v>
      </c>
      <c r="C21" s="33" t="s">
        <v>5</v>
      </c>
      <c r="D21" s="33" t="s">
        <v>23</v>
      </c>
      <c r="E21" s="33" t="s">
        <v>31</v>
      </c>
    </row>
    <row r="22" spans="1:5" ht="12" customHeight="1" x14ac:dyDescent="0.2">
      <c r="A22" s="15">
        <f>MAX($A$15:A21)+1</f>
        <v>8</v>
      </c>
      <c r="B22" s="34" t="s">
        <v>35</v>
      </c>
      <c r="C22" s="33" t="s">
        <v>27</v>
      </c>
      <c r="D22" s="33" t="s">
        <v>23</v>
      </c>
      <c r="E22" s="33" t="s">
        <v>23</v>
      </c>
    </row>
    <row r="23" spans="1:5" ht="12" customHeight="1" x14ac:dyDescent="0.2">
      <c r="A23" s="15">
        <f>MAX($A$15:A22)+1</f>
        <v>9</v>
      </c>
      <c r="B23" s="34" t="s">
        <v>34</v>
      </c>
      <c r="C23" s="33" t="s">
        <v>5</v>
      </c>
      <c r="D23" s="33" t="s">
        <v>23</v>
      </c>
      <c r="E23" s="33" t="s">
        <v>31</v>
      </c>
    </row>
    <row r="24" spans="1:5" ht="12" customHeight="1" x14ac:dyDescent="0.2">
      <c r="A24" s="15">
        <f>MAX($A$15:A23)+1</f>
        <v>10</v>
      </c>
      <c r="B24" s="34" t="s">
        <v>30</v>
      </c>
      <c r="C24" s="33" t="s">
        <v>27</v>
      </c>
      <c r="D24" s="33" t="s">
        <v>23</v>
      </c>
      <c r="E24" s="33" t="s">
        <v>23</v>
      </c>
    </row>
    <row r="25" spans="1:5" ht="22.5" x14ac:dyDescent="0.2">
      <c r="A25" s="15">
        <f>MAX($A$15:A24)+1</f>
        <v>11</v>
      </c>
      <c r="B25" s="36" t="s">
        <v>161</v>
      </c>
      <c r="C25" s="35"/>
      <c r="D25" s="35"/>
      <c r="E25" s="35"/>
    </row>
    <row r="26" spans="1:5" ht="12" customHeight="1" x14ac:dyDescent="0.2">
      <c r="A26" s="15">
        <f>MAX($A$15:A25)+1</f>
        <v>12</v>
      </c>
      <c r="B26" s="34" t="s">
        <v>36</v>
      </c>
      <c r="C26" s="33" t="s">
        <v>6</v>
      </c>
      <c r="D26" s="33" t="s">
        <v>23</v>
      </c>
      <c r="E26" s="33" t="s">
        <v>31</v>
      </c>
    </row>
    <row r="27" spans="1:5" ht="12" customHeight="1" x14ac:dyDescent="0.2">
      <c r="A27" s="15">
        <f>MAX($A$15:A26)+1</f>
        <v>13</v>
      </c>
      <c r="B27" s="34" t="s">
        <v>35</v>
      </c>
      <c r="C27" s="33" t="s">
        <v>27</v>
      </c>
      <c r="D27" s="33" t="s">
        <v>23</v>
      </c>
      <c r="E27" s="33" t="s">
        <v>23</v>
      </c>
    </row>
    <row r="28" spans="1:5" ht="12" customHeight="1" x14ac:dyDescent="0.2">
      <c r="A28" s="15">
        <f>MAX($A$15:A27)+1</f>
        <v>14</v>
      </c>
      <c r="B28" s="34" t="s">
        <v>34</v>
      </c>
      <c r="C28" s="33" t="s">
        <v>6</v>
      </c>
      <c r="D28" s="33" t="s">
        <v>23</v>
      </c>
      <c r="E28" s="33" t="s">
        <v>31</v>
      </c>
    </row>
    <row r="29" spans="1:5" ht="12" customHeight="1" x14ac:dyDescent="0.2">
      <c r="A29" s="15">
        <f>MAX($A$15:A28)+1</f>
        <v>15</v>
      </c>
      <c r="B29" s="34" t="s">
        <v>30</v>
      </c>
      <c r="C29" s="33" t="s">
        <v>27</v>
      </c>
      <c r="D29" s="33" t="s">
        <v>23</v>
      </c>
      <c r="E29" s="33" t="s">
        <v>23</v>
      </c>
    </row>
    <row r="30" spans="1:5" ht="22.5" x14ac:dyDescent="0.2">
      <c r="A30" s="15">
        <f>MAX($A$15:A29)+1</f>
        <v>16</v>
      </c>
      <c r="B30" s="36" t="s">
        <v>237</v>
      </c>
      <c r="C30" s="35"/>
      <c r="D30" s="35"/>
      <c r="E30" s="35"/>
    </row>
    <row r="31" spans="1:5" ht="12" customHeight="1" x14ac:dyDescent="0.2">
      <c r="A31" s="15">
        <f>MAX($A$15:A30)+1</f>
        <v>17</v>
      </c>
      <c r="B31" s="34" t="s">
        <v>36</v>
      </c>
      <c r="C31" s="33" t="s">
        <v>5</v>
      </c>
      <c r="D31" s="33" t="s">
        <v>23</v>
      </c>
      <c r="E31" s="33" t="s">
        <v>31</v>
      </c>
    </row>
    <row r="32" spans="1:5" ht="12" customHeight="1" x14ac:dyDescent="0.2">
      <c r="A32" s="15">
        <f>MAX($A$15:A31)+1</f>
        <v>18</v>
      </c>
      <c r="B32" s="34" t="s">
        <v>35</v>
      </c>
      <c r="C32" s="33" t="s">
        <v>27</v>
      </c>
      <c r="D32" s="33" t="s">
        <v>23</v>
      </c>
      <c r="E32" s="33" t="s">
        <v>23</v>
      </c>
    </row>
    <row r="33" spans="1:5" ht="12" customHeight="1" x14ac:dyDescent="0.2">
      <c r="A33" s="15">
        <f>MAX($A$15:A32)+1</f>
        <v>19</v>
      </c>
      <c r="B33" s="34" t="s">
        <v>34</v>
      </c>
      <c r="C33" s="33" t="s">
        <v>5</v>
      </c>
      <c r="D33" s="33" t="s">
        <v>23</v>
      </c>
      <c r="E33" s="33" t="s">
        <v>31</v>
      </c>
    </row>
    <row r="34" spans="1:5" ht="12" customHeight="1" x14ac:dyDescent="0.2">
      <c r="A34" s="15">
        <f>MAX($A$15:A33)+1</f>
        <v>20</v>
      </c>
      <c r="B34" s="34" t="s">
        <v>30</v>
      </c>
      <c r="C34" s="33" t="s">
        <v>27</v>
      </c>
      <c r="D34" s="33" t="s">
        <v>23</v>
      </c>
      <c r="E34" s="33" t="s">
        <v>23</v>
      </c>
    </row>
    <row r="35" spans="1:5" x14ac:dyDescent="0.2">
      <c r="A35" s="15">
        <f>MAX($A$15:A34)+1</f>
        <v>21</v>
      </c>
      <c r="B35" s="36" t="s">
        <v>158</v>
      </c>
      <c r="C35" s="35"/>
      <c r="D35" s="35"/>
      <c r="E35" s="35"/>
    </row>
    <row r="36" spans="1:5" ht="12" customHeight="1" x14ac:dyDescent="0.2">
      <c r="A36" s="15">
        <f>MAX($A$15:A35)+1</f>
        <v>22</v>
      </c>
      <c r="B36" s="34" t="s">
        <v>36</v>
      </c>
      <c r="C36" s="33" t="s">
        <v>5</v>
      </c>
      <c r="D36" s="33" t="s">
        <v>23</v>
      </c>
      <c r="E36" s="33" t="s">
        <v>31</v>
      </c>
    </row>
    <row r="37" spans="1:5" ht="12" customHeight="1" x14ac:dyDescent="0.2">
      <c r="A37" s="15">
        <f>MAX($A$15:A36)+1</f>
        <v>23</v>
      </c>
      <c r="B37" s="34" t="s">
        <v>35</v>
      </c>
      <c r="C37" s="33" t="s">
        <v>27</v>
      </c>
      <c r="D37" s="33" t="s">
        <v>26</v>
      </c>
      <c r="E37" s="33" t="s">
        <v>23</v>
      </c>
    </row>
    <row r="38" spans="1:5" ht="12" customHeight="1" x14ac:dyDescent="0.2">
      <c r="A38" s="15">
        <f>MAX($A$15:A37)+1</f>
        <v>24</v>
      </c>
      <c r="B38" s="34" t="s">
        <v>34</v>
      </c>
      <c r="C38" s="33" t="s">
        <v>5</v>
      </c>
      <c r="D38" s="33" t="s">
        <v>23</v>
      </c>
      <c r="E38" s="33" t="s">
        <v>31</v>
      </c>
    </row>
    <row r="39" spans="1:5" ht="12" customHeight="1" x14ac:dyDescent="0.2">
      <c r="A39" s="15">
        <f>MAX($A$15:A38)+1</f>
        <v>25</v>
      </c>
      <c r="B39" s="34" t="s">
        <v>30</v>
      </c>
      <c r="C39" s="33" t="s">
        <v>27</v>
      </c>
      <c r="D39" s="33" t="s">
        <v>26</v>
      </c>
      <c r="E39" s="33" t="s">
        <v>23</v>
      </c>
    </row>
    <row r="40" spans="1:5" x14ac:dyDescent="0.2">
      <c r="A40" s="15">
        <f>MAX($A$15:A39)+1</f>
        <v>26</v>
      </c>
      <c r="B40" s="36" t="s">
        <v>157</v>
      </c>
      <c r="C40" s="35"/>
      <c r="D40" s="35"/>
      <c r="E40" s="35"/>
    </row>
    <row r="41" spans="1:5" ht="12" customHeight="1" x14ac:dyDescent="0.2">
      <c r="A41" s="15">
        <f>MAX($A$15:A40)+1</f>
        <v>27</v>
      </c>
      <c r="B41" s="34" t="s">
        <v>36</v>
      </c>
      <c r="C41" s="33" t="s">
        <v>6</v>
      </c>
      <c r="D41" s="33" t="s">
        <v>23</v>
      </c>
      <c r="E41" s="33" t="s">
        <v>32</v>
      </c>
    </row>
    <row r="42" spans="1:5" ht="12" customHeight="1" x14ac:dyDescent="0.2">
      <c r="A42" s="15">
        <f>MAX($A$15:A41)+1</f>
        <v>28</v>
      </c>
      <c r="B42" s="34" t="s">
        <v>35</v>
      </c>
      <c r="C42" s="33" t="s">
        <v>27</v>
      </c>
      <c r="D42" s="33" t="s">
        <v>23</v>
      </c>
      <c r="E42" s="33" t="s">
        <v>23</v>
      </c>
    </row>
    <row r="43" spans="1:5" ht="12" customHeight="1" x14ac:dyDescent="0.2">
      <c r="A43" s="15">
        <f>MAX($A$15:A42)+1</f>
        <v>29</v>
      </c>
      <c r="B43" s="34" t="s">
        <v>34</v>
      </c>
      <c r="C43" s="33" t="s">
        <v>6</v>
      </c>
      <c r="D43" s="33" t="s">
        <v>23</v>
      </c>
      <c r="E43" s="33" t="s">
        <v>32</v>
      </c>
    </row>
    <row r="44" spans="1:5" ht="12" customHeight="1" x14ac:dyDescent="0.2">
      <c r="A44" s="15">
        <f>MAX($A$15:A43)+1</f>
        <v>30</v>
      </c>
      <c r="B44" s="34" t="s">
        <v>30</v>
      </c>
      <c r="C44" s="33" t="s">
        <v>27</v>
      </c>
      <c r="D44" s="33" t="s">
        <v>23</v>
      </c>
      <c r="E44" s="33" t="s">
        <v>23</v>
      </c>
    </row>
    <row r="45" spans="1:5" ht="22.5" x14ac:dyDescent="0.2">
      <c r="A45" s="15">
        <f>MAX($A$15:A44)+1</f>
        <v>31</v>
      </c>
      <c r="B45" s="36" t="s">
        <v>155</v>
      </c>
      <c r="C45" s="35"/>
      <c r="D45" s="35"/>
      <c r="E45" s="35"/>
    </row>
    <row r="46" spans="1:5" ht="12" customHeight="1" x14ac:dyDescent="0.2">
      <c r="A46" s="15">
        <f>MAX($A$15:A45)+1</f>
        <v>32</v>
      </c>
      <c r="B46" s="34" t="s">
        <v>36</v>
      </c>
      <c r="C46" s="33" t="s">
        <v>5</v>
      </c>
      <c r="D46" s="33" t="s">
        <v>23</v>
      </c>
      <c r="E46" s="33" t="s">
        <v>31</v>
      </c>
    </row>
    <row r="47" spans="1:5" ht="12" customHeight="1" x14ac:dyDescent="0.2">
      <c r="A47" s="15">
        <f>MAX($A$15:A46)+1</f>
        <v>33</v>
      </c>
      <c r="B47" s="34" t="s">
        <v>35</v>
      </c>
      <c r="C47" s="33" t="s">
        <v>27</v>
      </c>
      <c r="D47" s="33" t="s">
        <v>23</v>
      </c>
      <c r="E47" s="33" t="s">
        <v>23</v>
      </c>
    </row>
    <row r="48" spans="1:5" ht="12" customHeight="1" x14ac:dyDescent="0.2">
      <c r="A48" s="15">
        <f>MAX($A$15:A47)+1</f>
        <v>34</v>
      </c>
      <c r="B48" s="34" t="s">
        <v>34</v>
      </c>
      <c r="C48" s="33" t="s">
        <v>5</v>
      </c>
      <c r="D48" s="33" t="s">
        <v>23</v>
      </c>
      <c r="E48" s="33" t="s">
        <v>31</v>
      </c>
    </row>
    <row r="49" spans="1:5" ht="12" customHeight="1" x14ac:dyDescent="0.2">
      <c r="A49" s="15">
        <f>MAX($A$15:A48)+1</f>
        <v>35</v>
      </c>
      <c r="B49" s="34" t="s">
        <v>30</v>
      </c>
      <c r="C49" s="33" t="s">
        <v>27</v>
      </c>
      <c r="D49" s="33" t="s">
        <v>23</v>
      </c>
      <c r="E49" s="33" t="s">
        <v>23</v>
      </c>
    </row>
    <row r="50" spans="1:5" ht="22.5" x14ac:dyDescent="0.2">
      <c r="A50" s="15">
        <f>MAX($A$15:A49)+1</f>
        <v>36</v>
      </c>
      <c r="B50" s="36" t="s">
        <v>156</v>
      </c>
      <c r="C50" s="35"/>
      <c r="D50" s="35"/>
      <c r="E50" s="35"/>
    </row>
    <row r="51" spans="1:5" ht="12" customHeight="1" x14ac:dyDescent="0.2">
      <c r="A51" s="15">
        <f>MAX($A$15:A50)+1</f>
        <v>37</v>
      </c>
      <c r="B51" s="34" t="s">
        <v>36</v>
      </c>
      <c r="C51" s="33" t="s">
        <v>5</v>
      </c>
      <c r="D51" s="33">
        <v>0</v>
      </c>
      <c r="E51" s="33" t="s">
        <v>32</v>
      </c>
    </row>
    <row r="52" spans="1:5" ht="12" customHeight="1" x14ac:dyDescent="0.2">
      <c r="A52" s="15">
        <f>MAX($A$15:A51)+1</f>
        <v>38</v>
      </c>
      <c r="B52" s="34" t="s">
        <v>35</v>
      </c>
      <c r="C52" s="33" t="s">
        <v>23</v>
      </c>
      <c r="D52" s="33" t="s">
        <v>26</v>
      </c>
      <c r="E52" s="33" t="s">
        <v>23</v>
      </c>
    </row>
    <row r="53" spans="1:5" ht="12" customHeight="1" x14ac:dyDescent="0.2">
      <c r="A53" s="15">
        <f>MAX($A$15:A52)+1</f>
        <v>39</v>
      </c>
      <c r="B53" s="34" t="s">
        <v>34</v>
      </c>
      <c r="C53" s="33" t="s">
        <v>5</v>
      </c>
      <c r="D53" s="33" t="s">
        <v>26</v>
      </c>
      <c r="E53" s="33" t="s">
        <v>32</v>
      </c>
    </row>
    <row r="54" spans="1:5" ht="12" customHeight="1" x14ac:dyDescent="0.2">
      <c r="A54" s="15">
        <f>MAX($A$15:A53)+1</f>
        <v>40</v>
      </c>
      <c r="B54" s="34" t="s">
        <v>30</v>
      </c>
      <c r="C54" s="33" t="s">
        <v>27</v>
      </c>
      <c r="D54" s="33" t="s">
        <v>26</v>
      </c>
      <c r="E54" s="33" t="s">
        <v>23</v>
      </c>
    </row>
    <row r="55" spans="1:5" ht="22.5" x14ac:dyDescent="0.2">
      <c r="A55" s="15">
        <f>MAX($A$15:A54)+1</f>
        <v>41</v>
      </c>
      <c r="B55" s="36" t="s">
        <v>154</v>
      </c>
      <c r="C55" s="35"/>
      <c r="D55" s="35"/>
      <c r="E55" s="35"/>
    </row>
    <row r="56" spans="1:5" ht="12" customHeight="1" x14ac:dyDescent="0.2">
      <c r="A56" s="15">
        <f>MAX($A$15:A55)+1</f>
        <v>42</v>
      </c>
      <c r="B56" s="34" t="s">
        <v>36</v>
      </c>
      <c r="C56" s="33" t="s">
        <v>6</v>
      </c>
      <c r="D56" s="33" t="s">
        <v>23</v>
      </c>
      <c r="E56" s="33" t="s">
        <v>31</v>
      </c>
    </row>
    <row r="57" spans="1:5" ht="12" customHeight="1" x14ac:dyDescent="0.2">
      <c r="A57" s="15">
        <f>MAX($A$15:A56)+1</f>
        <v>43</v>
      </c>
      <c r="B57" s="34" t="s">
        <v>35</v>
      </c>
      <c r="C57" s="33" t="s">
        <v>27</v>
      </c>
      <c r="D57" s="33" t="s">
        <v>23</v>
      </c>
      <c r="E57" s="33" t="s">
        <v>23</v>
      </c>
    </row>
    <row r="58" spans="1:5" ht="12" customHeight="1" x14ac:dyDescent="0.2">
      <c r="A58" s="15">
        <f>MAX($A$15:A57)+1</f>
        <v>44</v>
      </c>
      <c r="B58" s="34" t="s">
        <v>34</v>
      </c>
      <c r="C58" s="33" t="s">
        <v>6</v>
      </c>
      <c r="D58" s="33" t="s">
        <v>23</v>
      </c>
      <c r="E58" s="33" t="s">
        <v>31</v>
      </c>
    </row>
    <row r="59" spans="1:5" ht="12" customHeight="1" x14ac:dyDescent="0.2">
      <c r="A59" s="15">
        <f>MAX($A$15:A58)+1</f>
        <v>45</v>
      </c>
      <c r="B59" s="34" t="s">
        <v>30</v>
      </c>
      <c r="C59" s="33" t="s">
        <v>27</v>
      </c>
      <c r="D59" s="33" t="s">
        <v>23</v>
      </c>
      <c r="E59" s="33" t="s">
        <v>23</v>
      </c>
    </row>
    <row r="60" spans="1:5" ht="22.5" x14ac:dyDescent="0.2">
      <c r="A60" s="15">
        <f>MAX($A$15:A59)+1</f>
        <v>46</v>
      </c>
      <c r="B60" s="36" t="s">
        <v>153</v>
      </c>
      <c r="C60" s="35"/>
      <c r="D60" s="35"/>
      <c r="E60" s="35"/>
    </row>
    <row r="61" spans="1:5" ht="12" customHeight="1" x14ac:dyDescent="0.2">
      <c r="A61" s="15">
        <f>MAX($A$15:A60)+1</f>
        <v>47</v>
      </c>
      <c r="B61" s="34" t="s">
        <v>36</v>
      </c>
      <c r="C61" s="33" t="s">
        <v>6</v>
      </c>
      <c r="D61" s="33" t="s">
        <v>23</v>
      </c>
      <c r="E61" s="33" t="s">
        <v>31</v>
      </c>
    </row>
    <row r="62" spans="1:5" ht="12" customHeight="1" x14ac:dyDescent="0.2">
      <c r="A62" s="15">
        <f>MAX($A$15:A61)+1</f>
        <v>48</v>
      </c>
      <c r="B62" s="34" t="s">
        <v>35</v>
      </c>
      <c r="C62" s="33" t="s">
        <v>27</v>
      </c>
      <c r="D62" s="33" t="s">
        <v>23</v>
      </c>
      <c r="E62" s="33" t="s">
        <v>23</v>
      </c>
    </row>
    <row r="63" spans="1:5" ht="12" customHeight="1" x14ac:dyDescent="0.2">
      <c r="A63" s="15">
        <f>MAX($A$15:A62)+1</f>
        <v>49</v>
      </c>
      <c r="B63" s="34" t="s">
        <v>34</v>
      </c>
      <c r="C63" s="33" t="s">
        <v>6</v>
      </c>
      <c r="D63" s="33" t="s">
        <v>23</v>
      </c>
      <c r="E63" s="33" t="s">
        <v>31</v>
      </c>
    </row>
    <row r="64" spans="1:5" ht="12" customHeight="1" x14ac:dyDescent="0.2">
      <c r="A64" s="15">
        <f>MAX($A$15:A63)+1</f>
        <v>50</v>
      </c>
      <c r="B64" s="34" t="s">
        <v>30</v>
      </c>
      <c r="C64" s="33" t="s">
        <v>27</v>
      </c>
      <c r="D64" s="33" t="s">
        <v>23</v>
      </c>
      <c r="E64" s="33" t="s">
        <v>23</v>
      </c>
    </row>
    <row r="65" spans="1:5" x14ac:dyDescent="0.2">
      <c r="A65" s="15">
        <f>MAX($A$15:A64)+1</f>
        <v>51</v>
      </c>
      <c r="B65" s="36" t="s">
        <v>152</v>
      </c>
      <c r="C65" s="35"/>
      <c r="D65" s="35"/>
      <c r="E65" s="35"/>
    </row>
    <row r="66" spans="1:5" ht="12" customHeight="1" x14ac:dyDescent="0.2">
      <c r="A66" s="15">
        <f>MAX($A$15:A65)+1</f>
        <v>52</v>
      </c>
      <c r="B66" s="34" t="s">
        <v>36</v>
      </c>
      <c r="C66" s="33" t="s">
        <v>4</v>
      </c>
      <c r="D66" s="33" t="s">
        <v>23</v>
      </c>
      <c r="E66" s="33" t="s">
        <v>33</v>
      </c>
    </row>
    <row r="67" spans="1:5" ht="12" customHeight="1" x14ac:dyDescent="0.2">
      <c r="A67" s="15">
        <f>MAX($A$15:A66)+1</f>
        <v>53</v>
      </c>
      <c r="B67" s="34" t="s">
        <v>35</v>
      </c>
      <c r="C67" s="33" t="s">
        <v>23</v>
      </c>
      <c r="D67" s="33" t="s">
        <v>23</v>
      </c>
      <c r="E67" s="33" t="s">
        <v>23</v>
      </c>
    </row>
    <row r="68" spans="1:5" ht="12" customHeight="1" x14ac:dyDescent="0.2">
      <c r="A68" s="15">
        <f>MAX($A$15:A67)+1</f>
        <v>54</v>
      </c>
      <c r="B68" s="34" t="s">
        <v>34</v>
      </c>
      <c r="C68" s="33" t="s">
        <v>4</v>
      </c>
      <c r="D68" s="33" t="s">
        <v>23</v>
      </c>
      <c r="E68" s="33" t="s">
        <v>33</v>
      </c>
    </row>
    <row r="69" spans="1:5" ht="12" customHeight="1" x14ac:dyDescent="0.2">
      <c r="A69" s="15">
        <f>MAX($A$15:A68)+1</f>
        <v>55</v>
      </c>
      <c r="B69" s="34" t="s">
        <v>30</v>
      </c>
      <c r="C69" s="33" t="s">
        <v>22</v>
      </c>
      <c r="D69" s="33" t="s">
        <v>23</v>
      </c>
      <c r="E69" s="33" t="s">
        <v>23</v>
      </c>
    </row>
    <row r="70" spans="1:5" ht="22.5" x14ac:dyDescent="0.2">
      <c r="A70" s="15">
        <f>MAX($A$15:A69)+1</f>
        <v>56</v>
      </c>
      <c r="B70" s="36" t="s">
        <v>145</v>
      </c>
      <c r="C70" s="35"/>
      <c r="D70" s="35"/>
      <c r="E70" s="35"/>
    </row>
    <row r="71" spans="1:5" ht="12" customHeight="1" x14ac:dyDescent="0.2">
      <c r="A71" s="15">
        <f>MAX($A$15:A70)+1</f>
        <v>57</v>
      </c>
      <c r="B71" s="34" t="s">
        <v>36</v>
      </c>
      <c r="C71" s="33" t="s">
        <v>5</v>
      </c>
      <c r="D71" s="33" t="s">
        <v>23</v>
      </c>
      <c r="E71" s="33" t="s">
        <v>31</v>
      </c>
    </row>
    <row r="72" spans="1:5" ht="12" customHeight="1" x14ac:dyDescent="0.2">
      <c r="A72" s="15">
        <f>MAX($A$15:A71)+1</f>
        <v>58</v>
      </c>
      <c r="B72" s="34" t="s">
        <v>35</v>
      </c>
      <c r="C72" s="33" t="s">
        <v>27</v>
      </c>
      <c r="D72" s="33" t="s">
        <v>26</v>
      </c>
      <c r="E72" s="33" t="s">
        <v>23</v>
      </c>
    </row>
    <row r="73" spans="1:5" ht="12" customHeight="1" x14ac:dyDescent="0.2">
      <c r="A73" s="15">
        <f>MAX($A$15:A72)+1</f>
        <v>59</v>
      </c>
      <c r="B73" s="34" t="s">
        <v>34</v>
      </c>
      <c r="C73" s="33" t="s">
        <v>5</v>
      </c>
      <c r="D73" s="33" t="s">
        <v>23</v>
      </c>
      <c r="E73" s="33" t="s">
        <v>31</v>
      </c>
    </row>
    <row r="74" spans="1:5" ht="12" customHeight="1" x14ac:dyDescent="0.2">
      <c r="A74" s="15">
        <f>MAX($A$15:A73)+1</f>
        <v>60</v>
      </c>
      <c r="B74" s="34" t="s">
        <v>30</v>
      </c>
      <c r="C74" s="33" t="s">
        <v>27</v>
      </c>
      <c r="D74" s="33" t="s">
        <v>26</v>
      </c>
      <c r="E74" s="33" t="s">
        <v>23</v>
      </c>
    </row>
    <row r="75" spans="1:5" ht="22.5" x14ac:dyDescent="0.2">
      <c r="A75" s="15">
        <f>MAX($A$15:A74)+1</f>
        <v>61</v>
      </c>
      <c r="B75" s="36" t="s">
        <v>144</v>
      </c>
      <c r="C75" s="35"/>
      <c r="D75" s="35"/>
      <c r="E75" s="35"/>
    </row>
    <row r="76" spans="1:5" ht="12" customHeight="1" x14ac:dyDescent="0.2">
      <c r="A76" s="15">
        <f>MAX($A$15:A75)+1</f>
        <v>62</v>
      </c>
      <c r="B76" s="34" t="s">
        <v>36</v>
      </c>
      <c r="C76" s="33" t="s">
        <v>6</v>
      </c>
      <c r="D76" s="33" t="s">
        <v>23</v>
      </c>
      <c r="E76" s="33" t="s">
        <v>32</v>
      </c>
    </row>
    <row r="77" spans="1:5" ht="12" customHeight="1" x14ac:dyDescent="0.2">
      <c r="A77" s="15">
        <f>MAX($A$15:A76)+1</f>
        <v>63</v>
      </c>
      <c r="B77" s="34" t="s">
        <v>35</v>
      </c>
      <c r="C77" s="33" t="s">
        <v>27</v>
      </c>
      <c r="D77" s="33" t="s">
        <v>23</v>
      </c>
      <c r="E77" s="33" t="s">
        <v>23</v>
      </c>
    </row>
    <row r="78" spans="1:5" ht="12" customHeight="1" x14ac:dyDescent="0.2">
      <c r="A78" s="15">
        <f>MAX($A$15:A77)+1</f>
        <v>64</v>
      </c>
      <c r="B78" s="34" t="s">
        <v>34</v>
      </c>
      <c r="C78" s="33" t="s">
        <v>6</v>
      </c>
      <c r="D78" s="33" t="s">
        <v>23</v>
      </c>
      <c r="E78" s="33" t="s">
        <v>32</v>
      </c>
    </row>
    <row r="79" spans="1:5" ht="12" customHeight="1" x14ac:dyDescent="0.2">
      <c r="A79" s="15">
        <f>MAX($A$15:A78)+1</f>
        <v>65</v>
      </c>
      <c r="B79" s="34" t="s">
        <v>30</v>
      </c>
      <c r="C79" s="33" t="s">
        <v>27</v>
      </c>
      <c r="D79" s="33" t="s">
        <v>23</v>
      </c>
      <c r="E79" s="33" t="s">
        <v>23</v>
      </c>
    </row>
    <row r="80" spans="1:5" ht="22.5" x14ac:dyDescent="0.2">
      <c r="A80" s="15">
        <f>MAX($A$15:A79)+1</f>
        <v>66</v>
      </c>
      <c r="B80" s="36" t="s">
        <v>151</v>
      </c>
      <c r="C80" s="35"/>
      <c r="D80" s="35"/>
      <c r="E80" s="35"/>
    </row>
    <row r="81" spans="1:5" ht="12" customHeight="1" x14ac:dyDescent="0.2">
      <c r="A81" s="15">
        <f>MAX($A$15:A80)+1</f>
        <v>67</v>
      </c>
      <c r="B81" s="34" t="s">
        <v>36</v>
      </c>
      <c r="C81" s="33" t="s">
        <v>5</v>
      </c>
      <c r="D81" s="33" t="s">
        <v>23</v>
      </c>
      <c r="E81" s="33" t="s">
        <v>32</v>
      </c>
    </row>
    <row r="82" spans="1:5" ht="12" customHeight="1" x14ac:dyDescent="0.2">
      <c r="A82" s="15">
        <f>MAX($A$15:A81)+1</f>
        <v>68</v>
      </c>
      <c r="B82" s="34" t="s">
        <v>35</v>
      </c>
      <c r="C82" s="33" t="s">
        <v>27</v>
      </c>
      <c r="D82" s="33" t="s">
        <v>26</v>
      </c>
      <c r="E82" s="33" t="s">
        <v>23</v>
      </c>
    </row>
    <row r="83" spans="1:5" ht="12" customHeight="1" x14ac:dyDescent="0.2">
      <c r="A83" s="15">
        <f>MAX($A$15:A82)+1</f>
        <v>69</v>
      </c>
      <c r="B83" s="34" t="s">
        <v>34</v>
      </c>
      <c r="C83" s="33" t="s">
        <v>5</v>
      </c>
      <c r="D83" s="33" t="s">
        <v>23</v>
      </c>
      <c r="E83" s="33" t="s">
        <v>32</v>
      </c>
    </row>
    <row r="84" spans="1:5" ht="12" customHeight="1" x14ac:dyDescent="0.2">
      <c r="A84" s="15">
        <f>MAX($A$15:A83)+1</f>
        <v>70</v>
      </c>
      <c r="B84" s="34" t="s">
        <v>30</v>
      </c>
      <c r="C84" s="33" t="s">
        <v>27</v>
      </c>
      <c r="D84" s="33" t="s">
        <v>26</v>
      </c>
      <c r="E84" s="33" t="s">
        <v>23</v>
      </c>
    </row>
    <row r="85" spans="1:5" ht="22.5" x14ac:dyDescent="0.2">
      <c r="A85" s="15">
        <f>MAX($A$15:A84)+1</f>
        <v>71</v>
      </c>
      <c r="B85" s="36" t="s">
        <v>150</v>
      </c>
      <c r="C85" s="35"/>
      <c r="D85" s="35"/>
      <c r="E85" s="35"/>
    </row>
    <row r="86" spans="1:5" ht="12" customHeight="1" x14ac:dyDescent="0.2">
      <c r="A86" s="15">
        <f>MAX($A$15:A85)+1</f>
        <v>72</v>
      </c>
      <c r="B86" s="34" t="s">
        <v>36</v>
      </c>
      <c r="C86" s="33" t="s">
        <v>6</v>
      </c>
      <c r="D86" s="33" t="s">
        <v>23</v>
      </c>
      <c r="E86" s="33" t="s">
        <v>31</v>
      </c>
    </row>
    <row r="87" spans="1:5" ht="12" customHeight="1" x14ac:dyDescent="0.2">
      <c r="A87" s="15">
        <f>MAX($A$15:A86)+1</f>
        <v>73</v>
      </c>
      <c r="B87" s="34" t="s">
        <v>35</v>
      </c>
      <c r="C87" s="33" t="s">
        <v>27</v>
      </c>
      <c r="D87" s="33" t="s">
        <v>23</v>
      </c>
      <c r="E87" s="33" t="s">
        <v>23</v>
      </c>
    </row>
    <row r="88" spans="1:5" ht="12" customHeight="1" x14ac:dyDescent="0.2">
      <c r="A88" s="15">
        <f>MAX($A$15:A87)+1</f>
        <v>74</v>
      </c>
      <c r="B88" s="34" t="s">
        <v>34</v>
      </c>
      <c r="C88" s="33" t="s">
        <v>6</v>
      </c>
      <c r="D88" s="33" t="s">
        <v>23</v>
      </c>
      <c r="E88" s="33" t="s">
        <v>31</v>
      </c>
    </row>
    <row r="89" spans="1:5" ht="12" customHeight="1" x14ac:dyDescent="0.2">
      <c r="A89" s="15">
        <f>MAX($A$15:A88)+1</f>
        <v>75</v>
      </c>
      <c r="B89" s="34" t="s">
        <v>30</v>
      </c>
      <c r="C89" s="33" t="s">
        <v>27</v>
      </c>
      <c r="D89" s="33" t="s">
        <v>23</v>
      </c>
      <c r="E89" s="33" t="s">
        <v>23</v>
      </c>
    </row>
    <row r="90" spans="1:5" x14ac:dyDescent="0.2">
      <c r="A90" s="15">
        <f>MAX($A$15:A89)+1</f>
        <v>76</v>
      </c>
      <c r="B90" s="36" t="s">
        <v>149</v>
      </c>
      <c r="C90" s="35"/>
      <c r="D90" s="35"/>
      <c r="E90" s="35"/>
    </row>
    <row r="91" spans="1:5" ht="12" customHeight="1" x14ac:dyDescent="0.2">
      <c r="A91" s="15">
        <f>MAX($A$15:A90)+1</f>
        <v>77</v>
      </c>
      <c r="B91" s="34" t="s">
        <v>36</v>
      </c>
      <c r="C91" s="33" t="s">
        <v>5</v>
      </c>
      <c r="D91" s="33" t="s">
        <v>23</v>
      </c>
      <c r="E91" s="33" t="s">
        <v>31</v>
      </c>
    </row>
    <row r="92" spans="1:5" ht="12" customHeight="1" x14ac:dyDescent="0.2">
      <c r="A92" s="15">
        <f>MAX($A$15:A91)+1</f>
        <v>78</v>
      </c>
      <c r="B92" s="34" t="s">
        <v>35</v>
      </c>
      <c r="C92" s="33" t="s">
        <v>27</v>
      </c>
      <c r="D92" s="33" t="s">
        <v>23</v>
      </c>
      <c r="E92" s="33" t="s">
        <v>23</v>
      </c>
    </row>
    <row r="93" spans="1:5" ht="12" customHeight="1" x14ac:dyDescent="0.2">
      <c r="A93" s="15">
        <f>MAX($A$15:A92)+1</f>
        <v>79</v>
      </c>
      <c r="B93" s="34" t="s">
        <v>34</v>
      </c>
      <c r="C93" s="33" t="s">
        <v>5</v>
      </c>
      <c r="D93" s="33" t="s">
        <v>23</v>
      </c>
      <c r="E93" s="33" t="s">
        <v>31</v>
      </c>
    </row>
    <row r="94" spans="1:5" ht="12" customHeight="1" x14ac:dyDescent="0.2">
      <c r="A94" s="15">
        <f>MAX($A$15:A93)+1</f>
        <v>80</v>
      </c>
      <c r="B94" s="34" t="s">
        <v>30</v>
      </c>
      <c r="C94" s="33" t="s">
        <v>27</v>
      </c>
      <c r="D94" s="33" t="s">
        <v>23</v>
      </c>
      <c r="E94" s="33" t="s">
        <v>23</v>
      </c>
    </row>
    <row r="95" spans="1:5" x14ac:dyDescent="0.2">
      <c r="A95" s="15">
        <f>MAX($A$15:A94)+1</f>
        <v>81</v>
      </c>
      <c r="B95" s="36" t="s">
        <v>148</v>
      </c>
      <c r="C95" s="35"/>
      <c r="D95" s="35"/>
      <c r="E95" s="35"/>
    </row>
    <row r="96" spans="1:5" ht="12" customHeight="1" x14ac:dyDescent="0.2">
      <c r="A96" s="15">
        <f>MAX($A$15:A95)+1</f>
        <v>82</v>
      </c>
      <c r="B96" s="34" t="s">
        <v>36</v>
      </c>
      <c r="C96" s="33" t="s">
        <v>5</v>
      </c>
      <c r="D96" s="33" t="s">
        <v>23</v>
      </c>
      <c r="E96" s="33" t="s">
        <v>31</v>
      </c>
    </row>
    <row r="97" spans="1:5" ht="12" customHeight="1" x14ac:dyDescent="0.2">
      <c r="A97" s="15">
        <f>MAX($A$15:A96)+1</f>
        <v>83</v>
      </c>
      <c r="B97" s="34" t="s">
        <v>35</v>
      </c>
      <c r="C97" s="33" t="s">
        <v>27</v>
      </c>
      <c r="D97" s="33" t="s">
        <v>23</v>
      </c>
      <c r="E97" s="33" t="s">
        <v>23</v>
      </c>
    </row>
    <row r="98" spans="1:5" ht="12" customHeight="1" x14ac:dyDescent="0.2">
      <c r="A98" s="15">
        <f>MAX($A$15:A97)+1</f>
        <v>84</v>
      </c>
      <c r="B98" s="34" t="s">
        <v>34</v>
      </c>
      <c r="C98" s="33" t="s">
        <v>5</v>
      </c>
      <c r="D98" s="33" t="s">
        <v>23</v>
      </c>
      <c r="E98" s="33" t="s">
        <v>31</v>
      </c>
    </row>
    <row r="99" spans="1:5" ht="12" customHeight="1" x14ac:dyDescent="0.2">
      <c r="A99" s="15">
        <f>MAX($A$15:A98)+1</f>
        <v>85</v>
      </c>
      <c r="B99" s="34" t="s">
        <v>30</v>
      </c>
      <c r="C99" s="33" t="s">
        <v>27</v>
      </c>
      <c r="D99" s="33" t="s">
        <v>23</v>
      </c>
      <c r="E99" s="33" t="s">
        <v>23</v>
      </c>
    </row>
    <row r="100" spans="1:5" ht="22.5" x14ac:dyDescent="0.2">
      <c r="A100" s="15">
        <f>MAX($A$15:A99)+1</f>
        <v>86</v>
      </c>
      <c r="B100" s="36" t="s">
        <v>41</v>
      </c>
      <c r="C100" s="35"/>
      <c r="D100" s="35"/>
      <c r="E100" s="35"/>
    </row>
    <row r="101" spans="1:5" ht="12" customHeight="1" x14ac:dyDescent="0.2">
      <c r="A101" s="15">
        <f>MAX($A$15:A100)+1</f>
        <v>87</v>
      </c>
      <c r="B101" s="34" t="s">
        <v>36</v>
      </c>
      <c r="C101" s="33" t="s">
        <v>6</v>
      </c>
      <c r="D101" s="33" t="s">
        <v>23</v>
      </c>
      <c r="E101" s="33" t="s">
        <v>31</v>
      </c>
    </row>
    <row r="102" spans="1:5" ht="12" customHeight="1" x14ac:dyDescent="0.2">
      <c r="A102" s="15">
        <f>MAX($A$15:A101)+1</f>
        <v>88</v>
      </c>
      <c r="B102" s="34" t="s">
        <v>35</v>
      </c>
      <c r="C102" s="33" t="s">
        <v>27</v>
      </c>
      <c r="D102" s="33" t="s">
        <v>23</v>
      </c>
      <c r="E102" s="33" t="s">
        <v>23</v>
      </c>
    </row>
    <row r="103" spans="1:5" ht="12" customHeight="1" x14ac:dyDescent="0.2">
      <c r="A103" s="15">
        <f>MAX($A$15:A102)+1</f>
        <v>89</v>
      </c>
      <c r="B103" s="34" t="s">
        <v>34</v>
      </c>
      <c r="C103" s="33" t="s">
        <v>6</v>
      </c>
      <c r="D103" s="33" t="s">
        <v>23</v>
      </c>
      <c r="E103" s="33" t="s">
        <v>31</v>
      </c>
    </row>
    <row r="104" spans="1:5" ht="12" customHeight="1" x14ac:dyDescent="0.2">
      <c r="A104" s="15">
        <f>MAX($A$15:A103)+1</f>
        <v>90</v>
      </c>
      <c r="B104" s="34" t="s">
        <v>30</v>
      </c>
      <c r="C104" s="33" t="s">
        <v>27</v>
      </c>
      <c r="D104" s="33" t="s">
        <v>23</v>
      </c>
      <c r="E104" s="33" t="s">
        <v>23</v>
      </c>
    </row>
    <row r="105" spans="1:5" ht="22.5" x14ac:dyDescent="0.2">
      <c r="A105" s="15">
        <f>MAX($A$15:A104)+1</f>
        <v>91</v>
      </c>
      <c r="B105" s="36" t="s">
        <v>143</v>
      </c>
      <c r="C105" s="35"/>
      <c r="D105" s="35"/>
      <c r="E105" s="35"/>
    </row>
    <row r="106" spans="1:5" ht="12" customHeight="1" x14ac:dyDescent="0.2">
      <c r="A106" s="15">
        <f>MAX($A$15:A105)+1</f>
        <v>92</v>
      </c>
      <c r="B106" s="34" t="s">
        <v>36</v>
      </c>
      <c r="C106" s="33" t="s">
        <v>6</v>
      </c>
      <c r="D106" s="33" t="s">
        <v>23</v>
      </c>
      <c r="E106" s="33" t="s">
        <v>31</v>
      </c>
    </row>
    <row r="107" spans="1:5" ht="12" customHeight="1" x14ac:dyDescent="0.2">
      <c r="A107" s="15">
        <f>MAX($A$15:A106)+1</f>
        <v>93</v>
      </c>
      <c r="B107" s="34" t="s">
        <v>35</v>
      </c>
      <c r="C107" s="33" t="s">
        <v>27</v>
      </c>
      <c r="D107" s="33" t="s">
        <v>23</v>
      </c>
      <c r="E107" s="33" t="s">
        <v>23</v>
      </c>
    </row>
    <row r="108" spans="1:5" ht="12" customHeight="1" x14ac:dyDescent="0.2">
      <c r="A108" s="15">
        <f>MAX($A$15:A107)+1</f>
        <v>94</v>
      </c>
      <c r="B108" s="34" t="s">
        <v>34</v>
      </c>
      <c r="C108" s="33" t="s">
        <v>6</v>
      </c>
      <c r="D108" s="33" t="s">
        <v>23</v>
      </c>
      <c r="E108" s="33" t="s">
        <v>31</v>
      </c>
    </row>
    <row r="109" spans="1:5" ht="12" customHeight="1" x14ac:dyDescent="0.2">
      <c r="A109" s="15">
        <f>MAX($A$15:A108)+1</f>
        <v>95</v>
      </c>
      <c r="B109" s="34" t="s">
        <v>30</v>
      </c>
      <c r="C109" s="33" t="s">
        <v>27</v>
      </c>
      <c r="D109" s="33" t="s">
        <v>23</v>
      </c>
      <c r="E109" s="33" t="s">
        <v>23</v>
      </c>
    </row>
    <row r="110" spans="1:5" x14ac:dyDescent="0.2">
      <c r="A110" s="15">
        <f>MAX($A$15:A109)+1</f>
        <v>96</v>
      </c>
      <c r="B110" s="36" t="s">
        <v>142</v>
      </c>
      <c r="C110" s="35"/>
      <c r="D110" s="35"/>
      <c r="E110" s="35"/>
    </row>
    <row r="111" spans="1:5" ht="12" customHeight="1" x14ac:dyDescent="0.2">
      <c r="A111" s="15">
        <f>MAX($A$15:A110)+1</f>
        <v>97</v>
      </c>
      <c r="B111" s="34" t="s">
        <v>36</v>
      </c>
      <c r="C111" s="33" t="s">
        <v>22</v>
      </c>
      <c r="D111" s="33" t="s">
        <v>23</v>
      </c>
      <c r="E111" s="33" t="s">
        <v>22</v>
      </c>
    </row>
    <row r="112" spans="1:5" ht="12" customHeight="1" x14ac:dyDescent="0.2">
      <c r="A112" s="15">
        <f>MAX($A$15:A111)+1</f>
        <v>98</v>
      </c>
      <c r="B112" s="34" t="s">
        <v>35</v>
      </c>
      <c r="C112" s="33" t="s">
        <v>22</v>
      </c>
      <c r="D112" s="33" t="s">
        <v>23</v>
      </c>
      <c r="E112" s="33" t="s">
        <v>23</v>
      </c>
    </row>
    <row r="113" spans="1:5" ht="12" customHeight="1" x14ac:dyDescent="0.2">
      <c r="A113" s="15">
        <f>MAX($A$15:A112)+1</f>
        <v>99</v>
      </c>
      <c r="B113" s="34" t="s">
        <v>34</v>
      </c>
      <c r="C113" s="33" t="s">
        <v>22</v>
      </c>
      <c r="D113" s="33" t="s">
        <v>23</v>
      </c>
      <c r="E113" s="33" t="s">
        <v>22</v>
      </c>
    </row>
    <row r="114" spans="1:5" ht="12" customHeight="1" x14ac:dyDescent="0.2">
      <c r="A114" s="15">
        <f>MAX($A$15:A113)+1</f>
        <v>100</v>
      </c>
      <c r="B114" s="34" t="s">
        <v>30</v>
      </c>
      <c r="C114" s="33" t="s">
        <v>22</v>
      </c>
      <c r="D114" s="33" t="s">
        <v>23</v>
      </c>
      <c r="E114" s="33" t="s">
        <v>23</v>
      </c>
    </row>
    <row r="115" spans="1:5" ht="22.5" x14ac:dyDescent="0.2">
      <c r="A115" s="15">
        <f>MAX($A$15:A114)+1</f>
        <v>101</v>
      </c>
      <c r="B115" s="36" t="s">
        <v>141</v>
      </c>
      <c r="C115" s="35"/>
      <c r="D115" s="35"/>
      <c r="E115" s="35"/>
    </row>
    <row r="116" spans="1:5" ht="12" customHeight="1" x14ac:dyDescent="0.2">
      <c r="A116" s="15">
        <f>MAX($A$15:A115)+1</f>
        <v>102</v>
      </c>
      <c r="B116" s="34" t="s">
        <v>36</v>
      </c>
      <c r="C116" s="33" t="s">
        <v>5</v>
      </c>
      <c r="D116" s="33" t="s">
        <v>23</v>
      </c>
      <c r="E116" s="33" t="s">
        <v>31</v>
      </c>
    </row>
    <row r="117" spans="1:5" ht="12" customHeight="1" x14ac:dyDescent="0.2">
      <c r="A117" s="15">
        <f>MAX($A$15:A116)+1</f>
        <v>103</v>
      </c>
      <c r="B117" s="34" t="s">
        <v>35</v>
      </c>
      <c r="C117" s="33" t="s">
        <v>27</v>
      </c>
      <c r="D117" s="33" t="s">
        <v>23</v>
      </c>
      <c r="E117" s="33" t="s">
        <v>23</v>
      </c>
    </row>
    <row r="118" spans="1:5" ht="12" customHeight="1" x14ac:dyDescent="0.2">
      <c r="A118" s="15">
        <f>MAX($A$15:A117)+1</f>
        <v>104</v>
      </c>
      <c r="B118" s="34" t="s">
        <v>34</v>
      </c>
      <c r="C118" s="33" t="s">
        <v>5</v>
      </c>
      <c r="D118" s="33" t="s">
        <v>23</v>
      </c>
      <c r="E118" s="33" t="s">
        <v>31</v>
      </c>
    </row>
    <row r="119" spans="1:5" ht="12" customHeight="1" x14ac:dyDescent="0.2">
      <c r="A119" s="15">
        <f>MAX($A$15:A118)+1</f>
        <v>105</v>
      </c>
      <c r="B119" s="34" t="s">
        <v>30</v>
      </c>
      <c r="C119" s="33" t="s">
        <v>27</v>
      </c>
      <c r="D119" s="33" t="s">
        <v>23</v>
      </c>
      <c r="E119" s="33" t="s">
        <v>23</v>
      </c>
    </row>
    <row r="120" spans="1:5" ht="22.5" x14ac:dyDescent="0.2">
      <c r="A120" s="15">
        <f>MAX($A$15:A119)+1</f>
        <v>106</v>
      </c>
      <c r="B120" s="36" t="s">
        <v>140</v>
      </c>
      <c r="C120" s="35"/>
      <c r="D120" s="35"/>
      <c r="E120" s="35"/>
    </row>
    <row r="121" spans="1:5" ht="12" customHeight="1" x14ac:dyDescent="0.2">
      <c r="A121" s="15">
        <f>MAX($A$15:A120)+1</f>
        <v>107</v>
      </c>
      <c r="B121" s="34" t="s">
        <v>36</v>
      </c>
      <c r="C121" s="33" t="s">
        <v>6</v>
      </c>
      <c r="D121" s="33" t="s">
        <v>23</v>
      </c>
      <c r="E121" s="33" t="s">
        <v>31</v>
      </c>
    </row>
    <row r="122" spans="1:5" ht="12" customHeight="1" x14ac:dyDescent="0.2">
      <c r="A122" s="15">
        <f>MAX($A$15:A121)+1</f>
        <v>108</v>
      </c>
      <c r="B122" s="34" t="s">
        <v>35</v>
      </c>
      <c r="C122" s="33" t="s">
        <v>27</v>
      </c>
      <c r="D122" s="33" t="s">
        <v>23</v>
      </c>
      <c r="E122" s="33" t="s">
        <v>23</v>
      </c>
    </row>
    <row r="123" spans="1:5" ht="12" customHeight="1" x14ac:dyDescent="0.2">
      <c r="A123" s="15">
        <f>MAX($A$15:A122)+1</f>
        <v>109</v>
      </c>
      <c r="B123" s="34" t="s">
        <v>34</v>
      </c>
      <c r="C123" s="33" t="s">
        <v>6</v>
      </c>
      <c r="D123" s="33" t="s">
        <v>23</v>
      </c>
      <c r="E123" s="33" t="s">
        <v>31</v>
      </c>
    </row>
    <row r="124" spans="1:5" ht="12" customHeight="1" x14ac:dyDescent="0.2">
      <c r="A124" s="15">
        <f>MAX($A$15:A123)+1</f>
        <v>110</v>
      </c>
      <c r="B124" s="34" t="s">
        <v>30</v>
      </c>
      <c r="C124" s="33" t="s">
        <v>27</v>
      </c>
      <c r="D124" s="33" t="s">
        <v>23</v>
      </c>
      <c r="E124" s="33" t="s">
        <v>23</v>
      </c>
    </row>
    <row r="125" spans="1:5" x14ac:dyDescent="0.2">
      <c r="A125" s="15">
        <f>MAX($A$15:A124)+1</f>
        <v>111</v>
      </c>
      <c r="B125" s="36" t="s">
        <v>139</v>
      </c>
      <c r="C125" s="35"/>
      <c r="D125" s="35"/>
      <c r="E125" s="35"/>
    </row>
    <row r="126" spans="1:5" ht="12" customHeight="1" x14ac:dyDescent="0.2">
      <c r="A126" s="15">
        <f>MAX($A$15:A125)+1</f>
        <v>112</v>
      </c>
      <c r="B126" s="34" t="s">
        <v>36</v>
      </c>
      <c r="C126" s="33" t="s">
        <v>23</v>
      </c>
      <c r="D126" s="33" t="s">
        <v>23</v>
      </c>
      <c r="E126" s="33" t="s">
        <v>23</v>
      </c>
    </row>
    <row r="127" spans="1:5" ht="12" customHeight="1" x14ac:dyDescent="0.2">
      <c r="A127" s="15">
        <f>MAX($A$15:A126)+1</f>
        <v>113</v>
      </c>
      <c r="B127" s="34" t="s">
        <v>35</v>
      </c>
      <c r="C127" s="33" t="s">
        <v>23</v>
      </c>
      <c r="D127" s="33" t="s">
        <v>23</v>
      </c>
      <c r="E127" s="33" t="s">
        <v>23</v>
      </c>
    </row>
    <row r="128" spans="1:5" ht="12" customHeight="1" x14ac:dyDescent="0.2">
      <c r="A128" s="15">
        <f>MAX($A$15:A127)+1</f>
        <v>114</v>
      </c>
      <c r="B128" s="34" t="s">
        <v>34</v>
      </c>
      <c r="C128" s="33" t="s">
        <v>23</v>
      </c>
      <c r="D128" s="33" t="s">
        <v>23</v>
      </c>
      <c r="E128" s="33" t="s">
        <v>23</v>
      </c>
    </row>
    <row r="129" spans="1:5" ht="12" customHeight="1" x14ac:dyDescent="0.2">
      <c r="A129" s="15">
        <f>MAX($A$15:A128)+1</f>
        <v>115</v>
      </c>
      <c r="B129" s="34" t="s">
        <v>30</v>
      </c>
      <c r="C129" s="33" t="s">
        <v>23</v>
      </c>
      <c r="D129" s="33" t="s">
        <v>23</v>
      </c>
      <c r="E129" s="33" t="s">
        <v>23</v>
      </c>
    </row>
    <row r="130" spans="1:5" x14ac:dyDescent="0.2">
      <c r="A130" s="15">
        <f>MAX($A$15:A129)+1</f>
        <v>116</v>
      </c>
      <c r="B130" s="36" t="s">
        <v>138</v>
      </c>
      <c r="C130" s="35"/>
      <c r="D130" s="35"/>
      <c r="E130" s="35"/>
    </row>
    <row r="131" spans="1:5" ht="12" customHeight="1" x14ac:dyDescent="0.2">
      <c r="A131" s="15">
        <f>MAX($A$15:A130)+1</f>
        <v>117</v>
      </c>
      <c r="B131" s="34" t="s">
        <v>36</v>
      </c>
      <c r="C131" s="33" t="s">
        <v>4</v>
      </c>
      <c r="D131" s="33" t="s">
        <v>23</v>
      </c>
      <c r="E131" s="33" t="s">
        <v>31</v>
      </c>
    </row>
    <row r="132" spans="1:5" ht="12" customHeight="1" x14ac:dyDescent="0.2">
      <c r="A132" s="15">
        <f>MAX($A$15:A131)+1</f>
        <v>118</v>
      </c>
      <c r="B132" s="34" t="s">
        <v>35</v>
      </c>
      <c r="C132" s="33" t="s">
        <v>27</v>
      </c>
      <c r="D132" s="33" t="s">
        <v>26</v>
      </c>
      <c r="E132" s="33" t="s">
        <v>23</v>
      </c>
    </row>
    <row r="133" spans="1:5" ht="12" customHeight="1" x14ac:dyDescent="0.2">
      <c r="A133" s="15">
        <f>MAX($A$15:A132)+1</f>
        <v>119</v>
      </c>
      <c r="B133" s="34" t="s">
        <v>34</v>
      </c>
      <c r="C133" s="33" t="s">
        <v>4</v>
      </c>
      <c r="D133" s="33" t="s">
        <v>23</v>
      </c>
      <c r="E133" s="33" t="s">
        <v>31</v>
      </c>
    </row>
    <row r="134" spans="1:5" ht="12" customHeight="1" x14ac:dyDescent="0.2">
      <c r="A134" s="15">
        <f>MAX($A$15:A133)+1</f>
        <v>120</v>
      </c>
      <c r="B134" s="34" t="s">
        <v>30</v>
      </c>
      <c r="C134" s="33" t="s">
        <v>27</v>
      </c>
      <c r="D134" s="33" t="s">
        <v>26</v>
      </c>
      <c r="E134" s="33" t="s">
        <v>23</v>
      </c>
    </row>
    <row r="135" spans="1:5" x14ac:dyDescent="0.2">
      <c r="A135" s="15">
        <f>MAX($A$15:A134)+1</f>
        <v>121</v>
      </c>
      <c r="B135" s="36" t="s">
        <v>137</v>
      </c>
      <c r="C135" s="35"/>
      <c r="D135" s="35"/>
      <c r="E135" s="35"/>
    </row>
    <row r="136" spans="1:5" ht="12" customHeight="1" x14ac:dyDescent="0.2">
      <c r="A136" s="15">
        <f>MAX($A$15:A135)+1</f>
        <v>122</v>
      </c>
      <c r="B136" s="34" t="s">
        <v>36</v>
      </c>
      <c r="C136" s="33" t="s">
        <v>22</v>
      </c>
      <c r="D136" s="33" t="s">
        <v>23</v>
      </c>
      <c r="E136" s="33" t="s">
        <v>22</v>
      </c>
    </row>
    <row r="137" spans="1:5" ht="12" customHeight="1" x14ac:dyDescent="0.2">
      <c r="A137" s="15">
        <f>MAX($A$15:A136)+1</f>
        <v>123</v>
      </c>
      <c r="B137" s="34" t="s">
        <v>35</v>
      </c>
      <c r="C137" s="33" t="s">
        <v>23</v>
      </c>
      <c r="D137" s="33" t="s">
        <v>23</v>
      </c>
      <c r="E137" s="33" t="s">
        <v>23</v>
      </c>
    </row>
    <row r="138" spans="1:5" ht="12" customHeight="1" x14ac:dyDescent="0.2">
      <c r="A138" s="15">
        <f>MAX($A$15:A137)+1</f>
        <v>124</v>
      </c>
      <c r="B138" s="34" t="s">
        <v>34</v>
      </c>
      <c r="C138" s="33" t="s">
        <v>22</v>
      </c>
      <c r="D138" s="33" t="s">
        <v>23</v>
      </c>
      <c r="E138" s="33" t="s">
        <v>22</v>
      </c>
    </row>
    <row r="139" spans="1:5" ht="12" customHeight="1" x14ac:dyDescent="0.2">
      <c r="A139" s="15">
        <f>MAX($A$15:A138)+1</f>
        <v>125</v>
      </c>
      <c r="B139" s="34" t="s">
        <v>30</v>
      </c>
      <c r="C139" s="33" t="s">
        <v>23</v>
      </c>
      <c r="D139" s="33" t="s">
        <v>23</v>
      </c>
      <c r="E139" s="33" t="s">
        <v>23</v>
      </c>
    </row>
    <row r="140" spans="1:5" x14ac:dyDescent="0.2">
      <c r="A140" s="15">
        <f>MAX($A$15:A139)+1</f>
        <v>126</v>
      </c>
      <c r="B140" s="36" t="s">
        <v>136</v>
      </c>
      <c r="C140" s="35"/>
      <c r="D140" s="35"/>
      <c r="E140" s="35"/>
    </row>
    <row r="141" spans="1:5" ht="12" customHeight="1" x14ac:dyDescent="0.2">
      <c r="A141" s="15">
        <f>MAX($A$15:A140)+1</f>
        <v>127</v>
      </c>
      <c r="B141" s="34" t="s">
        <v>36</v>
      </c>
      <c r="C141" s="33" t="s">
        <v>5</v>
      </c>
      <c r="D141" s="33" t="s">
        <v>23</v>
      </c>
      <c r="E141" s="33" t="s">
        <v>31</v>
      </c>
    </row>
    <row r="142" spans="1:5" ht="12" customHeight="1" x14ac:dyDescent="0.2">
      <c r="A142" s="15">
        <f>MAX($A$15:A141)+1</f>
        <v>128</v>
      </c>
      <c r="B142" s="34" t="s">
        <v>35</v>
      </c>
      <c r="C142" s="33" t="s">
        <v>22</v>
      </c>
      <c r="D142" s="33" t="s">
        <v>23</v>
      </c>
      <c r="E142" s="33" t="s">
        <v>23</v>
      </c>
    </row>
    <row r="143" spans="1:5" ht="12" customHeight="1" x14ac:dyDescent="0.2">
      <c r="A143" s="15">
        <f>MAX($A$15:A142)+1</f>
        <v>129</v>
      </c>
      <c r="B143" s="34" t="s">
        <v>34</v>
      </c>
      <c r="C143" s="33" t="s">
        <v>5</v>
      </c>
      <c r="D143" s="33" t="s">
        <v>23</v>
      </c>
      <c r="E143" s="33" t="s">
        <v>31</v>
      </c>
    </row>
    <row r="144" spans="1:5" ht="12" customHeight="1" x14ac:dyDescent="0.2">
      <c r="A144" s="15">
        <f>MAX($A$15:A143)+1</f>
        <v>130</v>
      </c>
      <c r="B144" s="34" t="s">
        <v>30</v>
      </c>
      <c r="C144" s="33" t="s">
        <v>22</v>
      </c>
      <c r="D144" s="33" t="s">
        <v>23</v>
      </c>
      <c r="E144" s="33" t="s">
        <v>23</v>
      </c>
    </row>
    <row r="145" spans="1:5" ht="22.5" x14ac:dyDescent="0.2">
      <c r="A145" s="15">
        <f>MAX($A$15:A144)+1</f>
        <v>131</v>
      </c>
      <c r="B145" s="36" t="s">
        <v>238</v>
      </c>
      <c r="C145" s="35"/>
      <c r="D145" s="35"/>
      <c r="E145" s="35"/>
    </row>
    <row r="146" spans="1:5" ht="12" customHeight="1" x14ac:dyDescent="0.2">
      <c r="A146" s="15">
        <f>MAX($A$15:A145)+1</f>
        <v>132</v>
      </c>
      <c r="B146" s="34" t="s">
        <v>36</v>
      </c>
      <c r="C146" s="33" t="s">
        <v>23</v>
      </c>
      <c r="D146" s="33" t="s">
        <v>23</v>
      </c>
      <c r="E146" s="33" t="s">
        <v>23</v>
      </c>
    </row>
    <row r="147" spans="1:5" ht="12" customHeight="1" x14ac:dyDescent="0.2">
      <c r="A147" s="15">
        <f>MAX($A$15:A146)+1</f>
        <v>133</v>
      </c>
      <c r="B147" s="34" t="s">
        <v>35</v>
      </c>
      <c r="C147" s="33" t="s">
        <v>23</v>
      </c>
      <c r="D147" s="33" t="s">
        <v>23</v>
      </c>
      <c r="E147" s="33" t="s">
        <v>23</v>
      </c>
    </row>
    <row r="148" spans="1:5" ht="12" customHeight="1" x14ac:dyDescent="0.2">
      <c r="A148" s="15">
        <f>MAX($A$15:A147)+1</f>
        <v>134</v>
      </c>
      <c r="B148" s="34" t="s">
        <v>34</v>
      </c>
      <c r="C148" s="33" t="s">
        <v>23</v>
      </c>
      <c r="D148" s="33" t="s">
        <v>23</v>
      </c>
      <c r="E148" s="33" t="s">
        <v>23</v>
      </c>
    </row>
    <row r="149" spans="1:5" ht="12" customHeight="1" x14ac:dyDescent="0.2">
      <c r="A149" s="15">
        <f>MAX($A$15:A148)+1</f>
        <v>135</v>
      </c>
      <c r="B149" s="34" t="s">
        <v>30</v>
      </c>
      <c r="C149" s="33" t="s">
        <v>23</v>
      </c>
      <c r="D149" s="33" t="s">
        <v>23</v>
      </c>
      <c r="E149" s="33" t="s">
        <v>23</v>
      </c>
    </row>
    <row r="150" spans="1:5" x14ac:dyDescent="0.2">
      <c r="A150" s="15">
        <f>MAX($A$15:A149)+1</f>
        <v>136</v>
      </c>
      <c r="B150" s="36" t="s">
        <v>130</v>
      </c>
      <c r="C150" s="35"/>
      <c r="D150" s="35"/>
      <c r="E150" s="35"/>
    </row>
    <row r="151" spans="1:5" ht="12" customHeight="1" x14ac:dyDescent="0.2">
      <c r="A151" s="15">
        <f>MAX($A$15:A150)+1</f>
        <v>137</v>
      </c>
      <c r="B151" s="34" t="s">
        <v>36</v>
      </c>
      <c r="C151" s="33" t="s">
        <v>5</v>
      </c>
      <c r="D151" s="33" t="s">
        <v>23</v>
      </c>
      <c r="E151" s="33" t="s">
        <v>33</v>
      </c>
    </row>
    <row r="152" spans="1:5" ht="12" customHeight="1" x14ac:dyDescent="0.2">
      <c r="A152" s="15">
        <f>MAX($A$15:A151)+1</f>
        <v>138</v>
      </c>
      <c r="B152" s="34" t="s">
        <v>35</v>
      </c>
      <c r="C152" s="33" t="s">
        <v>27</v>
      </c>
      <c r="D152" s="33" t="s">
        <v>26</v>
      </c>
      <c r="E152" s="33" t="s">
        <v>23</v>
      </c>
    </row>
    <row r="153" spans="1:5" ht="12" customHeight="1" x14ac:dyDescent="0.2">
      <c r="A153" s="15">
        <f>MAX($A$15:A152)+1</f>
        <v>139</v>
      </c>
      <c r="B153" s="34" t="s">
        <v>34</v>
      </c>
      <c r="C153" s="33" t="s">
        <v>5</v>
      </c>
      <c r="D153" s="33" t="s">
        <v>23</v>
      </c>
      <c r="E153" s="33" t="s">
        <v>33</v>
      </c>
    </row>
    <row r="154" spans="1:5" ht="12" customHeight="1" x14ac:dyDescent="0.2">
      <c r="A154" s="15">
        <f>MAX($A$15:A153)+1</f>
        <v>140</v>
      </c>
      <c r="B154" s="34" t="s">
        <v>30</v>
      </c>
      <c r="C154" s="33" t="s">
        <v>27</v>
      </c>
      <c r="D154" s="33" t="s">
        <v>26</v>
      </c>
      <c r="E154" s="33" t="s">
        <v>23</v>
      </c>
    </row>
    <row r="155" spans="1:5" x14ac:dyDescent="0.2">
      <c r="A155" s="15">
        <f>MAX($A$15:A154)+1</f>
        <v>141</v>
      </c>
      <c r="B155" s="36" t="s">
        <v>135</v>
      </c>
      <c r="C155" s="35"/>
      <c r="D155" s="35"/>
      <c r="E155" s="35"/>
    </row>
    <row r="156" spans="1:5" ht="12" customHeight="1" x14ac:dyDescent="0.2">
      <c r="A156" s="15">
        <f>MAX($A$15:A155)+1</f>
        <v>142</v>
      </c>
      <c r="B156" s="34" t="s">
        <v>36</v>
      </c>
      <c r="C156" s="33" t="s">
        <v>5</v>
      </c>
      <c r="D156" s="33" t="s">
        <v>23</v>
      </c>
      <c r="E156" s="33" t="s">
        <v>31</v>
      </c>
    </row>
    <row r="157" spans="1:5" ht="12" customHeight="1" x14ac:dyDescent="0.2">
      <c r="A157" s="15">
        <f>MAX($A$15:A156)+1</f>
        <v>143</v>
      </c>
      <c r="B157" s="34" t="s">
        <v>35</v>
      </c>
      <c r="C157" s="33" t="s">
        <v>27</v>
      </c>
      <c r="D157" s="33" t="s">
        <v>26</v>
      </c>
      <c r="E157" s="33" t="s">
        <v>23</v>
      </c>
    </row>
    <row r="158" spans="1:5" ht="12" customHeight="1" x14ac:dyDescent="0.2">
      <c r="A158" s="15">
        <f>MAX($A$15:A157)+1</f>
        <v>144</v>
      </c>
      <c r="B158" s="34" t="s">
        <v>34</v>
      </c>
      <c r="C158" s="33" t="s">
        <v>5</v>
      </c>
      <c r="D158" s="33" t="s">
        <v>23</v>
      </c>
      <c r="E158" s="33" t="s">
        <v>31</v>
      </c>
    </row>
    <row r="159" spans="1:5" ht="12" customHeight="1" x14ac:dyDescent="0.2">
      <c r="A159" s="15">
        <f>MAX($A$15:A158)+1</f>
        <v>145</v>
      </c>
      <c r="B159" s="34" t="s">
        <v>30</v>
      </c>
      <c r="C159" s="33" t="s">
        <v>27</v>
      </c>
      <c r="D159" s="33" t="s">
        <v>26</v>
      </c>
      <c r="E159" s="33" t="s">
        <v>23</v>
      </c>
    </row>
    <row r="160" spans="1:5" x14ac:dyDescent="0.2">
      <c r="A160" s="15">
        <f>MAX($A$15:A159)+1</f>
        <v>146</v>
      </c>
      <c r="B160" s="36" t="s">
        <v>134</v>
      </c>
      <c r="C160" s="35"/>
      <c r="D160" s="35"/>
      <c r="E160" s="35"/>
    </row>
    <row r="161" spans="1:5" ht="12" customHeight="1" x14ac:dyDescent="0.2">
      <c r="A161" s="15">
        <f>MAX($A$15:A160)+1</f>
        <v>147</v>
      </c>
      <c r="B161" s="34" t="s">
        <v>36</v>
      </c>
      <c r="C161" s="33" t="s">
        <v>4</v>
      </c>
      <c r="D161" s="33" t="s">
        <v>23</v>
      </c>
      <c r="E161" s="33" t="s">
        <v>32</v>
      </c>
    </row>
    <row r="162" spans="1:5" ht="12" customHeight="1" x14ac:dyDescent="0.2">
      <c r="A162" s="15">
        <f>MAX($A$15:A161)+1</f>
        <v>148</v>
      </c>
      <c r="B162" s="34" t="s">
        <v>35</v>
      </c>
      <c r="C162" s="33" t="s">
        <v>27</v>
      </c>
      <c r="D162" s="33" t="s">
        <v>26</v>
      </c>
      <c r="E162" s="33" t="s">
        <v>23</v>
      </c>
    </row>
    <row r="163" spans="1:5" ht="12" customHeight="1" x14ac:dyDescent="0.2">
      <c r="A163" s="15">
        <f>MAX($A$15:A162)+1</f>
        <v>149</v>
      </c>
      <c r="B163" s="34" t="s">
        <v>34</v>
      </c>
      <c r="C163" s="33" t="s">
        <v>4</v>
      </c>
      <c r="D163" s="33" t="s">
        <v>23</v>
      </c>
      <c r="E163" s="33" t="s">
        <v>32</v>
      </c>
    </row>
    <row r="164" spans="1:5" ht="12" customHeight="1" x14ac:dyDescent="0.2">
      <c r="A164" s="15">
        <f>MAX($A$15:A163)+1</f>
        <v>150</v>
      </c>
      <c r="B164" s="34" t="s">
        <v>30</v>
      </c>
      <c r="C164" s="33" t="s">
        <v>27</v>
      </c>
      <c r="D164" s="33" t="s">
        <v>26</v>
      </c>
      <c r="E164" s="33" t="s">
        <v>23</v>
      </c>
    </row>
    <row r="165" spans="1:5" ht="22.5" x14ac:dyDescent="0.2">
      <c r="A165" s="15">
        <f>MAX($A$15:A164)+1</f>
        <v>151</v>
      </c>
      <c r="B165" s="36" t="s">
        <v>132</v>
      </c>
      <c r="C165" s="35"/>
      <c r="D165" s="35"/>
      <c r="E165" s="35"/>
    </row>
    <row r="166" spans="1:5" ht="12" customHeight="1" x14ac:dyDescent="0.2">
      <c r="A166" s="15">
        <f>MAX($A$15:A165)+1</f>
        <v>152</v>
      </c>
      <c r="B166" s="34" t="s">
        <v>36</v>
      </c>
      <c r="C166" s="33" t="s">
        <v>5</v>
      </c>
      <c r="D166" s="33" t="s">
        <v>23</v>
      </c>
      <c r="E166" s="33" t="s">
        <v>33</v>
      </c>
    </row>
    <row r="167" spans="1:5" ht="12" customHeight="1" x14ac:dyDescent="0.2">
      <c r="A167" s="15">
        <f>MAX($A$15:A166)+1</f>
        <v>153</v>
      </c>
      <c r="B167" s="34" t="s">
        <v>35</v>
      </c>
      <c r="C167" s="33" t="s">
        <v>23</v>
      </c>
      <c r="D167" s="33" t="s">
        <v>23</v>
      </c>
      <c r="E167" s="33" t="s">
        <v>23</v>
      </c>
    </row>
    <row r="168" spans="1:5" ht="12" customHeight="1" x14ac:dyDescent="0.2">
      <c r="A168" s="15">
        <f>MAX($A$15:A167)+1</f>
        <v>154</v>
      </c>
      <c r="B168" s="34" t="s">
        <v>34</v>
      </c>
      <c r="C168" s="33" t="s">
        <v>5</v>
      </c>
      <c r="D168" s="33" t="s">
        <v>23</v>
      </c>
      <c r="E168" s="33" t="s">
        <v>33</v>
      </c>
    </row>
    <row r="169" spans="1:5" ht="12" customHeight="1" x14ac:dyDescent="0.2">
      <c r="A169" s="15">
        <f>MAX($A$15:A168)+1</f>
        <v>155</v>
      </c>
      <c r="B169" s="34" t="s">
        <v>30</v>
      </c>
      <c r="C169" s="33" t="s">
        <v>23</v>
      </c>
      <c r="D169" s="33" t="s">
        <v>23</v>
      </c>
      <c r="E169" s="33" t="s">
        <v>23</v>
      </c>
    </row>
    <row r="170" spans="1:5" ht="22.5" x14ac:dyDescent="0.2">
      <c r="A170" s="15">
        <f>MAX($A$15:A169)+1</f>
        <v>156</v>
      </c>
      <c r="B170" s="36" t="s">
        <v>129</v>
      </c>
      <c r="C170" s="35"/>
      <c r="D170" s="35"/>
      <c r="E170" s="35"/>
    </row>
    <row r="171" spans="1:5" ht="12" customHeight="1" x14ac:dyDescent="0.2">
      <c r="A171" s="15">
        <f>MAX($A$15:A170)+1</f>
        <v>157</v>
      </c>
      <c r="B171" s="34" t="s">
        <v>36</v>
      </c>
      <c r="C171" s="33" t="s">
        <v>5</v>
      </c>
      <c r="D171" s="33" t="s">
        <v>26</v>
      </c>
      <c r="E171" s="33" t="s">
        <v>32</v>
      </c>
    </row>
    <row r="172" spans="1:5" ht="12" customHeight="1" x14ac:dyDescent="0.2">
      <c r="A172" s="15">
        <f>MAX($A$15:A171)+1</f>
        <v>158</v>
      </c>
      <c r="B172" s="34" t="s">
        <v>35</v>
      </c>
      <c r="C172" s="33" t="s">
        <v>27</v>
      </c>
      <c r="D172" s="33" t="s">
        <v>26</v>
      </c>
      <c r="E172" s="33" t="s">
        <v>23</v>
      </c>
    </row>
    <row r="173" spans="1:5" ht="12" customHeight="1" x14ac:dyDescent="0.2">
      <c r="A173" s="15">
        <f>MAX($A$15:A172)+1</f>
        <v>159</v>
      </c>
      <c r="B173" s="34" t="s">
        <v>34</v>
      </c>
      <c r="C173" s="33" t="s">
        <v>5</v>
      </c>
      <c r="D173" s="33" t="s">
        <v>26</v>
      </c>
      <c r="E173" s="33" t="s">
        <v>32</v>
      </c>
    </row>
    <row r="174" spans="1:5" ht="12" customHeight="1" x14ac:dyDescent="0.2">
      <c r="A174" s="15">
        <f>MAX($A$15:A173)+1</f>
        <v>160</v>
      </c>
      <c r="B174" s="34" t="s">
        <v>30</v>
      </c>
      <c r="C174" s="33" t="s">
        <v>27</v>
      </c>
      <c r="D174" s="33" t="s">
        <v>26</v>
      </c>
      <c r="E174" s="33" t="s">
        <v>23</v>
      </c>
    </row>
    <row r="175" spans="1:5" x14ac:dyDescent="0.2">
      <c r="A175" s="15">
        <f>MAX($A$15:A174)+1</f>
        <v>161</v>
      </c>
      <c r="B175" s="36" t="s">
        <v>128</v>
      </c>
      <c r="C175" s="35"/>
      <c r="D175" s="35"/>
      <c r="E175" s="35"/>
    </row>
    <row r="176" spans="1:5" ht="12" customHeight="1" x14ac:dyDescent="0.2">
      <c r="A176" s="15">
        <f>MAX($A$15:A175)+1</f>
        <v>162</v>
      </c>
      <c r="B176" s="34" t="s">
        <v>36</v>
      </c>
      <c r="C176" s="33" t="s">
        <v>5</v>
      </c>
      <c r="D176" s="33" t="s">
        <v>23</v>
      </c>
      <c r="E176" s="33" t="s">
        <v>31</v>
      </c>
    </row>
    <row r="177" spans="1:5" ht="12" customHeight="1" x14ac:dyDescent="0.2">
      <c r="A177" s="15">
        <f>MAX($A$15:A176)+1</f>
        <v>163</v>
      </c>
      <c r="B177" s="34" t="s">
        <v>35</v>
      </c>
      <c r="C177" s="33" t="s">
        <v>27</v>
      </c>
      <c r="D177" s="33" t="s">
        <v>26</v>
      </c>
      <c r="E177" s="33" t="s">
        <v>23</v>
      </c>
    </row>
    <row r="178" spans="1:5" ht="12" customHeight="1" x14ac:dyDescent="0.2">
      <c r="A178" s="15">
        <f>MAX($A$15:A177)+1</f>
        <v>164</v>
      </c>
      <c r="B178" s="34" t="s">
        <v>34</v>
      </c>
      <c r="C178" s="33" t="s">
        <v>5</v>
      </c>
      <c r="D178" s="33" t="s">
        <v>23</v>
      </c>
      <c r="E178" s="33" t="s">
        <v>31</v>
      </c>
    </row>
    <row r="179" spans="1:5" ht="12" customHeight="1" x14ac:dyDescent="0.2">
      <c r="A179" s="15">
        <f>MAX($A$15:A178)+1</f>
        <v>165</v>
      </c>
      <c r="B179" s="34" t="s">
        <v>30</v>
      </c>
      <c r="C179" s="33" t="s">
        <v>27</v>
      </c>
      <c r="D179" s="33" t="s">
        <v>26</v>
      </c>
      <c r="E179" s="33" t="s">
        <v>23</v>
      </c>
    </row>
    <row r="180" spans="1:5" x14ac:dyDescent="0.2">
      <c r="A180" s="15">
        <f>MAX($A$15:A179)+1</f>
        <v>166</v>
      </c>
      <c r="B180" s="36" t="s">
        <v>127</v>
      </c>
      <c r="C180" s="35"/>
      <c r="D180" s="35"/>
      <c r="E180" s="35"/>
    </row>
    <row r="181" spans="1:5" ht="12" customHeight="1" x14ac:dyDescent="0.2">
      <c r="A181" s="15">
        <f>MAX($A$15:A180)+1</f>
        <v>167</v>
      </c>
      <c r="B181" s="34" t="s">
        <v>36</v>
      </c>
      <c r="C181" s="33" t="s">
        <v>5</v>
      </c>
      <c r="D181" s="33" t="s">
        <v>23</v>
      </c>
      <c r="E181" s="33" t="s">
        <v>31</v>
      </c>
    </row>
    <row r="182" spans="1:5" ht="12" customHeight="1" x14ac:dyDescent="0.2">
      <c r="A182" s="15">
        <f>MAX($A$15:A181)+1</f>
        <v>168</v>
      </c>
      <c r="B182" s="34" t="s">
        <v>35</v>
      </c>
      <c r="C182" s="33" t="s">
        <v>27</v>
      </c>
      <c r="D182" s="33" t="s">
        <v>26</v>
      </c>
      <c r="E182" s="33" t="s">
        <v>23</v>
      </c>
    </row>
    <row r="183" spans="1:5" ht="12" customHeight="1" x14ac:dyDescent="0.2">
      <c r="A183" s="15">
        <f>MAX($A$15:A182)+1</f>
        <v>169</v>
      </c>
      <c r="B183" s="34" t="s">
        <v>34</v>
      </c>
      <c r="C183" s="33" t="s">
        <v>5</v>
      </c>
      <c r="D183" s="33" t="s">
        <v>23</v>
      </c>
      <c r="E183" s="33" t="s">
        <v>31</v>
      </c>
    </row>
    <row r="184" spans="1:5" ht="12" customHeight="1" x14ac:dyDescent="0.2">
      <c r="A184" s="15">
        <f>MAX($A$15:A183)+1</f>
        <v>170</v>
      </c>
      <c r="B184" s="34" t="s">
        <v>30</v>
      </c>
      <c r="C184" s="33" t="s">
        <v>27</v>
      </c>
      <c r="D184" s="33" t="s">
        <v>26</v>
      </c>
      <c r="E184" s="33" t="s">
        <v>23</v>
      </c>
    </row>
    <row r="185" spans="1:5" ht="22.5" x14ac:dyDescent="0.2">
      <c r="A185" s="15">
        <f>MAX($A$15:A184)+1</f>
        <v>171</v>
      </c>
      <c r="B185" s="36" t="s">
        <v>126</v>
      </c>
      <c r="C185" s="35"/>
      <c r="D185" s="35"/>
      <c r="E185" s="35"/>
    </row>
    <row r="186" spans="1:5" ht="12" customHeight="1" x14ac:dyDescent="0.2">
      <c r="A186" s="15">
        <f>MAX($A$15:A185)+1</f>
        <v>172</v>
      </c>
      <c r="B186" s="34" t="s">
        <v>36</v>
      </c>
      <c r="C186" s="33" t="s">
        <v>6</v>
      </c>
      <c r="D186" s="33" t="s">
        <v>23</v>
      </c>
      <c r="E186" s="33" t="s">
        <v>31</v>
      </c>
    </row>
    <row r="187" spans="1:5" ht="12" customHeight="1" x14ac:dyDescent="0.2">
      <c r="A187" s="15">
        <f>MAX($A$15:A186)+1</f>
        <v>173</v>
      </c>
      <c r="B187" s="34" t="s">
        <v>35</v>
      </c>
      <c r="C187" s="33" t="s">
        <v>27</v>
      </c>
      <c r="D187" s="33" t="s">
        <v>26</v>
      </c>
      <c r="E187" s="33" t="s">
        <v>23</v>
      </c>
    </row>
    <row r="188" spans="1:5" ht="12" customHeight="1" x14ac:dyDescent="0.2">
      <c r="A188" s="15">
        <f>MAX($A$15:A187)+1</f>
        <v>174</v>
      </c>
      <c r="B188" s="34" t="s">
        <v>34</v>
      </c>
      <c r="C188" s="33" t="s">
        <v>6</v>
      </c>
      <c r="D188" s="33" t="s">
        <v>23</v>
      </c>
      <c r="E188" s="33" t="s">
        <v>31</v>
      </c>
    </row>
    <row r="189" spans="1:5" ht="12" customHeight="1" x14ac:dyDescent="0.2">
      <c r="A189" s="15">
        <f>MAX($A$15:A188)+1</f>
        <v>175</v>
      </c>
      <c r="B189" s="34" t="s">
        <v>30</v>
      </c>
      <c r="C189" s="33" t="s">
        <v>27</v>
      </c>
      <c r="D189" s="33" t="s">
        <v>26</v>
      </c>
      <c r="E189" s="33" t="s">
        <v>23</v>
      </c>
    </row>
    <row r="190" spans="1:5" ht="22.5" x14ac:dyDescent="0.2">
      <c r="A190" s="15">
        <f>MAX($A$15:A189)+1</f>
        <v>176</v>
      </c>
      <c r="B190" s="36" t="s">
        <v>125</v>
      </c>
      <c r="C190" s="35"/>
      <c r="D190" s="35"/>
      <c r="E190" s="35"/>
    </row>
    <row r="191" spans="1:5" ht="12" customHeight="1" x14ac:dyDescent="0.2">
      <c r="A191" s="15">
        <f>MAX($A$15:A190)+1</f>
        <v>177</v>
      </c>
      <c r="B191" s="34" t="s">
        <v>36</v>
      </c>
      <c r="C191" s="33" t="s">
        <v>6</v>
      </c>
      <c r="D191" s="33" t="s">
        <v>23</v>
      </c>
      <c r="E191" s="33" t="s">
        <v>32</v>
      </c>
    </row>
    <row r="192" spans="1:5" ht="12" customHeight="1" x14ac:dyDescent="0.2">
      <c r="A192" s="15">
        <f>MAX($A$15:A191)+1</f>
        <v>178</v>
      </c>
      <c r="B192" s="34" t="s">
        <v>35</v>
      </c>
      <c r="C192" s="33" t="s">
        <v>23</v>
      </c>
      <c r="D192" s="33" t="s">
        <v>23</v>
      </c>
      <c r="E192" s="33" t="s">
        <v>23</v>
      </c>
    </row>
    <row r="193" spans="1:5" ht="12" customHeight="1" x14ac:dyDescent="0.2">
      <c r="A193" s="15">
        <f>MAX($A$15:A192)+1</f>
        <v>179</v>
      </c>
      <c r="B193" s="34" t="s">
        <v>34</v>
      </c>
      <c r="C193" s="33" t="s">
        <v>6</v>
      </c>
      <c r="D193" s="33" t="s">
        <v>23</v>
      </c>
      <c r="E193" s="33" t="s">
        <v>32</v>
      </c>
    </row>
    <row r="194" spans="1:5" ht="12" customHeight="1" x14ac:dyDescent="0.2">
      <c r="A194" s="15">
        <f>MAX($A$15:A193)+1</f>
        <v>180</v>
      </c>
      <c r="B194" s="34" t="s">
        <v>30</v>
      </c>
      <c r="C194" s="33" t="s">
        <v>23</v>
      </c>
      <c r="D194" s="33" t="s">
        <v>23</v>
      </c>
      <c r="E194" s="33" t="s">
        <v>23</v>
      </c>
    </row>
    <row r="195" spans="1:5" x14ac:dyDescent="0.2">
      <c r="A195" s="15">
        <f>MAX($A$15:A194)+1</f>
        <v>181</v>
      </c>
      <c r="B195" s="36" t="s">
        <v>124</v>
      </c>
      <c r="C195" s="35"/>
      <c r="D195" s="35"/>
      <c r="E195" s="35"/>
    </row>
    <row r="196" spans="1:5" ht="12" customHeight="1" x14ac:dyDescent="0.2">
      <c r="A196" s="15">
        <f>MAX($A$15:A195)+1</f>
        <v>182</v>
      </c>
      <c r="B196" s="34" t="s">
        <v>36</v>
      </c>
      <c r="C196" s="33" t="s">
        <v>5</v>
      </c>
      <c r="D196" s="33" t="s">
        <v>23</v>
      </c>
      <c r="E196" s="33" t="s">
        <v>33</v>
      </c>
    </row>
    <row r="197" spans="1:5" ht="12" customHeight="1" x14ac:dyDescent="0.2">
      <c r="A197" s="15">
        <f>MAX($A$15:A196)+1</f>
        <v>183</v>
      </c>
      <c r="B197" s="34" t="s">
        <v>35</v>
      </c>
      <c r="C197" s="33" t="s">
        <v>23</v>
      </c>
      <c r="D197" s="33" t="s">
        <v>26</v>
      </c>
      <c r="E197" s="33" t="s">
        <v>23</v>
      </c>
    </row>
    <row r="198" spans="1:5" ht="12" customHeight="1" x14ac:dyDescent="0.2">
      <c r="A198" s="15">
        <f>MAX($A$15:A197)+1</f>
        <v>184</v>
      </c>
      <c r="B198" s="34" t="s">
        <v>34</v>
      </c>
      <c r="C198" s="33" t="s">
        <v>5</v>
      </c>
      <c r="D198" s="33" t="s">
        <v>23</v>
      </c>
      <c r="E198" s="33" t="s">
        <v>33</v>
      </c>
    </row>
    <row r="199" spans="1:5" ht="12" customHeight="1" x14ac:dyDescent="0.2">
      <c r="A199" s="15">
        <f>MAX($A$15:A198)+1</f>
        <v>185</v>
      </c>
      <c r="B199" s="34" t="s">
        <v>30</v>
      </c>
      <c r="C199" s="33" t="s">
        <v>27</v>
      </c>
      <c r="D199" s="33" t="s">
        <v>26</v>
      </c>
      <c r="E199" s="33" t="s">
        <v>23</v>
      </c>
    </row>
    <row r="200" spans="1:5" ht="22.5" x14ac:dyDescent="0.2">
      <c r="A200" s="15">
        <f>MAX($A$15:A199)+1</f>
        <v>186</v>
      </c>
      <c r="B200" s="36" t="s">
        <v>123</v>
      </c>
      <c r="C200" s="35"/>
      <c r="D200" s="35"/>
      <c r="E200" s="35"/>
    </row>
    <row r="201" spans="1:5" ht="12" customHeight="1" x14ac:dyDescent="0.2">
      <c r="A201" s="15">
        <f>MAX($A$15:A200)+1</f>
        <v>187</v>
      </c>
      <c r="B201" s="34" t="s">
        <v>36</v>
      </c>
      <c r="C201" s="33" t="s">
        <v>14</v>
      </c>
      <c r="D201" s="33" t="s">
        <v>23</v>
      </c>
      <c r="E201" s="33">
        <v>0</v>
      </c>
    </row>
    <row r="202" spans="1:5" ht="12" customHeight="1" x14ac:dyDescent="0.2">
      <c r="A202" s="15">
        <f>MAX($A$15:A201)+1</f>
        <v>188</v>
      </c>
      <c r="B202" s="34" t="s">
        <v>35</v>
      </c>
      <c r="C202" s="33" t="s">
        <v>22</v>
      </c>
      <c r="D202" s="33" t="s">
        <v>23</v>
      </c>
      <c r="E202" s="33" t="s">
        <v>23</v>
      </c>
    </row>
    <row r="203" spans="1:5" ht="12" customHeight="1" x14ac:dyDescent="0.2">
      <c r="A203" s="15">
        <f>MAX($A$15:A202)+1</f>
        <v>189</v>
      </c>
      <c r="B203" s="34" t="s">
        <v>34</v>
      </c>
      <c r="C203" s="33" t="s">
        <v>14</v>
      </c>
      <c r="D203" s="33" t="s">
        <v>23</v>
      </c>
      <c r="E203" s="33" t="s">
        <v>33</v>
      </c>
    </row>
    <row r="204" spans="1:5" ht="12" customHeight="1" x14ac:dyDescent="0.2">
      <c r="A204" s="15">
        <f>MAX($A$15:A203)+1</f>
        <v>190</v>
      </c>
      <c r="B204" s="34" t="s">
        <v>30</v>
      </c>
      <c r="C204" s="33" t="s">
        <v>22</v>
      </c>
      <c r="D204" s="33" t="s">
        <v>23</v>
      </c>
      <c r="E204" s="33" t="s">
        <v>23</v>
      </c>
    </row>
    <row r="205" spans="1:5" ht="22.5" x14ac:dyDescent="0.2">
      <c r="A205" s="15">
        <f>MAX($A$15:A204)+1</f>
        <v>191</v>
      </c>
      <c r="B205" s="36" t="s">
        <v>122</v>
      </c>
      <c r="C205" s="35"/>
      <c r="D205" s="35"/>
      <c r="E205" s="35"/>
    </row>
    <row r="206" spans="1:5" ht="12" customHeight="1" x14ac:dyDescent="0.2">
      <c r="A206" s="15">
        <f>MAX($A$15:A205)+1</f>
        <v>192</v>
      </c>
      <c r="B206" s="34" t="s">
        <v>36</v>
      </c>
      <c r="C206" s="33" t="s">
        <v>6</v>
      </c>
      <c r="D206" s="33" t="s">
        <v>23</v>
      </c>
      <c r="E206" s="33" t="s">
        <v>31</v>
      </c>
    </row>
    <row r="207" spans="1:5" ht="12" customHeight="1" x14ac:dyDescent="0.2">
      <c r="A207" s="15">
        <f>MAX($A$15:A206)+1</f>
        <v>193</v>
      </c>
      <c r="B207" s="34" t="s">
        <v>35</v>
      </c>
      <c r="C207" s="33" t="s">
        <v>27</v>
      </c>
      <c r="D207" s="33" t="s">
        <v>26</v>
      </c>
      <c r="E207" s="33" t="s">
        <v>23</v>
      </c>
    </row>
    <row r="208" spans="1:5" ht="12" customHeight="1" x14ac:dyDescent="0.2">
      <c r="A208" s="15">
        <f>MAX($A$15:A207)+1</f>
        <v>194</v>
      </c>
      <c r="B208" s="34" t="s">
        <v>34</v>
      </c>
      <c r="C208" s="33" t="s">
        <v>6</v>
      </c>
      <c r="D208" s="33" t="s">
        <v>23</v>
      </c>
      <c r="E208" s="33" t="s">
        <v>31</v>
      </c>
    </row>
    <row r="209" spans="1:5" ht="12" customHeight="1" x14ac:dyDescent="0.2">
      <c r="A209" s="15">
        <f>MAX($A$15:A208)+1</f>
        <v>195</v>
      </c>
      <c r="B209" s="34" t="s">
        <v>30</v>
      </c>
      <c r="C209" s="33" t="s">
        <v>27</v>
      </c>
      <c r="D209" s="33" t="s">
        <v>26</v>
      </c>
      <c r="E209" s="33" t="s">
        <v>23</v>
      </c>
    </row>
    <row r="210" spans="1:5" x14ac:dyDescent="0.2">
      <c r="A210" s="15">
        <f>MAX($A$15:A209)+1</f>
        <v>196</v>
      </c>
      <c r="B210" s="36" t="s">
        <v>121</v>
      </c>
      <c r="C210" s="35"/>
      <c r="D210" s="35"/>
      <c r="E210" s="35"/>
    </row>
    <row r="211" spans="1:5" ht="12" customHeight="1" x14ac:dyDescent="0.2">
      <c r="A211" s="15">
        <f>MAX($A$15:A210)+1</f>
        <v>197</v>
      </c>
      <c r="B211" s="34" t="s">
        <v>36</v>
      </c>
      <c r="C211" s="33" t="s">
        <v>4</v>
      </c>
      <c r="D211" s="33" t="s">
        <v>23</v>
      </c>
      <c r="E211" s="33" t="s">
        <v>33</v>
      </c>
    </row>
    <row r="212" spans="1:5" ht="12" customHeight="1" x14ac:dyDescent="0.2">
      <c r="A212" s="15">
        <f>MAX($A$15:A211)+1</f>
        <v>198</v>
      </c>
      <c r="B212" s="34" t="s">
        <v>35</v>
      </c>
      <c r="C212" s="33" t="s">
        <v>27</v>
      </c>
      <c r="D212" s="33" t="s">
        <v>26</v>
      </c>
      <c r="E212" s="33" t="s">
        <v>23</v>
      </c>
    </row>
    <row r="213" spans="1:5" ht="12" customHeight="1" x14ac:dyDescent="0.2">
      <c r="A213" s="15">
        <f>MAX($A$15:A212)+1</f>
        <v>199</v>
      </c>
      <c r="B213" s="34" t="s">
        <v>34</v>
      </c>
      <c r="C213" s="33" t="s">
        <v>4</v>
      </c>
      <c r="D213" s="33" t="s">
        <v>23</v>
      </c>
      <c r="E213" s="33" t="s">
        <v>33</v>
      </c>
    </row>
    <row r="214" spans="1:5" ht="12" customHeight="1" x14ac:dyDescent="0.2">
      <c r="A214" s="15">
        <f>MAX($A$15:A213)+1</f>
        <v>200</v>
      </c>
      <c r="B214" s="34" t="s">
        <v>30</v>
      </c>
      <c r="C214" s="33" t="s">
        <v>27</v>
      </c>
      <c r="D214" s="33" t="s">
        <v>26</v>
      </c>
      <c r="E214" s="33" t="s">
        <v>23</v>
      </c>
    </row>
    <row r="215" spans="1:5" x14ac:dyDescent="0.2">
      <c r="A215" s="15">
        <f>MAX($A$15:A214)+1</f>
        <v>201</v>
      </c>
      <c r="B215" s="36" t="s">
        <v>120</v>
      </c>
      <c r="C215" s="35"/>
      <c r="D215" s="35"/>
      <c r="E215" s="35"/>
    </row>
    <row r="216" spans="1:5" ht="12" customHeight="1" x14ac:dyDescent="0.2">
      <c r="A216" s="15">
        <f>MAX($A$15:A215)+1</f>
        <v>202</v>
      </c>
      <c r="B216" s="34" t="s">
        <v>36</v>
      </c>
      <c r="C216" s="33" t="s">
        <v>5</v>
      </c>
      <c r="D216" s="33" t="s">
        <v>23</v>
      </c>
      <c r="E216" s="33" t="s">
        <v>31</v>
      </c>
    </row>
    <row r="217" spans="1:5" ht="12" customHeight="1" x14ac:dyDescent="0.2">
      <c r="A217" s="15">
        <f>MAX($A$15:A216)+1</f>
        <v>203</v>
      </c>
      <c r="B217" s="34" t="s">
        <v>35</v>
      </c>
      <c r="C217" s="33" t="s">
        <v>27</v>
      </c>
      <c r="D217" s="33" t="s">
        <v>23</v>
      </c>
      <c r="E217" s="33" t="s">
        <v>23</v>
      </c>
    </row>
    <row r="218" spans="1:5" ht="12" customHeight="1" x14ac:dyDescent="0.2">
      <c r="A218" s="15">
        <f>MAX($A$15:A217)+1</f>
        <v>204</v>
      </c>
      <c r="B218" s="34" t="s">
        <v>34</v>
      </c>
      <c r="C218" s="33" t="s">
        <v>5</v>
      </c>
      <c r="D218" s="33" t="s">
        <v>23</v>
      </c>
      <c r="E218" s="33" t="s">
        <v>31</v>
      </c>
    </row>
    <row r="219" spans="1:5" ht="12" customHeight="1" x14ac:dyDescent="0.2">
      <c r="A219" s="15">
        <f>MAX($A$15:A218)+1</f>
        <v>205</v>
      </c>
      <c r="B219" s="34" t="s">
        <v>30</v>
      </c>
      <c r="C219" s="33" t="s">
        <v>27</v>
      </c>
      <c r="D219" s="33" t="s">
        <v>23</v>
      </c>
      <c r="E219" s="33" t="s">
        <v>23</v>
      </c>
    </row>
    <row r="220" spans="1:5" ht="22.5" x14ac:dyDescent="0.2">
      <c r="A220" s="15">
        <f>MAX($A$15:A219)+1</f>
        <v>206</v>
      </c>
      <c r="B220" s="36" t="s">
        <v>119</v>
      </c>
      <c r="C220" s="35"/>
      <c r="D220" s="35"/>
      <c r="E220" s="35"/>
    </row>
    <row r="221" spans="1:5" ht="12" customHeight="1" x14ac:dyDescent="0.2">
      <c r="A221" s="15">
        <f>MAX($A$15:A220)+1</f>
        <v>207</v>
      </c>
      <c r="B221" s="34" t="s">
        <v>36</v>
      </c>
      <c r="C221" s="33" t="s">
        <v>5</v>
      </c>
      <c r="D221" s="33" t="s">
        <v>23</v>
      </c>
      <c r="E221" s="33" t="s">
        <v>31</v>
      </c>
    </row>
    <row r="222" spans="1:5" ht="12" customHeight="1" x14ac:dyDescent="0.2">
      <c r="A222" s="15">
        <f>MAX($A$15:A221)+1</f>
        <v>208</v>
      </c>
      <c r="B222" s="34" t="s">
        <v>35</v>
      </c>
      <c r="C222" s="33" t="s">
        <v>27</v>
      </c>
      <c r="D222" s="33" t="s">
        <v>23</v>
      </c>
      <c r="E222" s="33" t="s">
        <v>23</v>
      </c>
    </row>
    <row r="223" spans="1:5" ht="12" customHeight="1" x14ac:dyDescent="0.2">
      <c r="A223" s="15">
        <f>MAX($A$15:A222)+1</f>
        <v>209</v>
      </c>
      <c r="B223" s="34" t="s">
        <v>34</v>
      </c>
      <c r="C223" s="33" t="s">
        <v>5</v>
      </c>
      <c r="D223" s="33" t="s">
        <v>23</v>
      </c>
      <c r="E223" s="33" t="s">
        <v>31</v>
      </c>
    </row>
    <row r="224" spans="1:5" ht="12" customHeight="1" x14ac:dyDescent="0.2">
      <c r="A224" s="15">
        <f>MAX($A$15:A223)+1</f>
        <v>210</v>
      </c>
      <c r="B224" s="34" t="s">
        <v>30</v>
      </c>
      <c r="C224" s="33" t="s">
        <v>27</v>
      </c>
      <c r="D224" s="33" t="s">
        <v>23</v>
      </c>
      <c r="E224" s="33" t="s">
        <v>23</v>
      </c>
    </row>
    <row r="225" spans="1:5" x14ac:dyDescent="0.2">
      <c r="A225" s="15">
        <f>MAX($A$15:A224)+1</f>
        <v>211</v>
      </c>
      <c r="B225" s="36" t="s">
        <v>118</v>
      </c>
      <c r="C225" s="35"/>
      <c r="D225" s="35"/>
      <c r="E225" s="35"/>
    </row>
    <row r="226" spans="1:5" ht="12" customHeight="1" x14ac:dyDescent="0.2">
      <c r="A226" s="15">
        <f>MAX($A$15:A225)+1</f>
        <v>212</v>
      </c>
      <c r="B226" s="34" t="s">
        <v>36</v>
      </c>
      <c r="C226" s="33" t="s">
        <v>5</v>
      </c>
      <c r="D226" s="33" t="s">
        <v>23</v>
      </c>
      <c r="E226" s="33" t="s">
        <v>31</v>
      </c>
    </row>
    <row r="227" spans="1:5" ht="12" customHeight="1" x14ac:dyDescent="0.2">
      <c r="A227" s="15">
        <f>MAX($A$15:A226)+1</f>
        <v>213</v>
      </c>
      <c r="B227" s="34" t="s">
        <v>35</v>
      </c>
      <c r="C227" s="33" t="s">
        <v>27</v>
      </c>
      <c r="D227" s="33" t="s">
        <v>26</v>
      </c>
      <c r="E227" s="33" t="s">
        <v>23</v>
      </c>
    </row>
    <row r="228" spans="1:5" ht="12" customHeight="1" x14ac:dyDescent="0.2">
      <c r="A228" s="15">
        <f>MAX($A$15:A227)+1</f>
        <v>214</v>
      </c>
      <c r="B228" s="34" t="s">
        <v>34</v>
      </c>
      <c r="C228" s="33" t="s">
        <v>5</v>
      </c>
      <c r="D228" s="33" t="s">
        <v>23</v>
      </c>
      <c r="E228" s="33" t="s">
        <v>31</v>
      </c>
    </row>
    <row r="229" spans="1:5" ht="12" customHeight="1" x14ac:dyDescent="0.2">
      <c r="A229" s="15">
        <f>MAX($A$15:A228)+1</f>
        <v>215</v>
      </c>
      <c r="B229" s="34" t="s">
        <v>30</v>
      </c>
      <c r="C229" s="33" t="s">
        <v>27</v>
      </c>
      <c r="D229" s="33" t="s">
        <v>26</v>
      </c>
      <c r="E229" s="33" t="s">
        <v>23</v>
      </c>
    </row>
    <row r="230" spans="1:5" x14ac:dyDescent="0.2">
      <c r="A230" s="15">
        <f>MAX($A$15:A229)+1</f>
        <v>216</v>
      </c>
      <c r="B230" s="36" t="s">
        <v>117</v>
      </c>
      <c r="C230" s="35"/>
      <c r="D230" s="35"/>
      <c r="E230" s="35"/>
    </row>
    <row r="231" spans="1:5" ht="12" customHeight="1" x14ac:dyDescent="0.2">
      <c r="A231" s="15">
        <f>MAX($A$15:A230)+1</f>
        <v>217</v>
      </c>
      <c r="B231" s="34" t="s">
        <v>36</v>
      </c>
      <c r="C231" s="33" t="s">
        <v>6</v>
      </c>
      <c r="D231" s="33" t="s">
        <v>23</v>
      </c>
      <c r="E231" s="33" t="s">
        <v>31</v>
      </c>
    </row>
    <row r="232" spans="1:5" ht="12" customHeight="1" x14ac:dyDescent="0.2">
      <c r="A232" s="15">
        <f>MAX($A$15:A231)+1</f>
        <v>218</v>
      </c>
      <c r="B232" s="34" t="s">
        <v>35</v>
      </c>
      <c r="C232" s="33" t="s">
        <v>27</v>
      </c>
      <c r="D232" s="33" t="s">
        <v>23</v>
      </c>
      <c r="E232" s="33" t="s">
        <v>23</v>
      </c>
    </row>
    <row r="233" spans="1:5" ht="12" customHeight="1" x14ac:dyDescent="0.2">
      <c r="A233" s="15">
        <f>MAX($A$15:A232)+1</f>
        <v>219</v>
      </c>
      <c r="B233" s="34" t="s">
        <v>34</v>
      </c>
      <c r="C233" s="33" t="s">
        <v>6</v>
      </c>
      <c r="D233" s="33" t="s">
        <v>23</v>
      </c>
      <c r="E233" s="33" t="s">
        <v>31</v>
      </c>
    </row>
    <row r="234" spans="1:5" ht="12" customHeight="1" x14ac:dyDescent="0.2">
      <c r="A234" s="15">
        <f>MAX($A$15:A233)+1</f>
        <v>220</v>
      </c>
      <c r="B234" s="34" t="s">
        <v>30</v>
      </c>
      <c r="C234" s="33" t="s">
        <v>27</v>
      </c>
      <c r="D234" s="33" t="s">
        <v>23</v>
      </c>
      <c r="E234" s="33" t="s">
        <v>23</v>
      </c>
    </row>
    <row r="235" spans="1:5" x14ac:dyDescent="0.2">
      <c r="A235" s="15">
        <f>MAX($A$15:A234)+1</f>
        <v>221</v>
      </c>
      <c r="B235" s="36" t="s">
        <v>116</v>
      </c>
      <c r="C235" s="35"/>
      <c r="D235" s="35"/>
      <c r="E235" s="35"/>
    </row>
    <row r="236" spans="1:5" ht="12" customHeight="1" x14ac:dyDescent="0.2">
      <c r="A236" s="15">
        <f>MAX($A$15:A235)+1</f>
        <v>222</v>
      </c>
      <c r="B236" s="34" t="s">
        <v>36</v>
      </c>
      <c r="C236" s="33" t="s">
        <v>6</v>
      </c>
      <c r="D236" s="33" t="s">
        <v>23</v>
      </c>
      <c r="E236" s="33" t="s">
        <v>33</v>
      </c>
    </row>
    <row r="237" spans="1:5" ht="12" customHeight="1" x14ac:dyDescent="0.2">
      <c r="A237" s="15">
        <f>MAX($A$15:A236)+1</f>
        <v>223</v>
      </c>
      <c r="B237" s="34" t="s">
        <v>35</v>
      </c>
      <c r="C237" s="33" t="s">
        <v>27</v>
      </c>
      <c r="D237" s="33" t="s">
        <v>23</v>
      </c>
      <c r="E237" s="33" t="s">
        <v>23</v>
      </c>
    </row>
    <row r="238" spans="1:5" ht="12" customHeight="1" x14ac:dyDescent="0.2">
      <c r="A238" s="15">
        <f>MAX($A$15:A237)+1</f>
        <v>224</v>
      </c>
      <c r="B238" s="34" t="s">
        <v>34</v>
      </c>
      <c r="C238" s="33" t="s">
        <v>6</v>
      </c>
      <c r="D238" s="33" t="s">
        <v>23</v>
      </c>
      <c r="E238" s="33" t="s">
        <v>33</v>
      </c>
    </row>
    <row r="239" spans="1:5" ht="12" customHeight="1" x14ac:dyDescent="0.2">
      <c r="A239" s="15">
        <f>MAX($A$15:A238)+1</f>
        <v>225</v>
      </c>
      <c r="B239" s="34" t="s">
        <v>30</v>
      </c>
      <c r="C239" s="33" t="s">
        <v>27</v>
      </c>
      <c r="D239" s="33" t="s">
        <v>23</v>
      </c>
      <c r="E239" s="33" t="s">
        <v>23</v>
      </c>
    </row>
    <row r="240" spans="1:5" ht="22.5" x14ac:dyDescent="0.2">
      <c r="A240" s="15">
        <f>MAX($A$15:A239)+1</f>
        <v>226</v>
      </c>
      <c r="B240" s="36" t="s">
        <v>115</v>
      </c>
      <c r="C240" s="35"/>
      <c r="D240" s="35"/>
      <c r="E240" s="35"/>
    </row>
    <row r="241" spans="1:5" ht="12" customHeight="1" x14ac:dyDescent="0.2">
      <c r="A241" s="15">
        <f>MAX($A$15:A240)+1</f>
        <v>227</v>
      </c>
      <c r="B241" s="34" t="s">
        <v>36</v>
      </c>
      <c r="C241" s="33" t="s">
        <v>4</v>
      </c>
      <c r="D241" s="33" t="s">
        <v>23</v>
      </c>
      <c r="E241" s="33" t="s">
        <v>31</v>
      </c>
    </row>
    <row r="242" spans="1:5" ht="12" customHeight="1" x14ac:dyDescent="0.2">
      <c r="A242" s="15">
        <f>MAX($A$15:A241)+1</f>
        <v>228</v>
      </c>
      <c r="B242" s="34" t="s">
        <v>35</v>
      </c>
      <c r="C242" s="33" t="s">
        <v>23</v>
      </c>
      <c r="D242" s="33" t="s">
        <v>26</v>
      </c>
      <c r="E242" s="33" t="s">
        <v>23</v>
      </c>
    </row>
    <row r="243" spans="1:5" ht="12" customHeight="1" x14ac:dyDescent="0.2">
      <c r="A243" s="15">
        <f>MAX($A$15:A242)+1</f>
        <v>229</v>
      </c>
      <c r="B243" s="34" t="s">
        <v>34</v>
      </c>
      <c r="C243" s="33" t="s">
        <v>4</v>
      </c>
      <c r="D243" s="33" t="s">
        <v>23</v>
      </c>
      <c r="E243" s="33" t="s">
        <v>31</v>
      </c>
    </row>
    <row r="244" spans="1:5" ht="12" customHeight="1" x14ac:dyDescent="0.2">
      <c r="A244" s="15">
        <f>MAX($A$15:A243)+1</f>
        <v>230</v>
      </c>
      <c r="B244" s="34" t="s">
        <v>30</v>
      </c>
      <c r="C244" s="33" t="s">
        <v>27</v>
      </c>
      <c r="D244" s="33" t="s">
        <v>26</v>
      </c>
      <c r="E244" s="33" t="s">
        <v>23</v>
      </c>
    </row>
    <row r="245" spans="1:5" x14ac:dyDescent="0.2">
      <c r="A245" s="15">
        <f>MAX($A$15:A244)+1</f>
        <v>231</v>
      </c>
      <c r="B245" s="36" t="s">
        <v>114</v>
      </c>
      <c r="C245" s="35"/>
      <c r="D245" s="35"/>
      <c r="E245" s="35"/>
    </row>
    <row r="246" spans="1:5" ht="12" customHeight="1" x14ac:dyDescent="0.2">
      <c r="A246" s="15">
        <f>MAX($A$15:A245)+1</f>
        <v>232</v>
      </c>
      <c r="B246" s="34" t="s">
        <v>36</v>
      </c>
      <c r="C246" s="33" t="s">
        <v>6</v>
      </c>
      <c r="D246" s="33" t="s">
        <v>23</v>
      </c>
      <c r="E246" s="33" t="s">
        <v>31</v>
      </c>
    </row>
    <row r="247" spans="1:5" ht="12" customHeight="1" x14ac:dyDescent="0.2">
      <c r="A247" s="15">
        <f>MAX($A$15:A246)+1</f>
        <v>233</v>
      </c>
      <c r="B247" s="34" t="s">
        <v>35</v>
      </c>
      <c r="C247" s="33" t="s">
        <v>27</v>
      </c>
      <c r="D247" s="33" t="s">
        <v>26</v>
      </c>
      <c r="E247" s="33" t="s">
        <v>23</v>
      </c>
    </row>
    <row r="248" spans="1:5" ht="12" customHeight="1" x14ac:dyDescent="0.2">
      <c r="A248" s="15">
        <f>MAX($A$15:A247)+1</f>
        <v>234</v>
      </c>
      <c r="B248" s="34" t="s">
        <v>34</v>
      </c>
      <c r="C248" s="33" t="s">
        <v>6</v>
      </c>
      <c r="D248" s="33" t="s">
        <v>23</v>
      </c>
      <c r="E248" s="33" t="s">
        <v>31</v>
      </c>
    </row>
    <row r="249" spans="1:5" ht="12" customHeight="1" x14ac:dyDescent="0.2">
      <c r="A249" s="15">
        <f>MAX($A$15:A248)+1</f>
        <v>235</v>
      </c>
      <c r="B249" s="34" t="s">
        <v>30</v>
      </c>
      <c r="C249" s="33" t="s">
        <v>27</v>
      </c>
      <c r="D249" s="33" t="s">
        <v>26</v>
      </c>
      <c r="E249" s="33" t="s">
        <v>23</v>
      </c>
    </row>
    <row r="250" spans="1:5" x14ac:dyDescent="0.2">
      <c r="A250" s="15">
        <f>MAX($A$15:A249)+1</f>
        <v>236</v>
      </c>
      <c r="B250" s="36" t="s">
        <v>113</v>
      </c>
      <c r="C250" s="35"/>
      <c r="D250" s="35"/>
      <c r="E250" s="35"/>
    </row>
    <row r="251" spans="1:5" ht="12" customHeight="1" x14ac:dyDescent="0.2">
      <c r="A251" s="15">
        <f>MAX($A$15:A250)+1</f>
        <v>237</v>
      </c>
      <c r="B251" s="34" t="s">
        <v>36</v>
      </c>
      <c r="C251" s="33" t="s">
        <v>5</v>
      </c>
      <c r="D251" s="33" t="s">
        <v>23</v>
      </c>
      <c r="E251" s="33" t="s">
        <v>31</v>
      </c>
    </row>
    <row r="252" spans="1:5" ht="12" customHeight="1" x14ac:dyDescent="0.2">
      <c r="A252" s="15">
        <f>MAX($A$15:A251)+1</f>
        <v>238</v>
      </c>
      <c r="B252" s="34" t="s">
        <v>35</v>
      </c>
      <c r="C252" s="33" t="s">
        <v>27</v>
      </c>
      <c r="D252" s="33" t="s">
        <v>26</v>
      </c>
      <c r="E252" s="33" t="s">
        <v>23</v>
      </c>
    </row>
    <row r="253" spans="1:5" ht="12" customHeight="1" x14ac:dyDescent="0.2">
      <c r="A253" s="15">
        <f>MAX($A$15:A252)+1</f>
        <v>239</v>
      </c>
      <c r="B253" s="34" t="s">
        <v>34</v>
      </c>
      <c r="C253" s="33" t="s">
        <v>5</v>
      </c>
      <c r="D253" s="33" t="s">
        <v>23</v>
      </c>
      <c r="E253" s="33" t="s">
        <v>31</v>
      </c>
    </row>
    <row r="254" spans="1:5" ht="12" customHeight="1" x14ac:dyDescent="0.2">
      <c r="A254" s="15">
        <f>MAX($A$15:A253)+1</f>
        <v>240</v>
      </c>
      <c r="B254" s="34" t="s">
        <v>30</v>
      </c>
      <c r="C254" s="33" t="s">
        <v>27</v>
      </c>
      <c r="D254" s="33" t="s">
        <v>26</v>
      </c>
      <c r="E254" s="33" t="s">
        <v>23</v>
      </c>
    </row>
    <row r="255" spans="1:5" ht="22.5" x14ac:dyDescent="0.2">
      <c r="A255" s="15">
        <f>MAX($A$15:A254)+1</f>
        <v>241</v>
      </c>
      <c r="B255" s="36" t="s">
        <v>112</v>
      </c>
      <c r="C255" s="35"/>
      <c r="D255" s="35"/>
      <c r="E255" s="35"/>
    </row>
    <row r="256" spans="1:5" ht="12" customHeight="1" x14ac:dyDescent="0.2">
      <c r="A256" s="15">
        <f>MAX($A$15:A255)+1</f>
        <v>242</v>
      </c>
      <c r="B256" s="34" t="s">
        <v>36</v>
      </c>
      <c r="C256" s="33" t="s">
        <v>6</v>
      </c>
      <c r="D256" s="33" t="s">
        <v>23</v>
      </c>
      <c r="E256" s="33" t="s">
        <v>31</v>
      </c>
    </row>
    <row r="257" spans="1:5" ht="12" customHeight="1" x14ac:dyDescent="0.2">
      <c r="A257" s="15">
        <f>MAX($A$15:A256)+1</f>
        <v>243</v>
      </c>
      <c r="B257" s="34" t="s">
        <v>35</v>
      </c>
      <c r="C257" s="33" t="s">
        <v>27</v>
      </c>
      <c r="D257" s="33" t="s">
        <v>23</v>
      </c>
      <c r="E257" s="33" t="s">
        <v>23</v>
      </c>
    </row>
    <row r="258" spans="1:5" ht="12" customHeight="1" x14ac:dyDescent="0.2">
      <c r="A258" s="15">
        <f>MAX($A$15:A257)+1</f>
        <v>244</v>
      </c>
      <c r="B258" s="34" t="s">
        <v>34</v>
      </c>
      <c r="C258" s="33" t="s">
        <v>6</v>
      </c>
      <c r="D258" s="33" t="s">
        <v>23</v>
      </c>
      <c r="E258" s="33" t="s">
        <v>31</v>
      </c>
    </row>
    <row r="259" spans="1:5" ht="12" customHeight="1" x14ac:dyDescent="0.2">
      <c r="A259" s="15">
        <f>MAX($A$15:A258)+1</f>
        <v>245</v>
      </c>
      <c r="B259" s="34" t="s">
        <v>30</v>
      </c>
      <c r="C259" s="33" t="s">
        <v>27</v>
      </c>
      <c r="D259" s="33" t="s">
        <v>23</v>
      </c>
      <c r="E259" s="33" t="s">
        <v>23</v>
      </c>
    </row>
    <row r="260" spans="1:5" ht="22.5" x14ac:dyDescent="0.2">
      <c r="A260" s="15">
        <f>MAX($A$15:A259)+1</f>
        <v>246</v>
      </c>
      <c r="B260" s="36" t="s">
        <v>111</v>
      </c>
      <c r="C260" s="35"/>
      <c r="D260" s="35"/>
      <c r="E260" s="35"/>
    </row>
    <row r="261" spans="1:5" ht="12" customHeight="1" x14ac:dyDescent="0.2">
      <c r="A261" s="15">
        <f>MAX($A$15:A260)+1</f>
        <v>247</v>
      </c>
      <c r="B261" s="34" t="s">
        <v>36</v>
      </c>
      <c r="C261" s="33" t="s">
        <v>17</v>
      </c>
      <c r="D261" s="33" t="s">
        <v>23</v>
      </c>
      <c r="E261" s="33" t="s">
        <v>32</v>
      </c>
    </row>
    <row r="262" spans="1:5" ht="12" customHeight="1" x14ac:dyDescent="0.2">
      <c r="A262" s="15">
        <f>MAX($A$15:A261)+1</f>
        <v>248</v>
      </c>
      <c r="B262" s="34" t="s">
        <v>35</v>
      </c>
      <c r="C262" s="33" t="s">
        <v>22</v>
      </c>
      <c r="D262" s="33" t="s">
        <v>26</v>
      </c>
      <c r="E262" s="33" t="s">
        <v>23</v>
      </c>
    </row>
    <row r="263" spans="1:5" ht="12" customHeight="1" x14ac:dyDescent="0.2">
      <c r="A263" s="15">
        <f>MAX($A$15:A262)+1</f>
        <v>249</v>
      </c>
      <c r="B263" s="34" t="s">
        <v>34</v>
      </c>
      <c r="C263" s="33" t="s">
        <v>17</v>
      </c>
      <c r="D263" s="33" t="s">
        <v>23</v>
      </c>
      <c r="E263" s="33" t="s">
        <v>32</v>
      </c>
    </row>
    <row r="264" spans="1:5" ht="12" customHeight="1" x14ac:dyDescent="0.2">
      <c r="A264" s="15">
        <f>MAX($A$15:A263)+1</f>
        <v>250</v>
      </c>
      <c r="B264" s="34" t="s">
        <v>30</v>
      </c>
      <c r="C264" s="33" t="s">
        <v>22</v>
      </c>
      <c r="D264" s="33" t="s">
        <v>26</v>
      </c>
      <c r="E264" s="33" t="s">
        <v>23</v>
      </c>
    </row>
    <row r="265" spans="1:5" ht="22.5" x14ac:dyDescent="0.2">
      <c r="A265" s="15">
        <f>MAX($A$15:A264)+1</f>
        <v>251</v>
      </c>
      <c r="B265" s="36" t="s">
        <v>110</v>
      </c>
      <c r="C265" s="35"/>
      <c r="D265" s="35"/>
      <c r="E265" s="35"/>
    </row>
    <row r="266" spans="1:5" ht="12" customHeight="1" x14ac:dyDescent="0.2">
      <c r="A266" s="15">
        <f>MAX($A$15:A265)+1</f>
        <v>252</v>
      </c>
      <c r="B266" s="34" t="s">
        <v>36</v>
      </c>
      <c r="C266" s="33" t="s">
        <v>22</v>
      </c>
      <c r="D266" s="33" t="s">
        <v>23</v>
      </c>
      <c r="E266" s="33" t="s">
        <v>22</v>
      </c>
    </row>
    <row r="267" spans="1:5" ht="12" customHeight="1" x14ac:dyDescent="0.2">
      <c r="A267" s="15">
        <f>MAX($A$15:A266)+1</f>
        <v>253</v>
      </c>
      <c r="B267" s="34" t="s">
        <v>35</v>
      </c>
      <c r="C267" s="33" t="s">
        <v>22</v>
      </c>
      <c r="D267" s="33" t="s">
        <v>26</v>
      </c>
      <c r="E267" s="33" t="s">
        <v>23</v>
      </c>
    </row>
    <row r="268" spans="1:5" ht="12" customHeight="1" x14ac:dyDescent="0.2">
      <c r="A268" s="15">
        <f>MAX($A$15:A267)+1</f>
        <v>254</v>
      </c>
      <c r="B268" s="34" t="s">
        <v>34</v>
      </c>
      <c r="C268" s="33" t="s">
        <v>22</v>
      </c>
      <c r="D268" s="33" t="s">
        <v>23</v>
      </c>
      <c r="E268" s="33" t="s">
        <v>22</v>
      </c>
    </row>
    <row r="269" spans="1:5" ht="12" customHeight="1" x14ac:dyDescent="0.2">
      <c r="A269" s="15">
        <f>MAX($A$15:A268)+1</f>
        <v>255</v>
      </c>
      <c r="B269" s="34" t="s">
        <v>30</v>
      </c>
      <c r="C269" s="33" t="s">
        <v>22</v>
      </c>
      <c r="D269" s="33" t="s">
        <v>26</v>
      </c>
      <c r="E269" s="33" t="s">
        <v>23</v>
      </c>
    </row>
    <row r="270" spans="1:5" ht="22.5" x14ac:dyDescent="0.2">
      <c r="A270" s="15">
        <f>MAX($A$15:A269)+1</f>
        <v>256</v>
      </c>
      <c r="B270" s="36" t="s">
        <v>109</v>
      </c>
      <c r="C270" s="35"/>
      <c r="D270" s="35"/>
      <c r="E270" s="35"/>
    </row>
    <row r="271" spans="1:5" ht="12" customHeight="1" x14ac:dyDescent="0.2">
      <c r="A271" s="15">
        <f>MAX($A$15:A270)+1</f>
        <v>257</v>
      </c>
      <c r="B271" s="34" t="s">
        <v>36</v>
      </c>
      <c r="C271" s="33" t="s">
        <v>17</v>
      </c>
      <c r="D271" s="33" t="s">
        <v>23</v>
      </c>
      <c r="E271" s="33" t="s">
        <v>32</v>
      </c>
    </row>
    <row r="272" spans="1:5" ht="12" customHeight="1" x14ac:dyDescent="0.2">
      <c r="A272" s="15">
        <f>MAX($A$15:A271)+1</f>
        <v>258</v>
      </c>
      <c r="B272" s="34" t="s">
        <v>35</v>
      </c>
      <c r="C272" s="33" t="s">
        <v>23</v>
      </c>
      <c r="D272" s="33" t="s">
        <v>23</v>
      </c>
      <c r="E272" s="33" t="s">
        <v>23</v>
      </c>
    </row>
    <row r="273" spans="1:5" ht="12" customHeight="1" x14ac:dyDescent="0.2">
      <c r="A273" s="15">
        <f>MAX($A$15:A272)+1</f>
        <v>259</v>
      </c>
      <c r="B273" s="34" t="s">
        <v>34</v>
      </c>
      <c r="C273" s="33" t="s">
        <v>17</v>
      </c>
      <c r="D273" s="33" t="s">
        <v>23</v>
      </c>
      <c r="E273" s="33" t="s">
        <v>32</v>
      </c>
    </row>
    <row r="274" spans="1:5" ht="12" customHeight="1" x14ac:dyDescent="0.2">
      <c r="A274" s="15">
        <f>MAX($A$15:A273)+1</f>
        <v>260</v>
      </c>
      <c r="B274" s="34" t="s">
        <v>30</v>
      </c>
      <c r="C274" s="33" t="s">
        <v>23</v>
      </c>
      <c r="D274" s="33" t="s">
        <v>23</v>
      </c>
      <c r="E274" s="33" t="s">
        <v>23</v>
      </c>
    </row>
    <row r="275" spans="1:5" ht="22.5" x14ac:dyDescent="0.2">
      <c r="A275" s="15">
        <f>MAX($A$15:A274)+1</f>
        <v>261</v>
      </c>
      <c r="B275" s="36" t="s">
        <v>108</v>
      </c>
      <c r="C275" s="35"/>
      <c r="D275" s="35"/>
      <c r="E275" s="35"/>
    </row>
    <row r="276" spans="1:5" ht="12" customHeight="1" x14ac:dyDescent="0.2">
      <c r="A276" s="15">
        <f>MAX($A$15:A275)+1</f>
        <v>262</v>
      </c>
      <c r="B276" s="34" t="s">
        <v>36</v>
      </c>
      <c r="C276" s="33" t="s">
        <v>6</v>
      </c>
      <c r="D276" s="33" t="s">
        <v>26</v>
      </c>
      <c r="E276" s="33" t="s">
        <v>31</v>
      </c>
    </row>
    <row r="277" spans="1:5" ht="12" customHeight="1" x14ac:dyDescent="0.2">
      <c r="A277" s="15">
        <f>MAX($A$15:A276)+1</f>
        <v>263</v>
      </c>
      <c r="B277" s="34" t="s">
        <v>35</v>
      </c>
      <c r="C277" s="33" t="s">
        <v>27</v>
      </c>
      <c r="D277" s="33" t="s">
        <v>26</v>
      </c>
      <c r="E277" s="33" t="s">
        <v>23</v>
      </c>
    </row>
    <row r="278" spans="1:5" ht="12" customHeight="1" x14ac:dyDescent="0.2">
      <c r="A278" s="15">
        <f>MAX($A$15:A277)+1</f>
        <v>264</v>
      </c>
      <c r="B278" s="34" t="s">
        <v>34</v>
      </c>
      <c r="C278" s="33" t="s">
        <v>6</v>
      </c>
      <c r="D278" s="33" t="s">
        <v>26</v>
      </c>
      <c r="E278" s="33" t="s">
        <v>31</v>
      </c>
    </row>
    <row r="279" spans="1:5" ht="12" customHeight="1" x14ac:dyDescent="0.2">
      <c r="A279" s="15">
        <f>MAX($A$15:A278)+1</f>
        <v>265</v>
      </c>
      <c r="B279" s="34" t="s">
        <v>30</v>
      </c>
      <c r="C279" s="33" t="s">
        <v>27</v>
      </c>
      <c r="D279" s="33" t="s">
        <v>26</v>
      </c>
      <c r="E279" s="33" t="s">
        <v>23</v>
      </c>
    </row>
    <row r="280" spans="1:5" x14ac:dyDescent="0.2">
      <c r="A280" s="15">
        <f>MAX($A$15:A279)+1</f>
        <v>266</v>
      </c>
      <c r="B280" s="36" t="s">
        <v>107</v>
      </c>
      <c r="C280" s="35"/>
      <c r="D280" s="35"/>
      <c r="E280" s="35"/>
    </row>
    <row r="281" spans="1:5" ht="12" customHeight="1" x14ac:dyDescent="0.2">
      <c r="A281" s="15">
        <f>MAX($A$15:A280)+1</f>
        <v>267</v>
      </c>
      <c r="B281" s="34" t="s">
        <v>36</v>
      </c>
      <c r="C281" s="33" t="s">
        <v>4</v>
      </c>
      <c r="D281" s="33" t="s">
        <v>23</v>
      </c>
      <c r="E281" s="33" t="s">
        <v>33</v>
      </c>
    </row>
    <row r="282" spans="1:5" ht="12" customHeight="1" x14ac:dyDescent="0.2">
      <c r="A282" s="15">
        <f>MAX($A$15:A281)+1</f>
        <v>268</v>
      </c>
      <c r="B282" s="34" t="s">
        <v>35</v>
      </c>
      <c r="C282" s="33" t="s">
        <v>27</v>
      </c>
      <c r="D282" s="33" t="s">
        <v>26</v>
      </c>
      <c r="E282" s="33" t="s">
        <v>23</v>
      </c>
    </row>
    <row r="283" spans="1:5" ht="12" customHeight="1" x14ac:dyDescent="0.2">
      <c r="A283" s="15">
        <f>MAX($A$15:A282)+1</f>
        <v>269</v>
      </c>
      <c r="B283" s="34" t="s">
        <v>34</v>
      </c>
      <c r="C283" s="33" t="s">
        <v>4</v>
      </c>
      <c r="D283" s="33" t="s">
        <v>23</v>
      </c>
      <c r="E283" s="33" t="s">
        <v>33</v>
      </c>
    </row>
    <row r="284" spans="1:5" ht="12" customHeight="1" x14ac:dyDescent="0.2">
      <c r="A284" s="15">
        <f>MAX($A$15:A283)+1</f>
        <v>270</v>
      </c>
      <c r="B284" s="34" t="s">
        <v>30</v>
      </c>
      <c r="C284" s="33" t="s">
        <v>27</v>
      </c>
      <c r="D284" s="33" t="s">
        <v>26</v>
      </c>
      <c r="E284" s="33" t="s">
        <v>23</v>
      </c>
    </row>
    <row r="285" spans="1:5" ht="22.5" x14ac:dyDescent="0.2">
      <c r="A285" s="15">
        <f>MAX($A$15:A284)+1</f>
        <v>271</v>
      </c>
      <c r="B285" s="36" t="s">
        <v>233</v>
      </c>
      <c r="C285" s="35"/>
      <c r="D285" s="35"/>
      <c r="E285" s="35"/>
    </row>
    <row r="286" spans="1:5" ht="12" customHeight="1" x14ac:dyDescent="0.2">
      <c r="A286" s="15">
        <f>MAX($A$15:A285)+1</f>
        <v>272</v>
      </c>
      <c r="B286" s="34" t="s">
        <v>36</v>
      </c>
      <c r="C286" s="33" t="s">
        <v>6</v>
      </c>
      <c r="D286" s="33" t="s">
        <v>23</v>
      </c>
      <c r="E286" s="33" t="s">
        <v>31</v>
      </c>
    </row>
    <row r="287" spans="1:5" ht="12" customHeight="1" x14ac:dyDescent="0.2">
      <c r="A287" s="15">
        <f>MAX($A$15:A286)+1</f>
        <v>273</v>
      </c>
      <c r="B287" s="34" t="s">
        <v>35</v>
      </c>
      <c r="C287" s="33" t="s">
        <v>23</v>
      </c>
      <c r="D287" s="33" t="s">
        <v>23</v>
      </c>
      <c r="E287" s="33" t="s">
        <v>23</v>
      </c>
    </row>
    <row r="288" spans="1:5" ht="12" customHeight="1" x14ac:dyDescent="0.2">
      <c r="A288" s="15">
        <f>MAX($A$15:A287)+1</f>
        <v>274</v>
      </c>
      <c r="B288" s="34" t="s">
        <v>34</v>
      </c>
      <c r="C288" s="33" t="s">
        <v>6</v>
      </c>
      <c r="D288" s="33" t="s">
        <v>23</v>
      </c>
      <c r="E288" s="33" t="s">
        <v>31</v>
      </c>
    </row>
    <row r="289" spans="1:5" ht="12" customHeight="1" x14ac:dyDescent="0.2">
      <c r="A289" s="15">
        <f>MAX($A$15:A288)+1</f>
        <v>275</v>
      </c>
      <c r="B289" s="34" t="s">
        <v>30</v>
      </c>
      <c r="C289" s="33" t="s">
        <v>23</v>
      </c>
      <c r="D289" s="33" t="s">
        <v>23</v>
      </c>
      <c r="E289" s="33" t="s">
        <v>23</v>
      </c>
    </row>
    <row r="290" spans="1:5" x14ac:dyDescent="0.2">
      <c r="A290" s="15">
        <f>MAX($A$15:A289)+1</f>
        <v>276</v>
      </c>
      <c r="B290" s="36" t="s">
        <v>105</v>
      </c>
      <c r="C290" s="35"/>
      <c r="D290" s="35"/>
      <c r="E290" s="35"/>
    </row>
    <row r="291" spans="1:5" ht="12" customHeight="1" x14ac:dyDescent="0.2">
      <c r="A291" s="15">
        <f>MAX($A$15:A290)+1</f>
        <v>277</v>
      </c>
      <c r="B291" s="34" t="s">
        <v>36</v>
      </c>
      <c r="C291" s="33" t="s">
        <v>17</v>
      </c>
      <c r="D291" s="33" t="s">
        <v>26</v>
      </c>
      <c r="E291" s="33" t="s">
        <v>31</v>
      </c>
    </row>
    <row r="292" spans="1:5" ht="12" customHeight="1" x14ac:dyDescent="0.2">
      <c r="A292" s="15">
        <f>MAX($A$15:A291)+1</f>
        <v>278</v>
      </c>
      <c r="B292" s="34" t="s">
        <v>35</v>
      </c>
      <c r="C292" s="33" t="s">
        <v>44</v>
      </c>
      <c r="D292" s="33" t="s">
        <v>26</v>
      </c>
      <c r="E292" s="33" t="s">
        <v>23</v>
      </c>
    </row>
    <row r="293" spans="1:5" ht="12" customHeight="1" x14ac:dyDescent="0.2">
      <c r="A293" s="15">
        <f>MAX($A$15:A292)+1</f>
        <v>279</v>
      </c>
      <c r="B293" s="34" t="s">
        <v>34</v>
      </c>
      <c r="C293" s="33" t="s">
        <v>17</v>
      </c>
      <c r="D293" s="33" t="s">
        <v>26</v>
      </c>
      <c r="E293" s="33" t="s">
        <v>31</v>
      </c>
    </row>
    <row r="294" spans="1:5" ht="12" customHeight="1" x14ac:dyDescent="0.2">
      <c r="A294" s="15">
        <f>MAX($A$15:A293)+1</f>
        <v>280</v>
      </c>
      <c r="B294" s="34" t="s">
        <v>30</v>
      </c>
      <c r="C294" s="33" t="s">
        <v>44</v>
      </c>
      <c r="D294" s="33" t="s">
        <v>26</v>
      </c>
      <c r="E294" s="33" t="s">
        <v>23</v>
      </c>
    </row>
    <row r="295" spans="1:5" ht="22.5" x14ac:dyDescent="0.2">
      <c r="A295" s="15">
        <f>MAX($A$15:A294)+1</f>
        <v>281</v>
      </c>
      <c r="B295" s="36" t="s">
        <v>104</v>
      </c>
      <c r="C295" s="35"/>
      <c r="D295" s="35"/>
      <c r="E295" s="35"/>
    </row>
    <row r="296" spans="1:5" ht="12" customHeight="1" x14ac:dyDescent="0.2">
      <c r="A296" s="15">
        <f>MAX($A$15:A295)+1</f>
        <v>282</v>
      </c>
      <c r="B296" s="34" t="s">
        <v>36</v>
      </c>
      <c r="C296" s="33" t="s">
        <v>5</v>
      </c>
      <c r="D296" s="33" t="s">
        <v>23</v>
      </c>
      <c r="E296" s="33" t="s">
        <v>32</v>
      </c>
    </row>
    <row r="297" spans="1:5" ht="12" customHeight="1" x14ac:dyDescent="0.2">
      <c r="A297" s="15">
        <f>MAX($A$15:A296)+1</f>
        <v>283</v>
      </c>
      <c r="B297" s="34" t="s">
        <v>35</v>
      </c>
      <c r="C297" s="33" t="s">
        <v>27</v>
      </c>
      <c r="D297" s="33" t="s">
        <v>23</v>
      </c>
      <c r="E297" s="33" t="s">
        <v>23</v>
      </c>
    </row>
    <row r="298" spans="1:5" ht="12" customHeight="1" x14ac:dyDescent="0.2">
      <c r="A298" s="15">
        <f>MAX($A$15:A297)+1</f>
        <v>284</v>
      </c>
      <c r="B298" s="34" t="s">
        <v>34</v>
      </c>
      <c r="C298" s="33" t="s">
        <v>5</v>
      </c>
      <c r="D298" s="33" t="s">
        <v>23</v>
      </c>
      <c r="E298" s="33" t="s">
        <v>32</v>
      </c>
    </row>
    <row r="299" spans="1:5" ht="12" customHeight="1" x14ac:dyDescent="0.2">
      <c r="A299" s="15">
        <f>MAX($A$15:A298)+1</f>
        <v>285</v>
      </c>
      <c r="B299" s="34" t="s">
        <v>30</v>
      </c>
      <c r="C299" s="33" t="s">
        <v>27</v>
      </c>
      <c r="D299" s="33" t="s">
        <v>23</v>
      </c>
      <c r="E299" s="33" t="s">
        <v>23</v>
      </c>
    </row>
    <row r="300" spans="1:5" x14ac:dyDescent="0.2">
      <c r="A300" s="15">
        <f>MAX($A$15:A299)+1</f>
        <v>286</v>
      </c>
      <c r="B300" s="36" t="s">
        <v>103</v>
      </c>
      <c r="C300" s="35"/>
      <c r="D300" s="35"/>
      <c r="E300" s="35"/>
    </row>
    <row r="301" spans="1:5" ht="12" customHeight="1" x14ac:dyDescent="0.2">
      <c r="A301" s="15">
        <f>MAX($A$15:A300)+1</f>
        <v>287</v>
      </c>
      <c r="B301" s="34" t="s">
        <v>36</v>
      </c>
      <c r="C301" s="33" t="s">
        <v>5</v>
      </c>
      <c r="D301" s="33" t="s">
        <v>23</v>
      </c>
      <c r="E301" s="33" t="s">
        <v>31</v>
      </c>
    </row>
    <row r="302" spans="1:5" ht="12" customHeight="1" x14ac:dyDescent="0.2">
      <c r="A302" s="15">
        <f>MAX($A$15:A301)+1</f>
        <v>288</v>
      </c>
      <c r="B302" s="34" t="s">
        <v>35</v>
      </c>
      <c r="C302" s="33" t="s">
        <v>23</v>
      </c>
      <c r="D302" s="33" t="s">
        <v>23</v>
      </c>
      <c r="E302" s="33" t="s">
        <v>23</v>
      </c>
    </row>
    <row r="303" spans="1:5" ht="12" customHeight="1" x14ac:dyDescent="0.2">
      <c r="A303" s="15">
        <f>MAX($A$15:A302)+1</f>
        <v>289</v>
      </c>
      <c r="B303" s="34" t="s">
        <v>34</v>
      </c>
      <c r="C303" s="33" t="s">
        <v>5</v>
      </c>
      <c r="D303" s="33" t="s">
        <v>23</v>
      </c>
      <c r="E303" s="33" t="s">
        <v>31</v>
      </c>
    </row>
    <row r="304" spans="1:5" ht="12" customHeight="1" x14ac:dyDescent="0.2">
      <c r="A304" s="15">
        <f>MAX($A$15:A303)+1</f>
        <v>290</v>
      </c>
      <c r="B304" s="34" t="s">
        <v>30</v>
      </c>
      <c r="C304" s="33" t="s">
        <v>27</v>
      </c>
      <c r="D304" s="33" t="s">
        <v>23</v>
      </c>
      <c r="E304" s="33" t="s">
        <v>23</v>
      </c>
    </row>
    <row r="305" spans="1:5" x14ac:dyDescent="0.2">
      <c r="A305" s="15">
        <f>MAX($A$15:A304)+1</f>
        <v>291</v>
      </c>
      <c r="B305" s="36" t="s">
        <v>102</v>
      </c>
      <c r="C305" s="35"/>
      <c r="D305" s="35"/>
      <c r="E305" s="35"/>
    </row>
    <row r="306" spans="1:5" ht="12" customHeight="1" x14ac:dyDescent="0.2">
      <c r="A306" s="15">
        <f>MAX($A$15:A305)+1</f>
        <v>292</v>
      </c>
      <c r="B306" s="34" t="s">
        <v>36</v>
      </c>
      <c r="C306" s="33" t="s">
        <v>4</v>
      </c>
      <c r="D306" s="33" t="s">
        <v>23</v>
      </c>
      <c r="E306" s="33" t="s">
        <v>33</v>
      </c>
    </row>
    <row r="307" spans="1:5" ht="12" customHeight="1" x14ac:dyDescent="0.2">
      <c r="A307" s="15">
        <f>MAX($A$15:A306)+1</f>
        <v>293</v>
      </c>
      <c r="B307" s="34" t="s">
        <v>35</v>
      </c>
      <c r="C307" s="33" t="s">
        <v>23</v>
      </c>
      <c r="D307" s="33" t="s">
        <v>23</v>
      </c>
      <c r="E307" s="33" t="s">
        <v>23</v>
      </c>
    </row>
    <row r="308" spans="1:5" ht="12" customHeight="1" x14ac:dyDescent="0.2">
      <c r="A308" s="15">
        <f>MAX($A$15:A307)+1</f>
        <v>294</v>
      </c>
      <c r="B308" s="34" t="s">
        <v>34</v>
      </c>
      <c r="C308" s="33" t="s">
        <v>4</v>
      </c>
      <c r="D308" s="33" t="s">
        <v>23</v>
      </c>
      <c r="E308" s="33" t="s">
        <v>33</v>
      </c>
    </row>
    <row r="309" spans="1:5" ht="12" customHeight="1" x14ac:dyDescent="0.2">
      <c r="A309" s="15">
        <f>MAX($A$15:A308)+1</f>
        <v>295</v>
      </c>
      <c r="B309" s="34" t="s">
        <v>30</v>
      </c>
      <c r="C309" s="33" t="s">
        <v>23</v>
      </c>
      <c r="D309" s="33" t="s">
        <v>23</v>
      </c>
      <c r="E309" s="33" t="s">
        <v>23</v>
      </c>
    </row>
    <row r="310" spans="1:5" ht="22.5" x14ac:dyDescent="0.2">
      <c r="A310" s="15">
        <f>MAX($A$15:A309)+1</f>
        <v>296</v>
      </c>
      <c r="B310" s="36" t="s">
        <v>101</v>
      </c>
      <c r="C310" s="35"/>
      <c r="D310" s="35"/>
      <c r="E310" s="35"/>
    </row>
    <row r="311" spans="1:5" ht="12" customHeight="1" x14ac:dyDescent="0.2">
      <c r="A311" s="15">
        <f>MAX($A$15:A310)+1</f>
        <v>297</v>
      </c>
      <c r="B311" s="34" t="s">
        <v>36</v>
      </c>
      <c r="C311" s="33" t="s">
        <v>6</v>
      </c>
      <c r="D311" s="33" t="s">
        <v>23</v>
      </c>
      <c r="E311" s="33" t="s">
        <v>46</v>
      </c>
    </row>
    <row r="312" spans="1:5" ht="12" customHeight="1" x14ac:dyDescent="0.2">
      <c r="A312" s="15">
        <f>MAX($A$15:A311)+1</f>
        <v>298</v>
      </c>
      <c r="B312" s="34" t="s">
        <v>35</v>
      </c>
      <c r="C312" s="33" t="s">
        <v>22</v>
      </c>
      <c r="D312" s="33" t="s">
        <v>23</v>
      </c>
      <c r="E312" s="33" t="s">
        <v>23</v>
      </c>
    </row>
    <row r="313" spans="1:5" ht="12" customHeight="1" x14ac:dyDescent="0.2">
      <c r="A313" s="15">
        <f>MAX($A$15:A312)+1</f>
        <v>299</v>
      </c>
      <c r="B313" s="34" t="s">
        <v>34</v>
      </c>
      <c r="C313" s="33" t="s">
        <v>6</v>
      </c>
      <c r="D313" s="33" t="s">
        <v>23</v>
      </c>
      <c r="E313" s="33" t="s">
        <v>46</v>
      </c>
    </row>
    <row r="314" spans="1:5" ht="12" customHeight="1" x14ac:dyDescent="0.2">
      <c r="A314" s="15">
        <f>MAX($A$15:A313)+1</f>
        <v>300</v>
      </c>
      <c r="B314" s="34" t="s">
        <v>30</v>
      </c>
      <c r="C314" s="33" t="s">
        <v>22</v>
      </c>
      <c r="D314" s="33" t="s">
        <v>23</v>
      </c>
      <c r="E314" s="33" t="s">
        <v>23</v>
      </c>
    </row>
    <row r="315" spans="1:5" ht="22.5" x14ac:dyDescent="0.2">
      <c r="A315" s="15">
        <f>MAX($A$15:A314)+1</f>
        <v>301</v>
      </c>
      <c r="B315" s="36" t="s">
        <v>100</v>
      </c>
      <c r="C315" s="35"/>
      <c r="D315" s="35"/>
      <c r="E315" s="35"/>
    </row>
    <row r="316" spans="1:5" ht="12" customHeight="1" x14ac:dyDescent="0.2">
      <c r="A316" s="15">
        <f>MAX($A$15:A315)+1</f>
        <v>302</v>
      </c>
      <c r="B316" s="34" t="s">
        <v>36</v>
      </c>
      <c r="C316" s="33" t="s">
        <v>17</v>
      </c>
      <c r="D316" s="33" t="s">
        <v>23</v>
      </c>
      <c r="E316" s="33" t="s">
        <v>32</v>
      </c>
    </row>
    <row r="317" spans="1:5" ht="12" customHeight="1" x14ac:dyDescent="0.2">
      <c r="A317" s="15">
        <f>MAX($A$15:A316)+1</f>
        <v>303</v>
      </c>
      <c r="B317" s="34" t="s">
        <v>35</v>
      </c>
      <c r="C317" s="33" t="s">
        <v>44</v>
      </c>
      <c r="D317" s="33" t="s">
        <v>23</v>
      </c>
      <c r="E317" s="33" t="s">
        <v>23</v>
      </c>
    </row>
    <row r="318" spans="1:5" ht="12" customHeight="1" x14ac:dyDescent="0.2">
      <c r="A318" s="15">
        <f>MAX($A$15:A317)+1</f>
        <v>304</v>
      </c>
      <c r="B318" s="34" t="s">
        <v>34</v>
      </c>
      <c r="C318" s="33" t="s">
        <v>17</v>
      </c>
      <c r="D318" s="33" t="s">
        <v>23</v>
      </c>
      <c r="E318" s="33" t="s">
        <v>32</v>
      </c>
    </row>
    <row r="319" spans="1:5" ht="12" customHeight="1" x14ac:dyDescent="0.2">
      <c r="A319" s="15">
        <f>MAX($A$15:A318)+1</f>
        <v>305</v>
      </c>
      <c r="B319" s="34" t="s">
        <v>30</v>
      </c>
      <c r="C319" s="33" t="s">
        <v>44</v>
      </c>
      <c r="D319" s="33" t="s">
        <v>23</v>
      </c>
      <c r="E319" s="33" t="s">
        <v>23</v>
      </c>
    </row>
    <row r="320" spans="1:5" x14ac:dyDescent="0.2">
      <c r="A320" s="15">
        <f>MAX($A$15:A319)+1</f>
        <v>306</v>
      </c>
      <c r="B320" s="36" t="s">
        <v>175</v>
      </c>
      <c r="C320" s="35"/>
      <c r="D320" s="35"/>
      <c r="E320" s="35"/>
    </row>
    <row r="321" spans="1:5" ht="12" customHeight="1" x14ac:dyDescent="0.2">
      <c r="A321" s="15">
        <f>MAX($A$15:A320)+1</f>
        <v>307</v>
      </c>
      <c r="B321" s="34" t="s">
        <v>36</v>
      </c>
      <c r="C321" s="33" t="s">
        <v>5</v>
      </c>
      <c r="D321" s="33" t="s">
        <v>23</v>
      </c>
      <c r="E321" s="33" t="s">
        <v>32</v>
      </c>
    </row>
    <row r="322" spans="1:5" ht="12" customHeight="1" x14ac:dyDescent="0.2">
      <c r="A322" s="15">
        <f>MAX($A$15:A321)+1</f>
        <v>308</v>
      </c>
      <c r="B322" s="34" t="s">
        <v>35</v>
      </c>
      <c r="C322" s="33" t="s">
        <v>27</v>
      </c>
      <c r="D322" s="33" t="s">
        <v>23</v>
      </c>
      <c r="E322" s="33" t="s">
        <v>23</v>
      </c>
    </row>
    <row r="323" spans="1:5" ht="12" customHeight="1" x14ac:dyDescent="0.2">
      <c r="A323" s="15">
        <f>MAX($A$15:A322)+1</f>
        <v>309</v>
      </c>
      <c r="B323" s="34" t="s">
        <v>34</v>
      </c>
      <c r="C323" s="33" t="s">
        <v>5</v>
      </c>
      <c r="D323" s="33" t="s">
        <v>23</v>
      </c>
      <c r="E323" s="33" t="s">
        <v>32</v>
      </c>
    </row>
    <row r="324" spans="1:5" ht="12" customHeight="1" x14ac:dyDescent="0.2">
      <c r="A324" s="15">
        <f>MAX($A$15:A323)+1</f>
        <v>310</v>
      </c>
      <c r="B324" s="34" t="s">
        <v>30</v>
      </c>
      <c r="C324" s="33" t="s">
        <v>27</v>
      </c>
      <c r="D324" s="33" t="s">
        <v>23</v>
      </c>
      <c r="E324" s="33" t="s">
        <v>23</v>
      </c>
    </row>
    <row r="325" spans="1:5" ht="22.5" x14ac:dyDescent="0.2">
      <c r="A325" s="15">
        <f>MAX($A$15:A324)+1</f>
        <v>311</v>
      </c>
      <c r="B325" s="36" t="s">
        <v>98</v>
      </c>
      <c r="C325" s="35"/>
      <c r="D325" s="35"/>
      <c r="E325" s="35"/>
    </row>
    <row r="326" spans="1:5" ht="12" customHeight="1" x14ac:dyDescent="0.2">
      <c r="A326" s="15">
        <f>MAX($A$15:A325)+1</f>
        <v>312</v>
      </c>
      <c r="B326" s="34" t="s">
        <v>36</v>
      </c>
      <c r="C326" s="33">
        <v>0</v>
      </c>
      <c r="D326" s="33" t="s">
        <v>23</v>
      </c>
      <c r="E326" s="33" t="s">
        <v>31</v>
      </c>
    </row>
    <row r="327" spans="1:5" ht="12" customHeight="1" x14ac:dyDescent="0.2">
      <c r="A327" s="15">
        <f>MAX($A$15:A326)+1</f>
        <v>313</v>
      </c>
      <c r="B327" s="34" t="s">
        <v>35</v>
      </c>
      <c r="C327" s="33" t="s">
        <v>27</v>
      </c>
      <c r="D327" s="33" t="s">
        <v>23</v>
      </c>
      <c r="E327" s="33" t="s">
        <v>23</v>
      </c>
    </row>
    <row r="328" spans="1:5" ht="12" customHeight="1" x14ac:dyDescent="0.2">
      <c r="A328" s="15">
        <f>MAX($A$15:A327)+1</f>
        <v>314</v>
      </c>
      <c r="B328" s="34" t="s">
        <v>34</v>
      </c>
      <c r="C328" s="33" t="s">
        <v>6</v>
      </c>
      <c r="D328" s="33" t="s">
        <v>23</v>
      </c>
      <c r="E328" s="33" t="s">
        <v>31</v>
      </c>
    </row>
    <row r="329" spans="1:5" ht="12" customHeight="1" x14ac:dyDescent="0.2">
      <c r="A329" s="15">
        <f>MAX($A$15:A328)+1</f>
        <v>315</v>
      </c>
      <c r="B329" s="34" t="s">
        <v>30</v>
      </c>
      <c r="C329" s="33" t="s">
        <v>27</v>
      </c>
      <c r="D329" s="33" t="s">
        <v>23</v>
      </c>
      <c r="E329" s="33" t="s">
        <v>23</v>
      </c>
    </row>
    <row r="330" spans="1:5" ht="22.5" x14ac:dyDescent="0.2">
      <c r="A330" s="15">
        <f>MAX($A$15:A329)+1</f>
        <v>316</v>
      </c>
      <c r="B330" s="36" t="s">
        <v>96</v>
      </c>
      <c r="C330" s="35"/>
      <c r="D330" s="35"/>
      <c r="E330" s="35"/>
    </row>
    <row r="331" spans="1:5" ht="12" customHeight="1" x14ac:dyDescent="0.2">
      <c r="A331" s="15">
        <f>MAX($A$15:A330)+1</f>
        <v>317</v>
      </c>
      <c r="B331" s="34" t="s">
        <v>36</v>
      </c>
      <c r="C331" s="33" t="s">
        <v>6</v>
      </c>
      <c r="D331" s="33" t="s">
        <v>23</v>
      </c>
      <c r="E331" s="33" t="s">
        <v>32</v>
      </c>
    </row>
    <row r="332" spans="1:5" ht="12" customHeight="1" x14ac:dyDescent="0.2">
      <c r="A332" s="15">
        <f>MAX($A$15:A331)+1</f>
        <v>318</v>
      </c>
      <c r="B332" s="34" t="s">
        <v>35</v>
      </c>
      <c r="C332" s="33" t="s">
        <v>23</v>
      </c>
      <c r="D332" s="33" t="s">
        <v>23</v>
      </c>
      <c r="E332" s="33" t="s">
        <v>23</v>
      </c>
    </row>
    <row r="333" spans="1:5" ht="12" customHeight="1" x14ac:dyDescent="0.2">
      <c r="A333" s="15">
        <f>MAX($A$15:A332)+1</f>
        <v>319</v>
      </c>
      <c r="B333" s="34" t="s">
        <v>34</v>
      </c>
      <c r="C333" s="33" t="s">
        <v>6</v>
      </c>
      <c r="D333" s="33" t="s">
        <v>23</v>
      </c>
      <c r="E333" s="33" t="s">
        <v>32</v>
      </c>
    </row>
    <row r="334" spans="1:5" ht="12" customHeight="1" x14ac:dyDescent="0.2">
      <c r="A334" s="15">
        <f>MAX($A$15:A333)+1</f>
        <v>320</v>
      </c>
      <c r="B334" s="34" t="s">
        <v>30</v>
      </c>
      <c r="C334" s="33" t="s">
        <v>23</v>
      </c>
      <c r="D334" s="33" t="s">
        <v>23</v>
      </c>
      <c r="E334" s="33" t="s">
        <v>23</v>
      </c>
    </row>
    <row r="335" spans="1:5" ht="22.5" x14ac:dyDescent="0.2">
      <c r="A335" s="15">
        <f>MAX($A$15:A334)+1</f>
        <v>321</v>
      </c>
      <c r="B335" s="36" t="s">
        <v>95</v>
      </c>
      <c r="C335" s="35"/>
      <c r="D335" s="35"/>
      <c r="E335" s="35"/>
    </row>
    <row r="336" spans="1:5" ht="12" customHeight="1" x14ac:dyDescent="0.2">
      <c r="A336" s="15">
        <f>MAX($A$15:A335)+1</f>
        <v>322</v>
      </c>
      <c r="B336" s="34" t="s">
        <v>36</v>
      </c>
      <c r="C336" s="33" t="s">
        <v>6</v>
      </c>
      <c r="D336" s="33" t="s">
        <v>23</v>
      </c>
      <c r="E336" s="33" t="s">
        <v>31</v>
      </c>
    </row>
    <row r="337" spans="1:5" ht="12" customHeight="1" x14ac:dyDescent="0.2">
      <c r="A337" s="15">
        <f>MAX($A$15:A336)+1</f>
        <v>323</v>
      </c>
      <c r="B337" s="34" t="s">
        <v>35</v>
      </c>
      <c r="C337" s="33" t="s">
        <v>27</v>
      </c>
      <c r="D337" s="33" t="s">
        <v>23</v>
      </c>
      <c r="E337" s="33" t="s">
        <v>23</v>
      </c>
    </row>
    <row r="338" spans="1:5" ht="12" customHeight="1" x14ac:dyDescent="0.2">
      <c r="A338" s="15">
        <f>MAX($A$15:A337)+1</f>
        <v>324</v>
      </c>
      <c r="B338" s="34" t="s">
        <v>34</v>
      </c>
      <c r="C338" s="33" t="s">
        <v>6</v>
      </c>
      <c r="D338" s="33" t="s">
        <v>23</v>
      </c>
      <c r="E338" s="33" t="s">
        <v>31</v>
      </c>
    </row>
    <row r="339" spans="1:5" ht="12" customHeight="1" x14ac:dyDescent="0.2">
      <c r="A339" s="15">
        <f>MAX($A$15:A338)+1</f>
        <v>325</v>
      </c>
      <c r="B339" s="34" t="s">
        <v>30</v>
      </c>
      <c r="C339" s="33" t="s">
        <v>27</v>
      </c>
      <c r="D339" s="33" t="s">
        <v>23</v>
      </c>
      <c r="E339" s="33" t="s">
        <v>23</v>
      </c>
    </row>
    <row r="340" spans="1:5" x14ac:dyDescent="0.2">
      <c r="A340" s="15">
        <f>MAX($A$15:A339)+1</f>
        <v>326</v>
      </c>
      <c r="B340" s="36" t="s">
        <v>94</v>
      </c>
      <c r="C340" s="35"/>
      <c r="D340" s="35"/>
      <c r="E340" s="35"/>
    </row>
    <row r="341" spans="1:5" ht="12" customHeight="1" x14ac:dyDescent="0.2">
      <c r="A341" s="15">
        <f>MAX($A$15:A340)+1</f>
        <v>327</v>
      </c>
      <c r="B341" s="34" t="s">
        <v>36</v>
      </c>
      <c r="C341" s="33" t="s">
        <v>4</v>
      </c>
      <c r="D341" s="33">
        <v>0</v>
      </c>
      <c r="E341" s="33" t="s">
        <v>33</v>
      </c>
    </row>
    <row r="342" spans="1:5" ht="12" customHeight="1" x14ac:dyDescent="0.2">
      <c r="A342" s="15">
        <f>MAX($A$15:A341)+1</f>
        <v>328</v>
      </c>
      <c r="B342" s="34" t="s">
        <v>35</v>
      </c>
      <c r="C342" s="33" t="s">
        <v>22</v>
      </c>
      <c r="D342" s="33" t="s">
        <v>23</v>
      </c>
      <c r="E342" s="33" t="s">
        <v>23</v>
      </c>
    </row>
    <row r="343" spans="1:5" ht="12" customHeight="1" x14ac:dyDescent="0.2">
      <c r="A343" s="15">
        <f>MAX($A$15:A342)+1</f>
        <v>329</v>
      </c>
      <c r="B343" s="34" t="s">
        <v>34</v>
      </c>
      <c r="C343" s="33" t="s">
        <v>4</v>
      </c>
      <c r="D343" s="33" t="s">
        <v>23</v>
      </c>
      <c r="E343" s="33" t="s">
        <v>33</v>
      </c>
    </row>
    <row r="344" spans="1:5" ht="12" customHeight="1" x14ac:dyDescent="0.2">
      <c r="A344" s="15">
        <f>MAX($A$15:A343)+1</f>
        <v>330</v>
      </c>
      <c r="B344" s="34" t="s">
        <v>30</v>
      </c>
      <c r="C344" s="33" t="s">
        <v>22</v>
      </c>
      <c r="D344" s="33" t="s">
        <v>23</v>
      </c>
      <c r="E344" s="33" t="s">
        <v>23</v>
      </c>
    </row>
    <row r="345" spans="1:5" x14ac:dyDescent="0.2">
      <c r="A345" s="15">
        <f>MAX($A$15:A344)+1</f>
        <v>331</v>
      </c>
      <c r="B345" s="36" t="s">
        <v>93</v>
      </c>
      <c r="C345" s="35"/>
      <c r="D345" s="35"/>
      <c r="E345" s="35"/>
    </row>
    <row r="346" spans="1:5" ht="12" customHeight="1" x14ac:dyDescent="0.2">
      <c r="A346" s="15">
        <f>MAX($A$15:A345)+1</f>
        <v>332</v>
      </c>
      <c r="B346" s="34" t="s">
        <v>36</v>
      </c>
      <c r="C346" s="33" t="s">
        <v>6</v>
      </c>
      <c r="D346" s="33" t="s">
        <v>23</v>
      </c>
      <c r="E346" s="33" t="s">
        <v>32</v>
      </c>
    </row>
    <row r="347" spans="1:5" ht="12" customHeight="1" x14ac:dyDescent="0.2">
      <c r="A347" s="15">
        <f>MAX($A$15:A346)+1</f>
        <v>333</v>
      </c>
      <c r="B347" s="34" t="s">
        <v>35</v>
      </c>
      <c r="C347" s="33" t="s">
        <v>23</v>
      </c>
      <c r="D347" s="33" t="s">
        <v>23</v>
      </c>
      <c r="E347" s="33" t="s">
        <v>23</v>
      </c>
    </row>
    <row r="348" spans="1:5" ht="12" customHeight="1" x14ac:dyDescent="0.2">
      <c r="A348" s="15">
        <f>MAX($A$15:A347)+1</f>
        <v>334</v>
      </c>
      <c r="B348" s="34" t="s">
        <v>34</v>
      </c>
      <c r="C348" s="33" t="s">
        <v>6</v>
      </c>
      <c r="D348" s="33" t="s">
        <v>23</v>
      </c>
      <c r="E348" s="33" t="s">
        <v>32</v>
      </c>
    </row>
    <row r="349" spans="1:5" ht="12" customHeight="1" x14ac:dyDescent="0.2">
      <c r="A349" s="15">
        <f>MAX($A$15:A348)+1</f>
        <v>335</v>
      </c>
      <c r="B349" s="34" t="s">
        <v>30</v>
      </c>
      <c r="C349" s="33" t="s">
        <v>23</v>
      </c>
      <c r="D349" s="33" t="s">
        <v>23</v>
      </c>
      <c r="E349" s="33" t="s">
        <v>23</v>
      </c>
    </row>
    <row r="350" spans="1:5" x14ac:dyDescent="0.2">
      <c r="A350" s="15">
        <f>MAX($A$15:A349)+1</f>
        <v>336</v>
      </c>
      <c r="B350" s="36" t="s">
        <v>92</v>
      </c>
      <c r="C350" s="35"/>
      <c r="D350" s="35"/>
      <c r="E350" s="35"/>
    </row>
    <row r="351" spans="1:5" ht="12" customHeight="1" x14ac:dyDescent="0.2">
      <c r="A351" s="15">
        <f>MAX($A$15:A350)+1</f>
        <v>337</v>
      </c>
      <c r="B351" s="34" t="s">
        <v>36</v>
      </c>
      <c r="C351" s="33" t="s">
        <v>22</v>
      </c>
      <c r="D351" s="33" t="s">
        <v>23</v>
      </c>
      <c r="E351" s="33" t="s">
        <v>22</v>
      </c>
    </row>
    <row r="352" spans="1:5" ht="12" customHeight="1" x14ac:dyDescent="0.2">
      <c r="A352" s="15">
        <f>MAX($A$15:A351)+1</f>
        <v>338</v>
      </c>
      <c r="B352" s="34" t="s">
        <v>35</v>
      </c>
      <c r="C352" s="33" t="s">
        <v>22</v>
      </c>
      <c r="D352" s="33" t="s">
        <v>23</v>
      </c>
      <c r="E352" s="33" t="s">
        <v>23</v>
      </c>
    </row>
    <row r="353" spans="1:5" ht="12" customHeight="1" x14ac:dyDescent="0.2">
      <c r="A353" s="15">
        <f>MAX($A$15:A352)+1</f>
        <v>339</v>
      </c>
      <c r="B353" s="34" t="s">
        <v>34</v>
      </c>
      <c r="C353" s="33" t="s">
        <v>22</v>
      </c>
      <c r="D353" s="33" t="s">
        <v>23</v>
      </c>
      <c r="E353" s="33" t="s">
        <v>22</v>
      </c>
    </row>
    <row r="354" spans="1:5" ht="12" customHeight="1" x14ac:dyDescent="0.2">
      <c r="A354" s="15">
        <f>MAX($A$15:A353)+1</f>
        <v>340</v>
      </c>
      <c r="B354" s="34" t="s">
        <v>30</v>
      </c>
      <c r="C354" s="33" t="s">
        <v>22</v>
      </c>
      <c r="D354" s="33" t="s">
        <v>23</v>
      </c>
      <c r="E354" s="33" t="s">
        <v>23</v>
      </c>
    </row>
    <row r="355" spans="1:5" x14ac:dyDescent="0.2">
      <c r="A355" s="15">
        <f>MAX($A$15:A354)+1</f>
        <v>341</v>
      </c>
      <c r="B355" s="36" t="s">
        <v>91</v>
      </c>
      <c r="C355" s="35"/>
      <c r="D355" s="35"/>
      <c r="E355" s="35"/>
    </row>
    <row r="356" spans="1:5" ht="12" customHeight="1" x14ac:dyDescent="0.2">
      <c r="A356" s="15">
        <f>MAX($A$15:A355)+1</f>
        <v>342</v>
      </c>
      <c r="B356" s="34" t="s">
        <v>36</v>
      </c>
      <c r="C356" s="33" t="s">
        <v>4</v>
      </c>
      <c r="D356" s="33" t="s">
        <v>26</v>
      </c>
      <c r="E356" s="33" t="s">
        <v>31</v>
      </c>
    </row>
    <row r="357" spans="1:5" ht="12" customHeight="1" x14ac:dyDescent="0.2">
      <c r="A357" s="15">
        <f>MAX($A$15:A356)+1</f>
        <v>343</v>
      </c>
      <c r="B357" s="34" t="s">
        <v>35</v>
      </c>
      <c r="C357" s="33" t="s">
        <v>22</v>
      </c>
      <c r="D357" s="33" t="s">
        <v>23</v>
      </c>
      <c r="E357" s="33" t="s">
        <v>23</v>
      </c>
    </row>
    <row r="358" spans="1:5" ht="12" customHeight="1" x14ac:dyDescent="0.2">
      <c r="A358" s="15">
        <f>MAX($A$15:A357)+1</f>
        <v>344</v>
      </c>
      <c r="B358" s="34" t="s">
        <v>34</v>
      </c>
      <c r="C358" s="33" t="s">
        <v>4</v>
      </c>
      <c r="D358" s="33" t="s">
        <v>26</v>
      </c>
      <c r="E358" s="33" t="s">
        <v>31</v>
      </c>
    </row>
    <row r="359" spans="1:5" ht="12" customHeight="1" x14ac:dyDescent="0.2">
      <c r="A359" s="15">
        <f>MAX($A$15:A358)+1</f>
        <v>345</v>
      </c>
      <c r="B359" s="34" t="s">
        <v>30</v>
      </c>
      <c r="C359" s="33" t="s">
        <v>22</v>
      </c>
      <c r="D359" s="33" t="s">
        <v>23</v>
      </c>
      <c r="E359" s="33" t="s">
        <v>23</v>
      </c>
    </row>
    <row r="360" spans="1:5" x14ac:dyDescent="0.2">
      <c r="A360" s="15">
        <f>MAX($A$15:A359)+1</f>
        <v>346</v>
      </c>
      <c r="B360" s="36" t="s">
        <v>90</v>
      </c>
      <c r="C360" s="35"/>
      <c r="D360" s="35"/>
      <c r="E360" s="35"/>
    </row>
    <row r="361" spans="1:5" ht="12" customHeight="1" x14ac:dyDescent="0.2">
      <c r="A361" s="15">
        <f>MAX($A$15:A360)+1</f>
        <v>347</v>
      </c>
      <c r="B361" s="34" t="s">
        <v>36</v>
      </c>
      <c r="C361" s="33" t="s">
        <v>6</v>
      </c>
      <c r="D361" s="33" t="s">
        <v>23</v>
      </c>
      <c r="E361" s="33" t="s">
        <v>31</v>
      </c>
    </row>
    <row r="362" spans="1:5" ht="12" customHeight="1" x14ac:dyDescent="0.2">
      <c r="A362" s="15">
        <f>MAX($A$15:A361)+1</f>
        <v>348</v>
      </c>
      <c r="B362" s="34" t="s">
        <v>35</v>
      </c>
      <c r="C362" s="33" t="s">
        <v>27</v>
      </c>
      <c r="D362" s="33" t="s">
        <v>23</v>
      </c>
      <c r="E362" s="33" t="s">
        <v>23</v>
      </c>
    </row>
    <row r="363" spans="1:5" ht="12" customHeight="1" x14ac:dyDescent="0.2">
      <c r="A363" s="15">
        <f>MAX($A$15:A362)+1</f>
        <v>349</v>
      </c>
      <c r="B363" s="34" t="s">
        <v>34</v>
      </c>
      <c r="C363" s="33" t="s">
        <v>6</v>
      </c>
      <c r="D363" s="33" t="s">
        <v>23</v>
      </c>
      <c r="E363" s="33" t="s">
        <v>31</v>
      </c>
    </row>
    <row r="364" spans="1:5" ht="12" customHeight="1" x14ac:dyDescent="0.2">
      <c r="A364" s="15">
        <f>MAX($A$15:A363)+1</f>
        <v>350</v>
      </c>
      <c r="B364" s="34" t="s">
        <v>30</v>
      </c>
      <c r="C364" s="33" t="s">
        <v>27</v>
      </c>
      <c r="D364" s="33" t="s">
        <v>23</v>
      </c>
      <c r="E364" s="33" t="s">
        <v>23</v>
      </c>
    </row>
    <row r="365" spans="1:5" x14ac:dyDescent="0.2">
      <c r="A365" s="15">
        <f>MAX($A$15:A364)+1</f>
        <v>351</v>
      </c>
      <c r="B365" s="36" t="s">
        <v>89</v>
      </c>
      <c r="C365" s="35"/>
      <c r="D365" s="35"/>
      <c r="E365" s="35"/>
    </row>
    <row r="366" spans="1:5" ht="12" customHeight="1" x14ac:dyDescent="0.2">
      <c r="A366" s="15">
        <f>MAX($A$15:A365)+1</f>
        <v>352</v>
      </c>
      <c r="B366" s="34" t="s">
        <v>36</v>
      </c>
      <c r="C366" s="33" t="s">
        <v>4</v>
      </c>
      <c r="D366" s="33" t="s">
        <v>23</v>
      </c>
      <c r="E366" s="33" t="s">
        <v>33</v>
      </c>
    </row>
    <row r="367" spans="1:5" ht="12" customHeight="1" x14ac:dyDescent="0.2">
      <c r="A367" s="15">
        <f>MAX($A$15:A366)+1</f>
        <v>353</v>
      </c>
      <c r="B367" s="34" t="s">
        <v>35</v>
      </c>
      <c r="C367" s="33" t="s">
        <v>22</v>
      </c>
      <c r="D367" s="33" t="s">
        <v>23</v>
      </c>
      <c r="E367" s="33" t="s">
        <v>23</v>
      </c>
    </row>
    <row r="368" spans="1:5" ht="12" customHeight="1" x14ac:dyDescent="0.2">
      <c r="A368" s="15">
        <f>MAX($A$15:A367)+1</f>
        <v>354</v>
      </c>
      <c r="B368" s="34" t="s">
        <v>34</v>
      </c>
      <c r="C368" s="33" t="s">
        <v>4</v>
      </c>
      <c r="D368" s="33" t="s">
        <v>23</v>
      </c>
      <c r="E368" s="33" t="s">
        <v>33</v>
      </c>
    </row>
    <row r="369" spans="1:5" ht="12" customHeight="1" x14ac:dyDescent="0.2">
      <c r="A369" s="15">
        <f>MAX($A$15:A368)+1</f>
        <v>355</v>
      </c>
      <c r="B369" s="34" t="s">
        <v>30</v>
      </c>
      <c r="C369" s="33" t="s">
        <v>22</v>
      </c>
      <c r="D369" s="33" t="s">
        <v>23</v>
      </c>
      <c r="E369" s="33" t="s">
        <v>23</v>
      </c>
    </row>
    <row r="370" spans="1:5" x14ac:dyDescent="0.2">
      <c r="A370" s="15">
        <f>MAX($A$15:A369)+1</f>
        <v>356</v>
      </c>
      <c r="B370" s="36" t="s">
        <v>88</v>
      </c>
      <c r="C370" s="35"/>
      <c r="D370" s="35"/>
      <c r="E370" s="35"/>
    </row>
    <row r="371" spans="1:5" ht="12" customHeight="1" x14ac:dyDescent="0.2">
      <c r="A371" s="15">
        <f>MAX($A$15:A370)+1</f>
        <v>357</v>
      </c>
      <c r="B371" s="34" t="s">
        <v>36</v>
      </c>
      <c r="C371" s="33" t="s">
        <v>4</v>
      </c>
      <c r="D371" s="33" t="s">
        <v>23</v>
      </c>
      <c r="E371" s="33" t="s">
        <v>23</v>
      </c>
    </row>
    <row r="372" spans="1:5" ht="12" customHeight="1" x14ac:dyDescent="0.2">
      <c r="A372" s="15">
        <f>MAX($A$15:A371)+1</f>
        <v>358</v>
      </c>
      <c r="B372" s="34" t="s">
        <v>35</v>
      </c>
      <c r="C372" s="33" t="s">
        <v>23</v>
      </c>
      <c r="D372" s="33" t="s">
        <v>23</v>
      </c>
      <c r="E372" s="33" t="s">
        <v>23</v>
      </c>
    </row>
    <row r="373" spans="1:5" ht="12" customHeight="1" x14ac:dyDescent="0.2">
      <c r="A373" s="15">
        <f>MAX($A$15:A372)+1</f>
        <v>359</v>
      </c>
      <c r="B373" s="34" t="s">
        <v>34</v>
      </c>
      <c r="C373" s="33" t="s">
        <v>4</v>
      </c>
      <c r="D373" s="33" t="s">
        <v>23</v>
      </c>
      <c r="E373" s="33" t="s">
        <v>32</v>
      </c>
    </row>
    <row r="374" spans="1:5" ht="12" customHeight="1" x14ac:dyDescent="0.2">
      <c r="A374" s="15">
        <f>MAX($A$15:A373)+1</f>
        <v>360</v>
      </c>
      <c r="B374" s="34" t="s">
        <v>30</v>
      </c>
      <c r="C374" s="33" t="s">
        <v>23</v>
      </c>
      <c r="D374" s="33" t="s">
        <v>23</v>
      </c>
      <c r="E374" s="33" t="s">
        <v>23</v>
      </c>
    </row>
    <row r="375" spans="1:5" x14ac:dyDescent="0.2">
      <c r="A375" s="15">
        <f>MAX($A$15:A374)+1</f>
        <v>361</v>
      </c>
      <c r="B375" s="36" t="s">
        <v>87</v>
      </c>
      <c r="C375" s="35"/>
      <c r="D375" s="35"/>
      <c r="E375" s="35"/>
    </row>
    <row r="376" spans="1:5" ht="12" customHeight="1" x14ac:dyDescent="0.2">
      <c r="A376" s="15">
        <f>MAX($A$15:A375)+1</f>
        <v>362</v>
      </c>
      <c r="B376" s="34" t="s">
        <v>36</v>
      </c>
      <c r="C376" s="33" t="s">
        <v>23</v>
      </c>
      <c r="D376" s="33" t="s">
        <v>23</v>
      </c>
      <c r="E376" s="33" t="s">
        <v>23</v>
      </c>
    </row>
    <row r="377" spans="1:5" ht="12" customHeight="1" x14ac:dyDescent="0.2">
      <c r="A377" s="15">
        <f>MAX($A$15:A376)+1</f>
        <v>363</v>
      </c>
      <c r="B377" s="34" t="s">
        <v>35</v>
      </c>
      <c r="C377" s="33" t="s">
        <v>23</v>
      </c>
      <c r="D377" s="33" t="s">
        <v>23</v>
      </c>
      <c r="E377" s="33" t="s">
        <v>23</v>
      </c>
    </row>
    <row r="378" spans="1:5" ht="12" customHeight="1" x14ac:dyDescent="0.2">
      <c r="A378" s="15">
        <f>MAX($A$15:A377)+1</f>
        <v>364</v>
      </c>
      <c r="B378" s="34" t="s">
        <v>34</v>
      </c>
      <c r="C378" s="33" t="s">
        <v>23</v>
      </c>
      <c r="D378" s="33" t="s">
        <v>23</v>
      </c>
      <c r="E378" s="33" t="s">
        <v>23</v>
      </c>
    </row>
    <row r="379" spans="1:5" ht="12" customHeight="1" x14ac:dyDescent="0.2">
      <c r="A379" s="15">
        <f>MAX($A$15:A378)+1</f>
        <v>365</v>
      </c>
      <c r="B379" s="34" t="s">
        <v>30</v>
      </c>
      <c r="C379" s="33" t="s">
        <v>23</v>
      </c>
      <c r="D379" s="33" t="s">
        <v>23</v>
      </c>
      <c r="E379" s="33" t="s">
        <v>23</v>
      </c>
    </row>
    <row r="380" spans="1:5" x14ac:dyDescent="0.2">
      <c r="A380" s="15">
        <f>MAX($A$15:A379)+1</f>
        <v>366</v>
      </c>
      <c r="B380" s="36" t="s">
        <v>86</v>
      </c>
      <c r="C380" s="35"/>
      <c r="D380" s="35"/>
      <c r="E380" s="35"/>
    </row>
    <row r="381" spans="1:5" ht="12" customHeight="1" x14ac:dyDescent="0.2">
      <c r="A381" s="15">
        <f>MAX($A$15:A380)+1</f>
        <v>367</v>
      </c>
      <c r="B381" s="34" t="s">
        <v>36</v>
      </c>
      <c r="C381" s="33" t="s">
        <v>6</v>
      </c>
      <c r="D381" s="33" t="s">
        <v>23</v>
      </c>
      <c r="E381" s="33" t="s">
        <v>31</v>
      </c>
    </row>
    <row r="382" spans="1:5" ht="12" customHeight="1" x14ac:dyDescent="0.2">
      <c r="A382" s="15">
        <f>MAX($A$15:A381)+1</f>
        <v>368</v>
      </c>
      <c r="B382" s="34" t="s">
        <v>35</v>
      </c>
      <c r="C382" s="33" t="s">
        <v>27</v>
      </c>
      <c r="D382" s="33" t="s">
        <v>23</v>
      </c>
      <c r="E382" s="33" t="s">
        <v>23</v>
      </c>
    </row>
    <row r="383" spans="1:5" ht="12" customHeight="1" x14ac:dyDescent="0.2">
      <c r="A383" s="15">
        <f>MAX($A$15:A382)+1</f>
        <v>369</v>
      </c>
      <c r="B383" s="34" t="s">
        <v>34</v>
      </c>
      <c r="C383" s="33" t="s">
        <v>6</v>
      </c>
      <c r="D383" s="33" t="s">
        <v>23</v>
      </c>
      <c r="E383" s="33" t="s">
        <v>31</v>
      </c>
    </row>
    <row r="384" spans="1:5" ht="12" customHeight="1" x14ac:dyDescent="0.2">
      <c r="A384" s="15">
        <f>MAX($A$15:A383)+1</f>
        <v>370</v>
      </c>
      <c r="B384" s="34" t="s">
        <v>30</v>
      </c>
      <c r="C384" s="33" t="s">
        <v>27</v>
      </c>
      <c r="D384" s="33" t="s">
        <v>23</v>
      </c>
      <c r="E384" s="33" t="s">
        <v>23</v>
      </c>
    </row>
    <row r="385" spans="1:5" ht="22.5" x14ac:dyDescent="0.2">
      <c r="A385" s="15">
        <f>MAX($A$15:A384)+1</f>
        <v>371</v>
      </c>
      <c r="B385" s="36" t="s">
        <v>85</v>
      </c>
      <c r="C385" s="35"/>
      <c r="D385" s="35"/>
      <c r="E385" s="35"/>
    </row>
    <row r="386" spans="1:5" ht="12" customHeight="1" x14ac:dyDescent="0.2">
      <c r="A386" s="15">
        <f>MAX($A$15:A385)+1</f>
        <v>372</v>
      </c>
      <c r="B386" s="34" t="s">
        <v>36</v>
      </c>
      <c r="C386" s="33">
        <v>0</v>
      </c>
      <c r="D386" s="33" t="s">
        <v>23</v>
      </c>
      <c r="E386" s="33" t="s">
        <v>33</v>
      </c>
    </row>
    <row r="387" spans="1:5" ht="12" customHeight="1" x14ac:dyDescent="0.2">
      <c r="A387" s="15">
        <f>MAX($A$15:A386)+1</f>
        <v>373</v>
      </c>
      <c r="B387" s="34" t="s">
        <v>35</v>
      </c>
      <c r="C387" s="33" t="s">
        <v>22</v>
      </c>
      <c r="D387" s="33" t="s">
        <v>23</v>
      </c>
      <c r="E387" s="33" t="s">
        <v>23</v>
      </c>
    </row>
    <row r="388" spans="1:5" ht="12" customHeight="1" x14ac:dyDescent="0.2">
      <c r="A388" s="15">
        <f>MAX($A$15:A387)+1</f>
        <v>374</v>
      </c>
      <c r="B388" s="34" t="s">
        <v>34</v>
      </c>
      <c r="C388" s="33" t="s">
        <v>4</v>
      </c>
      <c r="D388" s="33" t="s">
        <v>23</v>
      </c>
      <c r="E388" s="33" t="s">
        <v>33</v>
      </c>
    </row>
    <row r="389" spans="1:5" ht="12" customHeight="1" x14ac:dyDescent="0.2">
      <c r="A389" s="15">
        <f>MAX($A$15:A388)+1</f>
        <v>375</v>
      </c>
      <c r="B389" s="34" t="s">
        <v>30</v>
      </c>
      <c r="C389" s="33" t="s">
        <v>22</v>
      </c>
      <c r="D389" s="33" t="s">
        <v>23</v>
      </c>
      <c r="E389" s="33" t="s">
        <v>23</v>
      </c>
    </row>
    <row r="390" spans="1:5" x14ac:dyDescent="0.2">
      <c r="A390" s="15">
        <f>MAX($A$15:A389)+1</f>
        <v>376</v>
      </c>
      <c r="B390" s="36" t="s">
        <v>84</v>
      </c>
      <c r="C390" s="35"/>
      <c r="D390" s="35"/>
      <c r="E390" s="35"/>
    </row>
    <row r="391" spans="1:5" ht="12" customHeight="1" x14ac:dyDescent="0.2">
      <c r="A391" s="15">
        <f>MAX($A$15:A390)+1</f>
        <v>377</v>
      </c>
      <c r="B391" s="34" t="s">
        <v>36</v>
      </c>
      <c r="C391" s="33" t="s">
        <v>6</v>
      </c>
      <c r="D391" s="33">
        <v>0</v>
      </c>
      <c r="E391" s="33" t="s">
        <v>23</v>
      </c>
    </row>
    <row r="392" spans="1:5" ht="12" customHeight="1" x14ac:dyDescent="0.2">
      <c r="A392" s="15">
        <f>MAX($A$15:A391)+1</f>
        <v>378</v>
      </c>
      <c r="B392" s="34" t="s">
        <v>35</v>
      </c>
      <c r="C392" s="33" t="s">
        <v>27</v>
      </c>
      <c r="D392" s="33" t="s">
        <v>23</v>
      </c>
      <c r="E392" s="33" t="s">
        <v>23</v>
      </c>
    </row>
    <row r="393" spans="1:5" ht="12" customHeight="1" x14ac:dyDescent="0.2">
      <c r="A393" s="15">
        <f>MAX($A$15:A392)+1</f>
        <v>379</v>
      </c>
      <c r="B393" s="34" t="s">
        <v>34</v>
      </c>
      <c r="C393" s="33" t="s">
        <v>6</v>
      </c>
      <c r="D393" s="33" t="s">
        <v>23</v>
      </c>
      <c r="E393" s="33" t="s">
        <v>32</v>
      </c>
    </row>
    <row r="394" spans="1:5" ht="12" customHeight="1" x14ac:dyDescent="0.2">
      <c r="A394" s="15">
        <f>MAX($A$15:A393)+1</f>
        <v>380</v>
      </c>
      <c r="B394" s="34" t="s">
        <v>30</v>
      </c>
      <c r="C394" s="33" t="s">
        <v>27</v>
      </c>
      <c r="D394" s="33" t="s">
        <v>23</v>
      </c>
      <c r="E394" s="33" t="s">
        <v>23</v>
      </c>
    </row>
    <row r="395" spans="1:5" ht="22.5" x14ac:dyDescent="0.2">
      <c r="A395" s="15">
        <f>MAX($A$15:A394)+1</f>
        <v>381</v>
      </c>
      <c r="B395" s="36" t="s">
        <v>83</v>
      </c>
      <c r="C395" s="35"/>
      <c r="D395" s="35"/>
      <c r="E395" s="35"/>
    </row>
    <row r="396" spans="1:5" ht="12" customHeight="1" x14ac:dyDescent="0.2">
      <c r="A396" s="15">
        <f>MAX($A$15:A395)+1</f>
        <v>382</v>
      </c>
      <c r="B396" s="34" t="s">
        <v>36</v>
      </c>
      <c r="C396" s="33" t="s">
        <v>5</v>
      </c>
      <c r="D396" s="33" t="s">
        <v>23</v>
      </c>
      <c r="E396" s="33" t="s">
        <v>32</v>
      </c>
    </row>
    <row r="397" spans="1:5" ht="12" customHeight="1" x14ac:dyDescent="0.2">
      <c r="A397" s="15">
        <f>MAX($A$15:A396)+1</f>
        <v>383</v>
      </c>
      <c r="B397" s="34" t="s">
        <v>35</v>
      </c>
      <c r="C397" s="33" t="s">
        <v>22</v>
      </c>
      <c r="D397" s="33" t="s">
        <v>23</v>
      </c>
      <c r="E397" s="33" t="s">
        <v>23</v>
      </c>
    </row>
    <row r="398" spans="1:5" ht="12" customHeight="1" x14ac:dyDescent="0.2">
      <c r="A398" s="15">
        <f>MAX($A$15:A397)+1</f>
        <v>384</v>
      </c>
      <c r="B398" s="34" t="s">
        <v>34</v>
      </c>
      <c r="C398" s="33" t="s">
        <v>5</v>
      </c>
      <c r="D398" s="33" t="s">
        <v>23</v>
      </c>
      <c r="E398" s="33" t="s">
        <v>32</v>
      </c>
    </row>
    <row r="399" spans="1:5" ht="12" customHeight="1" x14ac:dyDescent="0.2">
      <c r="A399" s="15">
        <f>MAX($A$15:A398)+1</f>
        <v>385</v>
      </c>
      <c r="B399" s="34" t="s">
        <v>30</v>
      </c>
      <c r="C399" s="33" t="s">
        <v>22</v>
      </c>
      <c r="D399" s="33" t="s">
        <v>23</v>
      </c>
      <c r="E399" s="33" t="s">
        <v>23</v>
      </c>
    </row>
    <row r="400" spans="1:5" x14ac:dyDescent="0.2">
      <c r="A400" s="15">
        <f>MAX($A$15:A399)+1</f>
        <v>386</v>
      </c>
      <c r="B400" s="36" t="s">
        <v>82</v>
      </c>
      <c r="C400" s="35"/>
      <c r="D400" s="35"/>
      <c r="E400" s="35"/>
    </row>
    <row r="401" spans="1:5" ht="12" customHeight="1" x14ac:dyDescent="0.2">
      <c r="A401" s="15">
        <f>MAX($A$15:A400)+1</f>
        <v>387</v>
      </c>
      <c r="B401" s="34" t="s">
        <v>36</v>
      </c>
      <c r="C401" s="33" t="s">
        <v>17</v>
      </c>
      <c r="D401" s="33" t="s">
        <v>23</v>
      </c>
      <c r="E401" s="33" t="s">
        <v>23</v>
      </c>
    </row>
    <row r="402" spans="1:5" ht="12" customHeight="1" x14ac:dyDescent="0.2">
      <c r="A402" s="15">
        <f>MAX($A$15:A401)+1</f>
        <v>388</v>
      </c>
      <c r="B402" s="34" t="s">
        <v>35</v>
      </c>
      <c r="C402" s="33" t="s">
        <v>44</v>
      </c>
      <c r="D402" s="33" t="s">
        <v>23</v>
      </c>
      <c r="E402" s="33" t="s">
        <v>23</v>
      </c>
    </row>
    <row r="403" spans="1:5" ht="12" customHeight="1" x14ac:dyDescent="0.2">
      <c r="A403" s="15">
        <f>MAX($A$15:A402)+1</f>
        <v>389</v>
      </c>
      <c r="B403" s="34" t="s">
        <v>34</v>
      </c>
      <c r="C403" s="33" t="s">
        <v>17</v>
      </c>
      <c r="D403" s="33" t="s">
        <v>23</v>
      </c>
      <c r="E403" s="33" t="s">
        <v>31</v>
      </c>
    </row>
    <row r="404" spans="1:5" ht="12" customHeight="1" x14ac:dyDescent="0.2">
      <c r="A404" s="15">
        <f>MAX($A$15:A403)+1</f>
        <v>390</v>
      </c>
      <c r="B404" s="34" t="s">
        <v>30</v>
      </c>
      <c r="C404" s="33" t="s">
        <v>44</v>
      </c>
      <c r="D404" s="33" t="s">
        <v>23</v>
      </c>
      <c r="E404" s="33" t="s">
        <v>23</v>
      </c>
    </row>
    <row r="405" spans="1:5" x14ac:dyDescent="0.2">
      <c r="A405" s="15">
        <f>MAX($A$15:A404)+1</f>
        <v>391</v>
      </c>
      <c r="B405" s="36" t="s">
        <v>81</v>
      </c>
      <c r="C405" s="35"/>
      <c r="D405" s="35"/>
      <c r="E405" s="35"/>
    </row>
    <row r="406" spans="1:5" ht="12" customHeight="1" x14ac:dyDescent="0.2">
      <c r="A406" s="15">
        <f>MAX($A$15:A405)+1</f>
        <v>392</v>
      </c>
      <c r="B406" s="34" t="s">
        <v>36</v>
      </c>
      <c r="C406" s="33" t="s">
        <v>22</v>
      </c>
      <c r="D406" s="33" t="s">
        <v>26</v>
      </c>
      <c r="E406" s="33" t="s">
        <v>22</v>
      </c>
    </row>
    <row r="407" spans="1:5" ht="12" customHeight="1" x14ac:dyDescent="0.2">
      <c r="A407" s="15">
        <f>MAX($A$15:A406)+1</f>
        <v>393</v>
      </c>
      <c r="B407" s="34" t="s">
        <v>35</v>
      </c>
      <c r="C407" s="33" t="s">
        <v>23</v>
      </c>
      <c r="D407" s="33" t="s">
        <v>23</v>
      </c>
      <c r="E407" s="33" t="s">
        <v>23</v>
      </c>
    </row>
    <row r="408" spans="1:5" ht="12" customHeight="1" x14ac:dyDescent="0.2">
      <c r="A408" s="15">
        <f>MAX($A$15:A407)+1</f>
        <v>394</v>
      </c>
      <c r="B408" s="34" t="s">
        <v>34</v>
      </c>
      <c r="C408" s="33" t="s">
        <v>22</v>
      </c>
      <c r="D408" s="33" t="s">
        <v>26</v>
      </c>
      <c r="E408" s="33" t="s">
        <v>22</v>
      </c>
    </row>
    <row r="409" spans="1:5" ht="12" customHeight="1" x14ac:dyDescent="0.2">
      <c r="A409" s="15">
        <f>MAX($A$15:A408)+1</f>
        <v>395</v>
      </c>
      <c r="B409" s="34" t="s">
        <v>30</v>
      </c>
      <c r="C409" s="33" t="s">
        <v>23</v>
      </c>
      <c r="D409" s="33" t="s">
        <v>23</v>
      </c>
      <c r="E409" s="33" t="s">
        <v>23</v>
      </c>
    </row>
    <row r="410" spans="1:5" ht="22.5" x14ac:dyDescent="0.2">
      <c r="A410" s="15">
        <f>MAX($A$15:A409)+1</f>
        <v>396</v>
      </c>
      <c r="B410" s="36" t="s">
        <v>80</v>
      </c>
      <c r="C410" s="35"/>
      <c r="D410" s="35"/>
      <c r="E410" s="35"/>
    </row>
    <row r="411" spans="1:5" ht="12" customHeight="1" x14ac:dyDescent="0.2">
      <c r="A411" s="15">
        <f>MAX($A$15:A410)+1</f>
        <v>397</v>
      </c>
      <c r="B411" s="34" t="s">
        <v>36</v>
      </c>
      <c r="C411" s="33" t="s">
        <v>4</v>
      </c>
      <c r="D411" s="33" t="s">
        <v>23</v>
      </c>
      <c r="E411" s="33" t="s">
        <v>23</v>
      </c>
    </row>
    <row r="412" spans="1:5" ht="12" customHeight="1" x14ac:dyDescent="0.2">
      <c r="A412" s="15">
        <f>MAX($A$15:A411)+1</f>
        <v>398</v>
      </c>
      <c r="B412" s="34" t="s">
        <v>35</v>
      </c>
      <c r="C412" s="33" t="s">
        <v>23</v>
      </c>
      <c r="D412" s="33" t="s">
        <v>23</v>
      </c>
      <c r="E412" s="33" t="s">
        <v>23</v>
      </c>
    </row>
    <row r="413" spans="1:5" ht="12" customHeight="1" x14ac:dyDescent="0.2">
      <c r="A413" s="15">
        <f>MAX($A$15:A412)+1</f>
        <v>399</v>
      </c>
      <c r="B413" s="34" t="s">
        <v>34</v>
      </c>
      <c r="C413" s="33" t="s">
        <v>4</v>
      </c>
      <c r="D413" s="33" t="s">
        <v>23</v>
      </c>
      <c r="E413" s="33" t="s">
        <v>33</v>
      </c>
    </row>
    <row r="414" spans="1:5" ht="12" customHeight="1" x14ac:dyDescent="0.2">
      <c r="A414" s="15">
        <f>MAX($A$15:A413)+1</f>
        <v>400</v>
      </c>
      <c r="B414" s="34" t="s">
        <v>30</v>
      </c>
      <c r="C414" s="33" t="s">
        <v>23</v>
      </c>
      <c r="D414" s="33" t="s">
        <v>23</v>
      </c>
      <c r="E414" s="33" t="s">
        <v>23</v>
      </c>
    </row>
    <row r="415" spans="1:5" ht="22.5" x14ac:dyDescent="0.2">
      <c r="A415" s="15">
        <f>MAX($A$15:A414)+1</f>
        <v>401</v>
      </c>
      <c r="B415" s="36" t="s">
        <v>79</v>
      </c>
      <c r="C415" s="35"/>
      <c r="D415" s="35"/>
      <c r="E415" s="35"/>
    </row>
    <row r="416" spans="1:5" ht="12" customHeight="1" x14ac:dyDescent="0.2">
      <c r="A416" s="15">
        <f>MAX($A$15:A415)+1</f>
        <v>402</v>
      </c>
      <c r="B416" s="34" t="s">
        <v>36</v>
      </c>
      <c r="C416" s="33" t="s">
        <v>17</v>
      </c>
      <c r="D416" s="33" t="s">
        <v>23</v>
      </c>
      <c r="E416" s="33" t="s">
        <v>32</v>
      </c>
    </row>
    <row r="417" spans="1:5" ht="12" customHeight="1" x14ac:dyDescent="0.2">
      <c r="A417" s="15">
        <f>MAX($A$15:A416)+1</f>
        <v>403</v>
      </c>
      <c r="B417" s="34" t="s">
        <v>35</v>
      </c>
      <c r="C417" s="33" t="s">
        <v>23</v>
      </c>
      <c r="D417" s="33" t="s">
        <v>23</v>
      </c>
      <c r="E417" s="33" t="s">
        <v>23</v>
      </c>
    </row>
    <row r="418" spans="1:5" ht="12" customHeight="1" x14ac:dyDescent="0.2">
      <c r="A418" s="15">
        <f>MAX($A$15:A417)+1</f>
        <v>404</v>
      </c>
      <c r="B418" s="34" t="s">
        <v>34</v>
      </c>
      <c r="C418" s="33" t="s">
        <v>17</v>
      </c>
      <c r="D418" s="33" t="s">
        <v>23</v>
      </c>
      <c r="E418" s="33" t="s">
        <v>32</v>
      </c>
    </row>
    <row r="419" spans="1:5" ht="12" customHeight="1" x14ac:dyDescent="0.2">
      <c r="A419" s="15">
        <f>MAX($A$15:A418)+1</f>
        <v>405</v>
      </c>
      <c r="B419" s="34" t="s">
        <v>30</v>
      </c>
      <c r="C419" s="33" t="s">
        <v>23</v>
      </c>
      <c r="D419" s="33" t="s">
        <v>23</v>
      </c>
      <c r="E419" s="33" t="s">
        <v>23</v>
      </c>
    </row>
    <row r="420" spans="1:5" x14ac:dyDescent="0.2">
      <c r="A420" s="15">
        <f>MAX($A$15:A419)+1</f>
        <v>406</v>
      </c>
      <c r="B420" s="36" t="s">
        <v>78</v>
      </c>
      <c r="C420" s="35"/>
      <c r="D420" s="35"/>
      <c r="E420" s="35"/>
    </row>
    <row r="421" spans="1:5" ht="12" customHeight="1" x14ac:dyDescent="0.2">
      <c r="A421" s="15">
        <f>MAX($A$15:A420)+1</f>
        <v>407</v>
      </c>
      <c r="B421" s="34" t="s">
        <v>36</v>
      </c>
      <c r="C421" s="33" t="s">
        <v>6</v>
      </c>
      <c r="D421" s="33" t="s">
        <v>23</v>
      </c>
      <c r="E421" s="33" t="s">
        <v>23</v>
      </c>
    </row>
    <row r="422" spans="1:5" ht="12" customHeight="1" x14ac:dyDescent="0.2">
      <c r="A422" s="15">
        <f>MAX($A$15:A421)+1</f>
        <v>408</v>
      </c>
      <c r="B422" s="34" t="s">
        <v>35</v>
      </c>
      <c r="C422" s="33" t="s">
        <v>27</v>
      </c>
      <c r="D422" s="33" t="s">
        <v>23</v>
      </c>
      <c r="E422" s="33" t="s">
        <v>23</v>
      </c>
    </row>
    <row r="423" spans="1:5" ht="12" customHeight="1" x14ac:dyDescent="0.2">
      <c r="A423" s="15">
        <f>MAX($A$15:A422)+1</f>
        <v>409</v>
      </c>
      <c r="B423" s="34" t="s">
        <v>34</v>
      </c>
      <c r="C423" s="33" t="s">
        <v>6</v>
      </c>
      <c r="D423" s="33" t="s">
        <v>23</v>
      </c>
      <c r="E423" s="33" t="s">
        <v>31</v>
      </c>
    </row>
    <row r="424" spans="1:5" ht="12" customHeight="1" x14ac:dyDescent="0.2">
      <c r="A424" s="15">
        <f>MAX($A$15:A423)+1</f>
        <v>410</v>
      </c>
      <c r="B424" s="34" t="s">
        <v>30</v>
      </c>
      <c r="C424" s="33" t="s">
        <v>27</v>
      </c>
      <c r="D424" s="33" t="s">
        <v>23</v>
      </c>
      <c r="E424" s="33" t="s">
        <v>23</v>
      </c>
    </row>
    <row r="425" spans="1:5" x14ac:dyDescent="0.2">
      <c r="A425" s="15">
        <f>MAX($A$15:A424)+1</f>
        <v>411</v>
      </c>
      <c r="B425" s="36" t="s">
        <v>77</v>
      </c>
      <c r="C425" s="35"/>
      <c r="D425" s="35"/>
      <c r="E425" s="35"/>
    </row>
    <row r="426" spans="1:5" ht="12" customHeight="1" x14ac:dyDescent="0.2">
      <c r="A426" s="15">
        <f>MAX($A$15:A425)+1</f>
        <v>412</v>
      </c>
      <c r="B426" s="34" t="s">
        <v>36</v>
      </c>
      <c r="C426" s="33" t="s">
        <v>6</v>
      </c>
      <c r="D426" s="33" t="s">
        <v>23</v>
      </c>
      <c r="E426" s="33" t="s">
        <v>31</v>
      </c>
    </row>
    <row r="427" spans="1:5" ht="12" customHeight="1" x14ac:dyDescent="0.2">
      <c r="A427" s="15">
        <f>MAX($A$15:A426)+1</f>
        <v>413</v>
      </c>
      <c r="B427" s="34" t="s">
        <v>35</v>
      </c>
      <c r="C427" s="33" t="s">
        <v>23</v>
      </c>
      <c r="D427" s="33" t="s">
        <v>23</v>
      </c>
      <c r="E427" s="33" t="s">
        <v>23</v>
      </c>
    </row>
    <row r="428" spans="1:5" ht="12" customHeight="1" x14ac:dyDescent="0.2">
      <c r="A428" s="15">
        <f>MAX($A$15:A427)+1</f>
        <v>414</v>
      </c>
      <c r="B428" s="34" t="s">
        <v>34</v>
      </c>
      <c r="C428" s="33" t="s">
        <v>6</v>
      </c>
      <c r="D428" s="33" t="s">
        <v>23</v>
      </c>
      <c r="E428" s="33" t="s">
        <v>31</v>
      </c>
    </row>
    <row r="429" spans="1:5" ht="12" customHeight="1" x14ac:dyDescent="0.2">
      <c r="A429" s="15">
        <f>MAX($A$15:A428)+1</f>
        <v>415</v>
      </c>
      <c r="B429" s="34" t="s">
        <v>30</v>
      </c>
      <c r="C429" s="33" t="s">
        <v>23</v>
      </c>
      <c r="D429" s="33" t="s">
        <v>23</v>
      </c>
      <c r="E429" s="33" t="s">
        <v>23</v>
      </c>
    </row>
    <row r="430" spans="1:5" ht="22.5" x14ac:dyDescent="0.2">
      <c r="A430" s="15">
        <f>MAX($A$15:A429)+1</f>
        <v>416</v>
      </c>
      <c r="B430" s="36" t="s">
        <v>76</v>
      </c>
      <c r="C430" s="35"/>
      <c r="D430" s="35"/>
      <c r="E430" s="35"/>
    </row>
    <row r="431" spans="1:5" ht="12" customHeight="1" x14ac:dyDescent="0.2">
      <c r="A431" s="15">
        <f>MAX($A$15:A430)+1</f>
        <v>417</v>
      </c>
      <c r="B431" s="34" t="s">
        <v>36</v>
      </c>
      <c r="C431" s="33" t="s">
        <v>17</v>
      </c>
      <c r="D431" s="33" t="s">
        <v>23</v>
      </c>
      <c r="E431" s="33" t="s">
        <v>23</v>
      </c>
    </row>
    <row r="432" spans="1:5" ht="12" customHeight="1" x14ac:dyDescent="0.2">
      <c r="A432" s="15">
        <f>MAX($A$15:A431)+1</f>
        <v>418</v>
      </c>
      <c r="B432" s="34" t="s">
        <v>35</v>
      </c>
      <c r="C432" s="33" t="s">
        <v>44</v>
      </c>
      <c r="D432" s="33" t="s">
        <v>23</v>
      </c>
      <c r="E432" s="33" t="s">
        <v>23</v>
      </c>
    </row>
    <row r="433" spans="1:5" ht="12" customHeight="1" x14ac:dyDescent="0.2">
      <c r="A433" s="15">
        <f>MAX($A$15:A432)+1</f>
        <v>419</v>
      </c>
      <c r="B433" s="34" t="s">
        <v>34</v>
      </c>
      <c r="C433" s="33" t="s">
        <v>17</v>
      </c>
      <c r="D433" s="33" t="s">
        <v>23</v>
      </c>
      <c r="E433" s="33" t="s">
        <v>31</v>
      </c>
    </row>
    <row r="434" spans="1:5" ht="12" customHeight="1" x14ac:dyDescent="0.2">
      <c r="A434" s="15">
        <f>MAX($A$15:A433)+1</f>
        <v>420</v>
      </c>
      <c r="B434" s="34" t="s">
        <v>30</v>
      </c>
      <c r="C434" s="33" t="s">
        <v>44</v>
      </c>
      <c r="D434" s="33" t="s">
        <v>23</v>
      </c>
      <c r="E434" s="33" t="s">
        <v>23</v>
      </c>
    </row>
    <row r="435" spans="1:5" ht="22.5" x14ac:dyDescent="0.2">
      <c r="A435" s="15">
        <f>MAX($A$15:A434)+1</f>
        <v>421</v>
      </c>
      <c r="B435" s="36" t="s">
        <v>75</v>
      </c>
      <c r="C435" s="35"/>
      <c r="D435" s="35"/>
      <c r="E435" s="35"/>
    </row>
    <row r="436" spans="1:5" ht="12" customHeight="1" x14ac:dyDescent="0.2">
      <c r="A436" s="15">
        <f>MAX($A$15:A435)+1</f>
        <v>422</v>
      </c>
      <c r="B436" s="34" t="s">
        <v>36</v>
      </c>
      <c r="C436" s="33" t="s">
        <v>6</v>
      </c>
      <c r="D436" s="33" t="s">
        <v>23</v>
      </c>
      <c r="E436" s="33" t="s">
        <v>31</v>
      </c>
    </row>
    <row r="437" spans="1:5" ht="12" customHeight="1" x14ac:dyDescent="0.2">
      <c r="A437" s="15">
        <f>MAX($A$15:A436)+1</f>
        <v>423</v>
      </c>
      <c r="B437" s="34" t="s">
        <v>35</v>
      </c>
      <c r="C437" s="33" t="s">
        <v>27</v>
      </c>
      <c r="D437" s="33" t="s">
        <v>23</v>
      </c>
      <c r="E437" s="33" t="s">
        <v>23</v>
      </c>
    </row>
    <row r="438" spans="1:5" ht="12" customHeight="1" x14ac:dyDescent="0.2">
      <c r="A438" s="15">
        <f>MAX($A$15:A437)+1</f>
        <v>424</v>
      </c>
      <c r="B438" s="34" t="s">
        <v>34</v>
      </c>
      <c r="C438" s="33" t="s">
        <v>6</v>
      </c>
      <c r="D438" s="33" t="s">
        <v>23</v>
      </c>
      <c r="E438" s="33" t="s">
        <v>31</v>
      </c>
    </row>
    <row r="439" spans="1:5" ht="12" customHeight="1" x14ac:dyDescent="0.2">
      <c r="A439" s="15">
        <f>MAX($A$15:A438)+1</f>
        <v>425</v>
      </c>
      <c r="B439" s="34" t="s">
        <v>30</v>
      </c>
      <c r="C439" s="33" t="s">
        <v>27</v>
      </c>
      <c r="D439" s="33" t="s">
        <v>23</v>
      </c>
      <c r="E439" s="33" t="s">
        <v>23</v>
      </c>
    </row>
    <row r="440" spans="1:5" ht="22.5" x14ac:dyDescent="0.2">
      <c r="A440" s="15">
        <f>MAX($A$15:A439)+1</f>
        <v>426</v>
      </c>
      <c r="B440" s="36" t="s">
        <v>74</v>
      </c>
      <c r="C440" s="35"/>
      <c r="D440" s="35"/>
      <c r="E440" s="35"/>
    </row>
    <row r="441" spans="1:5" ht="12" customHeight="1" x14ac:dyDescent="0.2">
      <c r="A441" s="15">
        <f>MAX($A$15:A440)+1</f>
        <v>427</v>
      </c>
      <c r="B441" s="34" t="s">
        <v>36</v>
      </c>
      <c r="C441" s="33" t="s">
        <v>17</v>
      </c>
      <c r="D441" s="33" t="s">
        <v>23</v>
      </c>
      <c r="E441" s="33" t="s">
        <v>23</v>
      </c>
    </row>
    <row r="442" spans="1:5" ht="12" customHeight="1" x14ac:dyDescent="0.2">
      <c r="A442" s="15">
        <f>MAX($A$15:A441)+1</f>
        <v>428</v>
      </c>
      <c r="B442" s="34" t="s">
        <v>35</v>
      </c>
      <c r="C442" s="33" t="s">
        <v>44</v>
      </c>
      <c r="D442" s="33" t="s">
        <v>23</v>
      </c>
      <c r="E442" s="33" t="s">
        <v>23</v>
      </c>
    </row>
    <row r="443" spans="1:5" ht="12" customHeight="1" x14ac:dyDescent="0.2">
      <c r="A443" s="15">
        <f>MAX($A$15:A442)+1</f>
        <v>429</v>
      </c>
      <c r="B443" s="34" t="s">
        <v>34</v>
      </c>
      <c r="C443" s="33" t="s">
        <v>17</v>
      </c>
      <c r="D443" s="33" t="s">
        <v>23</v>
      </c>
      <c r="E443" s="33" t="s">
        <v>31</v>
      </c>
    </row>
    <row r="444" spans="1:5" ht="12" customHeight="1" x14ac:dyDescent="0.2">
      <c r="A444" s="15">
        <f>MAX($A$15:A443)+1</f>
        <v>430</v>
      </c>
      <c r="B444" s="34" t="s">
        <v>30</v>
      </c>
      <c r="C444" s="33" t="s">
        <v>44</v>
      </c>
      <c r="D444" s="33" t="s">
        <v>23</v>
      </c>
      <c r="E444" s="33" t="s">
        <v>23</v>
      </c>
    </row>
    <row r="445" spans="1:5" x14ac:dyDescent="0.2">
      <c r="A445" s="15">
        <f>MAX($A$15:A444)+1</f>
        <v>431</v>
      </c>
      <c r="B445" s="36" t="s">
        <v>73</v>
      </c>
      <c r="C445" s="35"/>
      <c r="D445" s="35"/>
      <c r="E445" s="35"/>
    </row>
    <row r="446" spans="1:5" ht="12" customHeight="1" x14ac:dyDescent="0.2">
      <c r="A446" s="15">
        <f>MAX($A$15:A445)+1</f>
        <v>432</v>
      </c>
      <c r="B446" s="34" t="s">
        <v>36</v>
      </c>
      <c r="C446" s="33" t="s">
        <v>4</v>
      </c>
      <c r="D446" s="33" t="s">
        <v>23</v>
      </c>
      <c r="E446" s="33" t="s">
        <v>31</v>
      </c>
    </row>
    <row r="447" spans="1:5" ht="12" customHeight="1" x14ac:dyDescent="0.2">
      <c r="A447" s="15">
        <f>MAX($A$15:A446)+1</f>
        <v>433</v>
      </c>
      <c r="B447" s="34" t="s">
        <v>35</v>
      </c>
      <c r="C447" s="33" t="s">
        <v>27</v>
      </c>
      <c r="D447" s="33" t="s">
        <v>23</v>
      </c>
      <c r="E447" s="33" t="s">
        <v>23</v>
      </c>
    </row>
    <row r="448" spans="1:5" ht="12" customHeight="1" x14ac:dyDescent="0.2">
      <c r="A448" s="15">
        <f>MAX($A$15:A447)+1</f>
        <v>434</v>
      </c>
      <c r="B448" s="34" t="s">
        <v>34</v>
      </c>
      <c r="C448" s="33" t="s">
        <v>4</v>
      </c>
      <c r="D448" s="33" t="s">
        <v>23</v>
      </c>
      <c r="E448" s="33" t="s">
        <v>31</v>
      </c>
    </row>
    <row r="449" spans="1:5" ht="12" customHeight="1" x14ac:dyDescent="0.2">
      <c r="A449" s="15">
        <f>MAX($A$15:A448)+1</f>
        <v>435</v>
      </c>
      <c r="B449" s="34" t="s">
        <v>30</v>
      </c>
      <c r="C449" s="33" t="s">
        <v>27</v>
      </c>
      <c r="D449" s="33" t="s">
        <v>23</v>
      </c>
      <c r="E449" s="33" t="s">
        <v>23</v>
      </c>
    </row>
    <row r="450" spans="1:5" x14ac:dyDescent="0.2">
      <c r="A450" s="15">
        <f>MAX($A$15:A449)+1</f>
        <v>436</v>
      </c>
      <c r="B450" s="36" t="s">
        <v>72</v>
      </c>
      <c r="C450" s="35"/>
      <c r="D450" s="35"/>
      <c r="E450" s="35"/>
    </row>
    <row r="451" spans="1:5" ht="12" customHeight="1" x14ac:dyDescent="0.2">
      <c r="A451" s="15">
        <f>MAX($A$15:A450)+1</f>
        <v>437</v>
      </c>
      <c r="B451" s="34" t="s">
        <v>36</v>
      </c>
      <c r="C451" s="33" t="s">
        <v>5</v>
      </c>
      <c r="D451" s="33" t="s">
        <v>23</v>
      </c>
      <c r="E451" s="33" t="s">
        <v>23</v>
      </c>
    </row>
    <row r="452" spans="1:5" ht="12" customHeight="1" x14ac:dyDescent="0.2">
      <c r="A452" s="15">
        <f>MAX($A$15:A451)+1</f>
        <v>438</v>
      </c>
      <c r="B452" s="34" t="s">
        <v>35</v>
      </c>
      <c r="C452" s="33" t="s">
        <v>22</v>
      </c>
      <c r="D452" s="33" t="s">
        <v>23</v>
      </c>
      <c r="E452" s="33" t="s">
        <v>23</v>
      </c>
    </row>
    <row r="453" spans="1:5" ht="12" customHeight="1" x14ac:dyDescent="0.2">
      <c r="A453" s="15">
        <f>MAX($A$15:A452)+1</f>
        <v>439</v>
      </c>
      <c r="B453" s="34" t="s">
        <v>34</v>
      </c>
      <c r="C453" s="33" t="s">
        <v>5</v>
      </c>
      <c r="D453" s="33" t="s">
        <v>23</v>
      </c>
      <c r="E453" s="33" t="s">
        <v>31</v>
      </c>
    </row>
    <row r="454" spans="1:5" ht="12" customHeight="1" x14ac:dyDescent="0.2">
      <c r="A454" s="15">
        <f>MAX($A$15:A453)+1</f>
        <v>440</v>
      </c>
      <c r="B454" s="34" t="s">
        <v>30</v>
      </c>
      <c r="C454" s="33" t="s">
        <v>22</v>
      </c>
      <c r="D454" s="33" t="s">
        <v>23</v>
      </c>
      <c r="E454" s="33" t="s">
        <v>23</v>
      </c>
    </row>
    <row r="455" spans="1:5" ht="22.5" x14ac:dyDescent="0.2">
      <c r="A455" s="15">
        <f>MAX($A$15:A454)+1</f>
        <v>441</v>
      </c>
      <c r="B455" s="36" t="s">
        <v>71</v>
      </c>
      <c r="C455" s="35"/>
      <c r="D455" s="35"/>
      <c r="E455" s="35"/>
    </row>
    <row r="456" spans="1:5" ht="12" customHeight="1" x14ac:dyDescent="0.2">
      <c r="A456" s="15">
        <f>MAX($A$15:A455)+1</f>
        <v>442</v>
      </c>
      <c r="B456" s="34" t="s">
        <v>36</v>
      </c>
      <c r="C456" s="33" t="s">
        <v>6</v>
      </c>
      <c r="D456" s="33" t="s">
        <v>23</v>
      </c>
      <c r="E456" s="33" t="s">
        <v>32</v>
      </c>
    </row>
    <row r="457" spans="1:5" ht="12" customHeight="1" x14ac:dyDescent="0.2">
      <c r="A457" s="15">
        <f>MAX($A$15:A456)+1</f>
        <v>443</v>
      </c>
      <c r="B457" s="34" t="s">
        <v>35</v>
      </c>
      <c r="C457" s="33" t="s">
        <v>27</v>
      </c>
      <c r="D457" s="33" t="s">
        <v>23</v>
      </c>
      <c r="E457" s="33" t="s">
        <v>23</v>
      </c>
    </row>
    <row r="458" spans="1:5" ht="12" customHeight="1" x14ac:dyDescent="0.2">
      <c r="A458" s="15">
        <f>MAX($A$15:A457)+1</f>
        <v>444</v>
      </c>
      <c r="B458" s="34" t="s">
        <v>34</v>
      </c>
      <c r="C458" s="33" t="s">
        <v>6</v>
      </c>
      <c r="D458" s="33" t="s">
        <v>23</v>
      </c>
      <c r="E458" s="33" t="s">
        <v>32</v>
      </c>
    </row>
    <row r="459" spans="1:5" ht="12" customHeight="1" x14ac:dyDescent="0.2">
      <c r="A459" s="15">
        <f>MAX($A$15:A458)+1</f>
        <v>445</v>
      </c>
      <c r="B459" s="34" t="s">
        <v>30</v>
      </c>
      <c r="C459" s="33" t="s">
        <v>27</v>
      </c>
      <c r="D459" s="33" t="s">
        <v>23</v>
      </c>
      <c r="E459" s="33" t="s">
        <v>23</v>
      </c>
    </row>
    <row r="460" spans="1:5" x14ac:dyDescent="0.2">
      <c r="A460" s="15">
        <f>MAX($A$15:A459)+1</f>
        <v>446</v>
      </c>
      <c r="B460" s="36" t="s">
        <v>70</v>
      </c>
      <c r="C460" s="35"/>
      <c r="D460" s="35"/>
      <c r="E460" s="35"/>
    </row>
    <row r="461" spans="1:5" ht="12" customHeight="1" x14ac:dyDescent="0.2">
      <c r="A461" s="15">
        <f>MAX($A$15:A460)+1</f>
        <v>447</v>
      </c>
      <c r="B461" s="34" t="s">
        <v>36</v>
      </c>
      <c r="C461" s="33" t="s">
        <v>6</v>
      </c>
      <c r="D461" s="33" t="s">
        <v>26</v>
      </c>
      <c r="E461" s="33" t="s">
        <v>31</v>
      </c>
    </row>
    <row r="462" spans="1:5" ht="12" customHeight="1" x14ac:dyDescent="0.2">
      <c r="A462" s="15">
        <f>MAX($A$15:A461)+1</f>
        <v>448</v>
      </c>
      <c r="B462" s="34" t="s">
        <v>35</v>
      </c>
      <c r="C462" s="33" t="s">
        <v>27</v>
      </c>
      <c r="D462" s="33" t="s">
        <v>26</v>
      </c>
      <c r="E462" s="33" t="s">
        <v>23</v>
      </c>
    </row>
    <row r="463" spans="1:5" ht="12" customHeight="1" x14ac:dyDescent="0.2">
      <c r="A463" s="15">
        <f>MAX($A$15:A462)+1</f>
        <v>449</v>
      </c>
      <c r="B463" s="34" t="s">
        <v>34</v>
      </c>
      <c r="C463" s="33" t="s">
        <v>6</v>
      </c>
      <c r="D463" s="33" t="s">
        <v>26</v>
      </c>
      <c r="E463" s="33" t="s">
        <v>31</v>
      </c>
    </row>
    <row r="464" spans="1:5" ht="12" customHeight="1" x14ac:dyDescent="0.2">
      <c r="A464" s="15">
        <f>MAX($A$15:A463)+1</f>
        <v>450</v>
      </c>
      <c r="B464" s="34" t="s">
        <v>30</v>
      </c>
      <c r="C464" s="33" t="s">
        <v>27</v>
      </c>
      <c r="D464" s="33" t="s">
        <v>26</v>
      </c>
      <c r="E464" s="33" t="s">
        <v>23</v>
      </c>
    </row>
    <row r="465" spans="1:5" x14ac:dyDescent="0.2">
      <c r="A465" s="15">
        <f>MAX($A$15:A464)+1</f>
        <v>451</v>
      </c>
      <c r="B465" s="36" t="s">
        <v>69</v>
      </c>
      <c r="C465" s="35"/>
      <c r="D465" s="35"/>
      <c r="E465" s="35"/>
    </row>
    <row r="466" spans="1:5" ht="12" customHeight="1" x14ac:dyDescent="0.2">
      <c r="A466" s="15">
        <f>MAX($A$15:A465)+1</f>
        <v>452</v>
      </c>
      <c r="B466" s="34" t="s">
        <v>36</v>
      </c>
      <c r="C466" s="33" t="s">
        <v>5</v>
      </c>
      <c r="D466" s="33" t="s">
        <v>23</v>
      </c>
      <c r="E466" s="33" t="s">
        <v>33</v>
      </c>
    </row>
    <row r="467" spans="1:5" ht="12" customHeight="1" x14ac:dyDescent="0.2">
      <c r="A467" s="15">
        <f>MAX($A$15:A466)+1</f>
        <v>453</v>
      </c>
      <c r="B467" s="34" t="s">
        <v>35</v>
      </c>
      <c r="C467" s="33" t="s">
        <v>27</v>
      </c>
      <c r="D467" s="33" t="s">
        <v>26</v>
      </c>
      <c r="E467" s="33" t="s">
        <v>23</v>
      </c>
    </row>
    <row r="468" spans="1:5" ht="12" customHeight="1" x14ac:dyDescent="0.2">
      <c r="A468" s="15">
        <f>MAX($A$15:A467)+1</f>
        <v>454</v>
      </c>
      <c r="B468" s="34" t="s">
        <v>34</v>
      </c>
      <c r="C468" s="33" t="s">
        <v>5</v>
      </c>
      <c r="D468" s="33" t="s">
        <v>23</v>
      </c>
      <c r="E468" s="33" t="s">
        <v>33</v>
      </c>
    </row>
    <row r="469" spans="1:5" ht="12" customHeight="1" x14ac:dyDescent="0.2">
      <c r="A469" s="15">
        <f>MAX($A$15:A468)+1</f>
        <v>455</v>
      </c>
      <c r="B469" s="34" t="s">
        <v>30</v>
      </c>
      <c r="C469" s="33" t="s">
        <v>27</v>
      </c>
      <c r="D469" s="33" t="s">
        <v>26</v>
      </c>
      <c r="E469" s="33" t="s">
        <v>23</v>
      </c>
    </row>
    <row r="470" spans="1:5" ht="22.5" x14ac:dyDescent="0.2">
      <c r="A470" s="15">
        <f>MAX($A$15:A469)+1</f>
        <v>456</v>
      </c>
      <c r="B470" s="36" t="s">
        <v>68</v>
      </c>
      <c r="C470" s="35"/>
      <c r="D470" s="35"/>
      <c r="E470" s="35"/>
    </row>
    <row r="471" spans="1:5" ht="12" customHeight="1" x14ac:dyDescent="0.2">
      <c r="A471" s="15">
        <f>MAX($A$15:A470)+1</f>
        <v>457</v>
      </c>
      <c r="B471" s="34" t="s">
        <v>36</v>
      </c>
      <c r="C471" s="33" t="s">
        <v>6</v>
      </c>
      <c r="D471" s="33" t="s">
        <v>23</v>
      </c>
      <c r="E471" s="33" t="s">
        <v>32</v>
      </c>
    </row>
    <row r="472" spans="1:5" ht="12" customHeight="1" x14ac:dyDescent="0.2">
      <c r="A472" s="15">
        <f>MAX($A$15:A471)+1</f>
        <v>458</v>
      </c>
      <c r="B472" s="34" t="s">
        <v>35</v>
      </c>
      <c r="C472" s="33" t="s">
        <v>23</v>
      </c>
      <c r="D472" s="33" t="s">
        <v>23</v>
      </c>
      <c r="E472" s="33" t="s">
        <v>23</v>
      </c>
    </row>
    <row r="473" spans="1:5" ht="12" customHeight="1" x14ac:dyDescent="0.2">
      <c r="A473" s="15">
        <f>MAX($A$15:A472)+1</f>
        <v>459</v>
      </c>
      <c r="B473" s="34" t="s">
        <v>34</v>
      </c>
      <c r="C473" s="33" t="s">
        <v>6</v>
      </c>
      <c r="D473" s="33" t="s">
        <v>23</v>
      </c>
      <c r="E473" s="33" t="s">
        <v>32</v>
      </c>
    </row>
    <row r="474" spans="1:5" ht="12" customHeight="1" x14ac:dyDescent="0.2">
      <c r="A474" s="15">
        <f>MAX($A$15:A473)+1</f>
        <v>460</v>
      </c>
      <c r="B474" s="34" t="s">
        <v>30</v>
      </c>
      <c r="C474" s="33" t="s">
        <v>23</v>
      </c>
      <c r="D474" s="33" t="s">
        <v>23</v>
      </c>
      <c r="E474" s="33" t="s">
        <v>23</v>
      </c>
    </row>
    <row r="475" spans="1:5" ht="22.5" x14ac:dyDescent="0.2">
      <c r="A475" s="15">
        <f>MAX($A$15:A474)+1</f>
        <v>461</v>
      </c>
      <c r="B475" s="36" t="s">
        <v>67</v>
      </c>
      <c r="C475" s="35"/>
      <c r="D475" s="35"/>
      <c r="E475" s="35"/>
    </row>
    <row r="476" spans="1:5" ht="12" customHeight="1" x14ac:dyDescent="0.2">
      <c r="A476" s="15">
        <f>MAX($A$15:A475)+1</f>
        <v>462</v>
      </c>
      <c r="B476" s="34" t="s">
        <v>36</v>
      </c>
      <c r="C476" s="33" t="s">
        <v>5</v>
      </c>
      <c r="D476" s="33" t="s">
        <v>23</v>
      </c>
      <c r="E476" s="33" t="s">
        <v>23</v>
      </c>
    </row>
    <row r="477" spans="1:5" ht="12" customHeight="1" x14ac:dyDescent="0.2">
      <c r="A477" s="15">
        <f>MAX($A$15:A476)+1</f>
        <v>463</v>
      </c>
      <c r="B477" s="34" t="s">
        <v>35</v>
      </c>
      <c r="C477" s="33" t="s">
        <v>27</v>
      </c>
      <c r="D477" s="33" t="s">
        <v>26</v>
      </c>
      <c r="E477" s="33" t="s">
        <v>23</v>
      </c>
    </row>
    <row r="478" spans="1:5" ht="12" customHeight="1" x14ac:dyDescent="0.2">
      <c r="A478" s="15">
        <f>MAX($A$15:A477)+1</f>
        <v>464</v>
      </c>
      <c r="B478" s="34" t="s">
        <v>34</v>
      </c>
      <c r="C478" s="33" t="s">
        <v>5</v>
      </c>
      <c r="D478" s="33" t="s">
        <v>23</v>
      </c>
      <c r="E478" s="33" t="s">
        <v>32</v>
      </c>
    </row>
    <row r="479" spans="1:5" ht="12" customHeight="1" x14ac:dyDescent="0.2">
      <c r="A479" s="15">
        <f>MAX($A$15:A478)+1</f>
        <v>465</v>
      </c>
      <c r="B479" s="34" t="s">
        <v>30</v>
      </c>
      <c r="C479" s="33" t="s">
        <v>27</v>
      </c>
      <c r="D479" s="33" t="s">
        <v>26</v>
      </c>
      <c r="E479" s="33" t="s">
        <v>23</v>
      </c>
    </row>
    <row r="480" spans="1:5" x14ac:dyDescent="0.2">
      <c r="A480" s="15">
        <f>MAX($A$15:A479)+1</f>
        <v>466</v>
      </c>
      <c r="B480" s="36" t="s">
        <v>66</v>
      </c>
      <c r="C480" s="35"/>
      <c r="D480" s="35"/>
      <c r="E480" s="35"/>
    </row>
    <row r="481" spans="1:5" ht="12" customHeight="1" x14ac:dyDescent="0.2">
      <c r="A481" s="15">
        <f>MAX($A$15:A480)+1</f>
        <v>467</v>
      </c>
      <c r="B481" s="34" t="s">
        <v>36</v>
      </c>
      <c r="C481" s="33" t="s">
        <v>22</v>
      </c>
      <c r="D481" s="33" t="s">
        <v>26</v>
      </c>
      <c r="E481" s="33" t="s">
        <v>22</v>
      </c>
    </row>
    <row r="482" spans="1:5" ht="12" customHeight="1" x14ac:dyDescent="0.2">
      <c r="A482" s="15">
        <f>MAX($A$15:A481)+1</f>
        <v>468</v>
      </c>
      <c r="B482" s="34" t="s">
        <v>35</v>
      </c>
      <c r="C482" s="33" t="s">
        <v>23</v>
      </c>
      <c r="D482" s="33" t="s">
        <v>23</v>
      </c>
      <c r="E482" s="33" t="s">
        <v>23</v>
      </c>
    </row>
    <row r="483" spans="1:5" ht="12" customHeight="1" x14ac:dyDescent="0.2">
      <c r="A483" s="15">
        <f>MAX($A$15:A482)+1</f>
        <v>469</v>
      </c>
      <c r="B483" s="34" t="s">
        <v>34</v>
      </c>
      <c r="C483" s="33" t="s">
        <v>22</v>
      </c>
      <c r="D483" s="33" t="s">
        <v>26</v>
      </c>
      <c r="E483" s="33" t="s">
        <v>22</v>
      </c>
    </row>
    <row r="484" spans="1:5" ht="12" customHeight="1" x14ac:dyDescent="0.2">
      <c r="A484" s="15">
        <f>MAX($A$15:A483)+1</f>
        <v>470</v>
      </c>
      <c r="B484" s="34" t="s">
        <v>30</v>
      </c>
      <c r="C484" s="33" t="s">
        <v>23</v>
      </c>
      <c r="D484" s="33" t="s">
        <v>23</v>
      </c>
      <c r="E484" s="33" t="s">
        <v>23</v>
      </c>
    </row>
    <row r="485" spans="1:5" ht="22.5" x14ac:dyDescent="0.2">
      <c r="A485" s="15">
        <f>MAX($A$15:A484)+1</f>
        <v>471</v>
      </c>
      <c r="B485" s="36" t="s">
        <v>65</v>
      </c>
      <c r="C485" s="35"/>
      <c r="D485" s="35"/>
      <c r="E485" s="35"/>
    </row>
    <row r="486" spans="1:5" ht="12" customHeight="1" x14ac:dyDescent="0.2">
      <c r="A486" s="15">
        <f>MAX($A$15:A485)+1</f>
        <v>472</v>
      </c>
      <c r="B486" s="34" t="s">
        <v>36</v>
      </c>
      <c r="C486" s="33" t="s">
        <v>6</v>
      </c>
      <c r="D486" s="33" t="s">
        <v>23</v>
      </c>
      <c r="E486" s="33" t="s">
        <v>23</v>
      </c>
    </row>
    <row r="487" spans="1:5" ht="12" customHeight="1" x14ac:dyDescent="0.2">
      <c r="A487" s="15">
        <f>MAX($A$15:A486)+1</f>
        <v>473</v>
      </c>
      <c r="B487" s="34" t="s">
        <v>35</v>
      </c>
      <c r="C487" s="33" t="s">
        <v>27</v>
      </c>
      <c r="D487" s="33" t="s">
        <v>23</v>
      </c>
      <c r="E487" s="33" t="s">
        <v>23</v>
      </c>
    </row>
    <row r="488" spans="1:5" ht="12" customHeight="1" x14ac:dyDescent="0.2">
      <c r="A488" s="15">
        <f>MAX($A$15:A487)+1</f>
        <v>474</v>
      </c>
      <c r="B488" s="34" t="s">
        <v>34</v>
      </c>
      <c r="C488" s="33" t="s">
        <v>6</v>
      </c>
      <c r="D488" s="33" t="s">
        <v>23</v>
      </c>
      <c r="E488" s="33" t="s">
        <v>31</v>
      </c>
    </row>
    <row r="489" spans="1:5" ht="12" customHeight="1" x14ac:dyDescent="0.2">
      <c r="A489" s="15">
        <f>MAX($A$15:A488)+1</f>
        <v>475</v>
      </c>
      <c r="B489" s="34" t="s">
        <v>30</v>
      </c>
      <c r="C489" s="33" t="s">
        <v>27</v>
      </c>
      <c r="D489" s="33" t="s">
        <v>23</v>
      </c>
      <c r="E489" s="33" t="s">
        <v>23</v>
      </c>
    </row>
    <row r="490" spans="1:5" ht="22.5" x14ac:dyDescent="0.2">
      <c r="A490" s="15">
        <f>MAX($A$15:A489)+1</f>
        <v>476</v>
      </c>
      <c r="B490" s="36" t="s">
        <v>64</v>
      </c>
      <c r="C490" s="35"/>
      <c r="D490" s="35"/>
      <c r="E490" s="35"/>
    </row>
    <row r="491" spans="1:5" ht="12" customHeight="1" x14ac:dyDescent="0.2">
      <c r="A491" s="15">
        <f>MAX($A$15:A490)+1</f>
        <v>477</v>
      </c>
      <c r="B491" s="34" t="s">
        <v>36</v>
      </c>
      <c r="C491" s="33">
        <v>0</v>
      </c>
      <c r="D491" s="33" t="s">
        <v>23</v>
      </c>
      <c r="E491" s="33" t="s">
        <v>32</v>
      </c>
    </row>
    <row r="492" spans="1:5" ht="12" customHeight="1" x14ac:dyDescent="0.2">
      <c r="A492" s="15">
        <f>MAX($A$15:A491)+1</f>
        <v>478</v>
      </c>
      <c r="B492" s="34" t="s">
        <v>35</v>
      </c>
      <c r="C492" s="33" t="s">
        <v>44</v>
      </c>
      <c r="D492" s="33" t="s">
        <v>23</v>
      </c>
      <c r="E492" s="33" t="s">
        <v>23</v>
      </c>
    </row>
    <row r="493" spans="1:5" ht="12" customHeight="1" x14ac:dyDescent="0.2">
      <c r="A493" s="15">
        <f>MAX($A$15:A492)+1</f>
        <v>479</v>
      </c>
      <c r="B493" s="34" t="s">
        <v>34</v>
      </c>
      <c r="C493" s="33" t="s">
        <v>17</v>
      </c>
      <c r="D493" s="33" t="s">
        <v>23</v>
      </c>
      <c r="E493" s="33" t="s">
        <v>32</v>
      </c>
    </row>
    <row r="494" spans="1:5" ht="12" customHeight="1" x14ac:dyDescent="0.2">
      <c r="A494" s="15">
        <f>MAX($A$15:A493)+1</f>
        <v>480</v>
      </c>
      <c r="B494" s="34" t="s">
        <v>30</v>
      </c>
      <c r="C494" s="33" t="s">
        <v>44</v>
      </c>
      <c r="D494" s="33" t="s">
        <v>23</v>
      </c>
      <c r="E494" s="33" t="s">
        <v>23</v>
      </c>
    </row>
    <row r="495" spans="1:5" ht="22.5" x14ac:dyDescent="0.2">
      <c r="A495" s="15">
        <f>MAX($A$15:A494)+1</f>
        <v>481</v>
      </c>
      <c r="B495" s="36" t="s">
        <v>63</v>
      </c>
      <c r="C495" s="35"/>
      <c r="D495" s="35"/>
      <c r="E495" s="35"/>
    </row>
    <row r="496" spans="1:5" ht="12" customHeight="1" x14ac:dyDescent="0.2">
      <c r="A496" s="15">
        <f>MAX($A$15:A495)+1</f>
        <v>482</v>
      </c>
      <c r="B496" s="34" t="s">
        <v>36</v>
      </c>
      <c r="C496" s="33" t="s">
        <v>4</v>
      </c>
      <c r="D496" s="33" t="s">
        <v>23</v>
      </c>
      <c r="E496" s="33" t="s">
        <v>33</v>
      </c>
    </row>
    <row r="497" spans="1:5" ht="12" customHeight="1" x14ac:dyDescent="0.2">
      <c r="A497" s="15">
        <f>MAX($A$15:A496)+1</f>
        <v>483</v>
      </c>
      <c r="B497" s="34" t="s">
        <v>35</v>
      </c>
      <c r="C497" s="33" t="s">
        <v>22</v>
      </c>
      <c r="D497" s="33" t="s">
        <v>23</v>
      </c>
      <c r="E497" s="33" t="s">
        <v>23</v>
      </c>
    </row>
    <row r="498" spans="1:5" ht="12" customHeight="1" x14ac:dyDescent="0.2">
      <c r="A498" s="15">
        <f>MAX($A$15:A497)+1</f>
        <v>484</v>
      </c>
      <c r="B498" s="34" t="s">
        <v>34</v>
      </c>
      <c r="C498" s="33" t="s">
        <v>4</v>
      </c>
      <c r="D498" s="33" t="s">
        <v>23</v>
      </c>
      <c r="E498" s="33" t="s">
        <v>33</v>
      </c>
    </row>
    <row r="499" spans="1:5" ht="12" customHeight="1" x14ac:dyDescent="0.2">
      <c r="A499" s="15">
        <f>MAX($A$15:A498)+1</f>
        <v>485</v>
      </c>
      <c r="B499" s="34" t="s">
        <v>30</v>
      </c>
      <c r="C499" s="33" t="s">
        <v>22</v>
      </c>
      <c r="D499" s="33" t="s">
        <v>23</v>
      </c>
      <c r="E499" s="33" t="s">
        <v>23</v>
      </c>
    </row>
    <row r="500" spans="1:5" x14ac:dyDescent="0.2">
      <c r="A500" s="15">
        <f>MAX($A$15:A499)+1</f>
        <v>486</v>
      </c>
      <c r="B500" s="36" t="s">
        <v>61</v>
      </c>
      <c r="C500" s="35"/>
      <c r="D500" s="35"/>
      <c r="E500" s="35"/>
    </row>
    <row r="501" spans="1:5" ht="12" customHeight="1" x14ac:dyDescent="0.2">
      <c r="A501" s="15">
        <f>MAX($A$15:A500)+1</f>
        <v>487</v>
      </c>
      <c r="B501" s="34" t="s">
        <v>36</v>
      </c>
      <c r="C501" s="33" t="s">
        <v>6</v>
      </c>
      <c r="D501" s="33">
        <v>0</v>
      </c>
      <c r="E501" s="33" t="s">
        <v>23</v>
      </c>
    </row>
    <row r="502" spans="1:5" ht="12" customHeight="1" x14ac:dyDescent="0.2">
      <c r="A502" s="15">
        <f>MAX($A$15:A501)+1</f>
        <v>488</v>
      </c>
      <c r="B502" s="34" t="s">
        <v>35</v>
      </c>
      <c r="C502" s="33" t="s">
        <v>23</v>
      </c>
      <c r="D502" s="33" t="s">
        <v>23</v>
      </c>
      <c r="E502" s="33" t="s">
        <v>23</v>
      </c>
    </row>
    <row r="503" spans="1:5" ht="12" customHeight="1" x14ac:dyDescent="0.2">
      <c r="A503" s="15">
        <f>MAX($A$15:A502)+1</f>
        <v>489</v>
      </c>
      <c r="B503" s="34" t="s">
        <v>34</v>
      </c>
      <c r="C503" s="33" t="s">
        <v>6</v>
      </c>
      <c r="D503" s="33" t="s">
        <v>23</v>
      </c>
      <c r="E503" s="33" t="s">
        <v>31</v>
      </c>
    </row>
    <row r="504" spans="1:5" ht="12" customHeight="1" x14ac:dyDescent="0.2">
      <c r="A504" s="15">
        <f>MAX($A$15:A503)+1</f>
        <v>490</v>
      </c>
      <c r="B504" s="34" t="s">
        <v>30</v>
      </c>
      <c r="C504" s="33" t="s">
        <v>23</v>
      </c>
      <c r="D504" s="33" t="s">
        <v>23</v>
      </c>
      <c r="E504" s="33" t="s">
        <v>23</v>
      </c>
    </row>
    <row r="505" spans="1:5" x14ac:dyDescent="0.2">
      <c r="A505" s="15">
        <f>MAX($A$15:A504)+1</f>
        <v>491</v>
      </c>
      <c r="B505" s="36" t="s">
        <v>60</v>
      </c>
      <c r="C505" s="35"/>
      <c r="D505" s="35"/>
      <c r="E505" s="35"/>
    </row>
    <row r="506" spans="1:5" ht="12" customHeight="1" x14ac:dyDescent="0.2">
      <c r="A506" s="15">
        <f>MAX($A$15:A505)+1</f>
        <v>492</v>
      </c>
      <c r="B506" s="34" t="s">
        <v>36</v>
      </c>
      <c r="C506" s="33" t="s">
        <v>22</v>
      </c>
      <c r="D506" s="33" t="s">
        <v>23</v>
      </c>
      <c r="E506" s="33" t="s">
        <v>22</v>
      </c>
    </row>
    <row r="507" spans="1:5" ht="12" customHeight="1" x14ac:dyDescent="0.2">
      <c r="A507" s="15">
        <f>MAX($A$15:A506)+1</f>
        <v>493</v>
      </c>
      <c r="B507" s="34" t="s">
        <v>35</v>
      </c>
      <c r="C507" s="33" t="s">
        <v>22</v>
      </c>
      <c r="D507" s="33" t="s">
        <v>23</v>
      </c>
      <c r="E507" s="33" t="s">
        <v>23</v>
      </c>
    </row>
    <row r="508" spans="1:5" ht="12" customHeight="1" x14ac:dyDescent="0.2">
      <c r="A508" s="15">
        <f>MAX($A$15:A507)+1</f>
        <v>494</v>
      </c>
      <c r="B508" s="34" t="s">
        <v>34</v>
      </c>
      <c r="C508" s="33" t="s">
        <v>22</v>
      </c>
      <c r="D508" s="33" t="s">
        <v>23</v>
      </c>
      <c r="E508" s="33" t="s">
        <v>22</v>
      </c>
    </row>
    <row r="509" spans="1:5" ht="12" customHeight="1" x14ac:dyDescent="0.2">
      <c r="A509" s="15">
        <f>MAX($A$15:A508)+1</f>
        <v>495</v>
      </c>
      <c r="B509" s="34" t="s">
        <v>30</v>
      </c>
      <c r="C509" s="33" t="s">
        <v>22</v>
      </c>
      <c r="D509" s="33" t="s">
        <v>23</v>
      </c>
      <c r="E509" s="33" t="s">
        <v>23</v>
      </c>
    </row>
    <row r="510" spans="1:5" x14ac:dyDescent="0.2">
      <c r="A510" s="15">
        <f>MAX($A$15:A509)+1</f>
        <v>496</v>
      </c>
      <c r="B510" s="36" t="s">
        <v>59</v>
      </c>
      <c r="C510" s="35"/>
      <c r="D510" s="35"/>
      <c r="E510" s="35"/>
    </row>
    <row r="511" spans="1:5" ht="12" customHeight="1" x14ac:dyDescent="0.2">
      <c r="A511" s="15">
        <f>MAX($A$15:A510)+1</f>
        <v>497</v>
      </c>
      <c r="B511" s="34" t="s">
        <v>36</v>
      </c>
      <c r="C511" s="33" t="s">
        <v>17</v>
      </c>
      <c r="D511" s="33">
        <v>0</v>
      </c>
      <c r="E511" s="33" t="s">
        <v>32</v>
      </c>
    </row>
    <row r="512" spans="1:5" ht="12" customHeight="1" x14ac:dyDescent="0.2">
      <c r="A512" s="15">
        <f>MAX($A$15:A511)+1</f>
        <v>498</v>
      </c>
      <c r="B512" s="34" t="s">
        <v>35</v>
      </c>
      <c r="C512" s="33" t="s">
        <v>44</v>
      </c>
      <c r="D512" s="33" t="s">
        <v>23</v>
      </c>
      <c r="E512" s="33" t="s">
        <v>23</v>
      </c>
    </row>
    <row r="513" spans="1:5" ht="12" customHeight="1" x14ac:dyDescent="0.2">
      <c r="A513" s="15">
        <f>MAX($A$15:A512)+1</f>
        <v>499</v>
      </c>
      <c r="B513" s="34" t="s">
        <v>34</v>
      </c>
      <c r="C513" s="33" t="s">
        <v>17</v>
      </c>
      <c r="D513" s="33" t="s">
        <v>23</v>
      </c>
      <c r="E513" s="33" t="s">
        <v>32</v>
      </c>
    </row>
    <row r="514" spans="1:5" ht="12" customHeight="1" x14ac:dyDescent="0.2">
      <c r="A514" s="15">
        <f>MAX($A$15:A513)+1</f>
        <v>500</v>
      </c>
      <c r="B514" s="34" t="s">
        <v>30</v>
      </c>
      <c r="C514" s="33" t="s">
        <v>44</v>
      </c>
      <c r="D514" s="33" t="s">
        <v>23</v>
      </c>
      <c r="E514" s="33" t="s">
        <v>23</v>
      </c>
    </row>
    <row r="515" spans="1:5" ht="22.5" x14ac:dyDescent="0.2">
      <c r="A515" s="15">
        <f>MAX($A$15:A514)+1</f>
        <v>501</v>
      </c>
      <c r="B515" s="36" t="s">
        <v>58</v>
      </c>
      <c r="C515" s="35"/>
      <c r="D515" s="35"/>
      <c r="E515" s="35"/>
    </row>
    <row r="516" spans="1:5" ht="12" customHeight="1" x14ac:dyDescent="0.2">
      <c r="A516" s="15">
        <f>MAX($A$15:A515)+1</f>
        <v>502</v>
      </c>
      <c r="B516" s="34" t="s">
        <v>36</v>
      </c>
      <c r="C516" s="33" t="s">
        <v>5</v>
      </c>
      <c r="D516" s="33" t="s">
        <v>23</v>
      </c>
      <c r="E516" s="33" t="s">
        <v>23</v>
      </c>
    </row>
    <row r="517" spans="1:5" ht="12" customHeight="1" x14ac:dyDescent="0.2">
      <c r="A517" s="15">
        <f>MAX($A$15:A516)+1</f>
        <v>503</v>
      </c>
      <c r="B517" s="34" t="s">
        <v>35</v>
      </c>
      <c r="C517" s="33" t="s">
        <v>23</v>
      </c>
      <c r="D517" s="33" t="s">
        <v>23</v>
      </c>
      <c r="E517" s="33" t="s">
        <v>23</v>
      </c>
    </row>
    <row r="518" spans="1:5" ht="12" customHeight="1" x14ac:dyDescent="0.2">
      <c r="A518" s="15">
        <f>MAX($A$15:A517)+1</f>
        <v>504</v>
      </c>
      <c r="B518" s="34" t="s">
        <v>34</v>
      </c>
      <c r="C518" s="33" t="s">
        <v>5</v>
      </c>
      <c r="D518" s="33" t="s">
        <v>23</v>
      </c>
      <c r="E518" s="33" t="s">
        <v>31</v>
      </c>
    </row>
    <row r="519" spans="1:5" ht="12" customHeight="1" x14ac:dyDescent="0.2">
      <c r="A519" s="15">
        <f>MAX($A$15:A518)+1</f>
        <v>505</v>
      </c>
      <c r="B519" s="34" t="s">
        <v>30</v>
      </c>
      <c r="C519" s="33" t="s">
        <v>23</v>
      </c>
      <c r="D519" s="33" t="s">
        <v>23</v>
      </c>
      <c r="E519" s="33" t="s">
        <v>23</v>
      </c>
    </row>
    <row r="520" spans="1:5" x14ac:dyDescent="0.2">
      <c r="A520" s="15">
        <f>MAX($A$15:A519)+1</f>
        <v>506</v>
      </c>
      <c r="B520" s="36" t="s">
        <v>57</v>
      </c>
      <c r="C520" s="35"/>
      <c r="D520" s="35"/>
      <c r="E520" s="35"/>
    </row>
    <row r="521" spans="1:5" ht="12" customHeight="1" x14ac:dyDescent="0.2">
      <c r="A521" s="15">
        <f>MAX($A$15:A520)+1</f>
        <v>507</v>
      </c>
      <c r="B521" s="34" t="s">
        <v>36</v>
      </c>
      <c r="C521" s="33" t="s">
        <v>6</v>
      </c>
      <c r="D521" s="33">
        <v>0</v>
      </c>
      <c r="E521" s="33" t="s">
        <v>33</v>
      </c>
    </row>
    <row r="522" spans="1:5" ht="12" customHeight="1" x14ac:dyDescent="0.2">
      <c r="A522" s="15">
        <f>MAX($A$15:A521)+1</f>
        <v>508</v>
      </c>
      <c r="B522" s="34" t="s">
        <v>35</v>
      </c>
      <c r="C522" s="33" t="s">
        <v>27</v>
      </c>
      <c r="D522" s="33" t="s">
        <v>23</v>
      </c>
      <c r="E522" s="33" t="s">
        <v>23</v>
      </c>
    </row>
    <row r="523" spans="1:5" ht="12" customHeight="1" x14ac:dyDescent="0.2">
      <c r="A523" s="15">
        <f>MAX($A$15:A522)+1</f>
        <v>509</v>
      </c>
      <c r="B523" s="34" t="s">
        <v>34</v>
      </c>
      <c r="C523" s="33" t="s">
        <v>6</v>
      </c>
      <c r="D523" s="33" t="s">
        <v>23</v>
      </c>
      <c r="E523" s="33" t="s">
        <v>33</v>
      </c>
    </row>
    <row r="524" spans="1:5" ht="12" customHeight="1" x14ac:dyDescent="0.2">
      <c r="A524" s="15">
        <f>MAX($A$15:A523)+1</f>
        <v>510</v>
      </c>
      <c r="B524" s="34" t="s">
        <v>30</v>
      </c>
      <c r="C524" s="33" t="s">
        <v>27</v>
      </c>
      <c r="D524" s="33" t="s">
        <v>23</v>
      </c>
      <c r="E524" s="33" t="s">
        <v>23</v>
      </c>
    </row>
    <row r="525" spans="1:5" ht="22.5" x14ac:dyDescent="0.2">
      <c r="A525" s="15">
        <f>MAX($A$15:A524)+1</f>
        <v>511</v>
      </c>
      <c r="B525" s="36" t="s">
        <v>56</v>
      </c>
      <c r="C525" s="35"/>
      <c r="D525" s="35"/>
      <c r="E525" s="35"/>
    </row>
    <row r="526" spans="1:5" ht="12" customHeight="1" x14ac:dyDescent="0.2">
      <c r="A526" s="15">
        <f>MAX($A$15:A525)+1</f>
        <v>512</v>
      </c>
      <c r="B526" s="34" t="s">
        <v>36</v>
      </c>
      <c r="C526" s="33" t="s">
        <v>19</v>
      </c>
      <c r="D526" s="33" t="s">
        <v>23</v>
      </c>
      <c r="E526" s="33" t="s">
        <v>23</v>
      </c>
    </row>
    <row r="527" spans="1:5" ht="12" customHeight="1" x14ac:dyDescent="0.2">
      <c r="A527" s="15">
        <f>MAX($A$15:A526)+1</f>
        <v>513</v>
      </c>
      <c r="B527" s="34" t="s">
        <v>35</v>
      </c>
      <c r="C527" s="33" t="s">
        <v>55</v>
      </c>
      <c r="D527" s="33" t="s">
        <v>23</v>
      </c>
      <c r="E527" s="33" t="s">
        <v>23</v>
      </c>
    </row>
    <row r="528" spans="1:5" ht="12" customHeight="1" x14ac:dyDescent="0.2">
      <c r="A528" s="15">
        <f>MAX($A$15:A527)+1</f>
        <v>514</v>
      </c>
      <c r="B528" s="34" t="s">
        <v>34</v>
      </c>
      <c r="C528" s="33" t="s">
        <v>19</v>
      </c>
      <c r="D528" s="33" t="s">
        <v>23</v>
      </c>
      <c r="E528" s="33" t="s">
        <v>31</v>
      </c>
    </row>
    <row r="529" spans="1:5" ht="12" customHeight="1" x14ac:dyDescent="0.2">
      <c r="A529" s="15">
        <f>MAX($A$15:A528)+1</f>
        <v>515</v>
      </c>
      <c r="B529" s="34" t="s">
        <v>30</v>
      </c>
      <c r="C529" s="33" t="s">
        <v>55</v>
      </c>
      <c r="D529" s="33" t="s">
        <v>23</v>
      </c>
      <c r="E529" s="33" t="s">
        <v>23</v>
      </c>
    </row>
    <row r="530" spans="1:5" ht="22.5" x14ac:dyDescent="0.2">
      <c r="A530" s="15">
        <f>MAX($A$15:A529)+1</f>
        <v>516</v>
      </c>
      <c r="B530" s="36" t="s">
        <v>54</v>
      </c>
      <c r="C530" s="35"/>
      <c r="D530" s="35"/>
      <c r="E530" s="35"/>
    </row>
    <row r="531" spans="1:5" ht="12" customHeight="1" x14ac:dyDescent="0.2">
      <c r="A531" s="15">
        <f>MAX($A$15:A530)+1</f>
        <v>517</v>
      </c>
      <c r="B531" s="34" t="s">
        <v>36</v>
      </c>
      <c r="C531" s="33" t="s">
        <v>6</v>
      </c>
      <c r="D531" s="33" t="s">
        <v>23</v>
      </c>
      <c r="E531" s="33" t="s">
        <v>31</v>
      </c>
    </row>
    <row r="532" spans="1:5" ht="12" customHeight="1" x14ac:dyDescent="0.2">
      <c r="A532" s="15">
        <f>MAX($A$15:A531)+1</f>
        <v>518</v>
      </c>
      <c r="B532" s="34" t="s">
        <v>35</v>
      </c>
      <c r="C532" s="33" t="s">
        <v>27</v>
      </c>
      <c r="D532" s="33" t="s">
        <v>23</v>
      </c>
      <c r="E532" s="33" t="s">
        <v>23</v>
      </c>
    </row>
    <row r="533" spans="1:5" ht="12" customHeight="1" x14ac:dyDescent="0.2">
      <c r="A533" s="15">
        <f>MAX($A$15:A532)+1</f>
        <v>519</v>
      </c>
      <c r="B533" s="34" t="s">
        <v>34</v>
      </c>
      <c r="C533" s="33" t="s">
        <v>6</v>
      </c>
      <c r="D533" s="33" t="s">
        <v>23</v>
      </c>
      <c r="E533" s="33" t="s">
        <v>31</v>
      </c>
    </row>
    <row r="534" spans="1:5" ht="12" customHeight="1" x14ac:dyDescent="0.2">
      <c r="A534" s="15">
        <f>MAX($A$15:A533)+1</f>
        <v>520</v>
      </c>
      <c r="B534" s="34" t="s">
        <v>30</v>
      </c>
      <c r="C534" s="33" t="s">
        <v>27</v>
      </c>
      <c r="D534" s="33" t="s">
        <v>23</v>
      </c>
      <c r="E534" s="33" t="s">
        <v>23</v>
      </c>
    </row>
    <row r="535" spans="1:5" x14ac:dyDescent="0.2">
      <c r="A535" s="15">
        <f>MAX($A$15:A534)+1</f>
        <v>521</v>
      </c>
      <c r="B535" s="36" t="s">
        <v>53</v>
      </c>
      <c r="C535" s="35"/>
      <c r="D535" s="35"/>
      <c r="E535" s="35"/>
    </row>
    <row r="536" spans="1:5" ht="12" customHeight="1" x14ac:dyDescent="0.2">
      <c r="A536" s="15">
        <f>MAX($A$15:A535)+1</f>
        <v>522</v>
      </c>
      <c r="B536" s="34" t="s">
        <v>36</v>
      </c>
      <c r="C536" s="33" t="s">
        <v>4</v>
      </c>
      <c r="D536" s="33" t="s">
        <v>26</v>
      </c>
      <c r="E536" s="33" t="s">
        <v>23</v>
      </c>
    </row>
    <row r="537" spans="1:5" ht="12" customHeight="1" x14ac:dyDescent="0.2">
      <c r="A537" s="15">
        <f>MAX($A$15:A536)+1</f>
        <v>523</v>
      </c>
      <c r="B537" s="34" t="s">
        <v>35</v>
      </c>
      <c r="C537" s="33" t="s">
        <v>22</v>
      </c>
      <c r="D537" s="33" t="s">
        <v>23</v>
      </c>
      <c r="E537" s="33" t="s">
        <v>23</v>
      </c>
    </row>
    <row r="538" spans="1:5" ht="12" customHeight="1" x14ac:dyDescent="0.2">
      <c r="A538" s="15">
        <f>MAX($A$15:A537)+1</f>
        <v>524</v>
      </c>
      <c r="B538" s="34" t="s">
        <v>34</v>
      </c>
      <c r="C538" s="33" t="s">
        <v>4</v>
      </c>
      <c r="D538" s="33" t="s">
        <v>26</v>
      </c>
      <c r="E538" s="33" t="s">
        <v>31</v>
      </c>
    </row>
    <row r="539" spans="1:5" ht="12" customHeight="1" x14ac:dyDescent="0.2">
      <c r="A539" s="15">
        <f>MAX($A$15:A538)+1</f>
        <v>525</v>
      </c>
      <c r="B539" s="34" t="s">
        <v>30</v>
      </c>
      <c r="C539" s="33" t="s">
        <v>22</v>
      </c>
      <c r="D539" s="33" t="s">
        <v>23</v>
      </c>
      <c r="E539" s="33" t="s">
        <v>23</v>
      </c>
    </row>
    <row r="540" spans="1:5" x14ac:dyDescent="0.2">
      <c r="A540" s="15">
        <f>MAX($A$15:A539)+1</f>
        <v>526</v>
      </c>
      <c r="B540" s="36" t="s">
        <v>50</v>
      </c>
      <c r="C540" s="35"/>
      <c r="D540" s="35"/>
      <c r="E540" s="35"/>
    </row>
    <row r="541" spans="1:5" ht="12" customHeight="1" x14ac:dyDescent="0.2">
      <c r="A541" s="15">
        <f>MAX($A$15:A540)+1</f>
        <v>527</v>
      </c>
      <c r="B541" s="34" t="s">
        <v>36</v>
      </c>
      <c r="C541" s="33" t="s">
        <v>5</v>
      </c>
      <c r="D541" s="33" t="s">
        <v>23</v>
      </c>
      <c r="E541" s="33" t="s">
        <v>33</v>
      </c>
    </row>
    <row r="542" spans="1:5" ht="12" customHeight="1" x14ac:dyDescent="0.2">
      <c r="A542" s="15">
        <f>MAX($A$15:A541)+1</f>
        <v>528</v>
      </c>
      <c r="B542" s="34" t="s">
        <v>35</v>
      </c>
      <c r="C542" s="33" t="s">
        <v>27</v>
      </c>
      <c r="D542" s="33" t="s">
        <v>26</v>
      </c>
      <c r="E542" s="33" t="s">
        <v>23</v>
      </c>
    </row>
    <row r="543" spans="1:5" ht="12" customHeight="1" x14ac:dyDescent="0.2">
      <c r="A543" s="15">
        <f>MAX($A$15:A542)+1</f>
        <v>529</v>
      </c>
      <c r="B543" s="34" t="s">
        <v>34</v>
      </c>
      <c r="C543" s="33" t="s">
        <v>5</v>
      </c>
      <c r="D543" s="33" t="s">
        <v>23</v>
      </c>
      <c r="E543" s="33" t="s">
        <v>33</v>
      </c>
    </row>
    <row r="544" spans="1:5" ht="12" customHeight="1" x14ac:dyDescent="0.2">
      <c r="A544" s="15">
        <f>MAX($A$15:A543)+1</f>
        <v>530</v>
      </c>
      <c r="B544" s="34" t="s">
        <v>30</v>
      </c>
      <c r="C544" s="33" t="s">
        <v>27</v>
      </c>
      <c r="D544" s="33" t="s">
        <v>26</v>
      </c>
      <c r="E544" s="33" t="s">
        <v>23</v>
      </c>
    </row>
    <row r="545" spans="1:5" ht="22.5" x14ac:dyDescent="0.2">
      <c r="A545" s="15">
        <f>MAX($A$15:A544)+1</f>
        <v>531</v>
      </c>
      <c r="B545" s="36" t="s">
        <v>49</v>
      </c>
      <c r="C545" s="35"/>
      <c r="D545" s="35"/>
      <c r="E545" s="35"/>
    </row>
    <row r="546" spans="1:5" ht="12" customHeight="1" x14ac:dyDescent="0.2">
      <c r="A546" s="15">
        <f>MAX($A$15:A545)+1</f>
        <v>532</v>
      </c>
      <c r="B546" s="34" t="s">
        <v>36</v>
      </c>
      <c r="C546" s="33" t="s">
        <v>6</v>
      </c>
      <c r="D546" s="33">
        <v>0</v>
      </c>
      <c r="E546" s="33" t="s">
        <v>31</v>
      </c>
    </row>
    <row r="547" spans="1:5" ht="12" customHeight="1" x14ac:dyDescent="0.2">
      <c r="A547" s="15">
        <f>MAX($A$15:A546)+1</f>
        <v>533</v>
      </c>
      <c r="B547" s="34" t="s">
        <v>35</v>
      </c>
      <c r="C547" s="33" t="s">
        <v>27</v>
      </c>
      <c r="D547" s="33" t="s">
        <v>26</v>
      </c>
      <c r="E547" s="33" t="s">
        <v>23</v>
      </c>
    </row>
    <row r="548" spans="1:5" ht="12" customHeight="1" x14ac:dyDescent="0.2">
      <c r="A548" s="15">
        <f>MAX($A$15:A547)+1</f>
        <v>534</v>
      </c>
      <c r="B548" s="34" t="s">
        <v>34</v>
      </c>
      <c r="C548" s="33" t="s">
        <v>6</v>
      </c>
      <c r="D548" s="33" t="s">
        <v>23</v>
      </c>
      <c r="E548" s="33" t="s">
        <v>31</v>
      </c>
    </row>
    <row r="549" spans="1:5" ht="12" customHeight="1" x14ac:dyDescent="0.2">
      <c r="A549" s="15">
        <f>MAX($A$15:A548)+1</f>
        <v>535</v>
      </c>
      <c r="B549" s="34" t="s">
        <v>30</v>
      </c>
      <c r="C549" s="33" t="s">
        <v>27</v>
      </c>
      <c r="D549" s="33" t="s">
        <v>26</v>
      </c>
      <c r="E549" s="33" t="s">
        <v>23</v>
      </c>
    </row>
    <row r="550" spans="1:5" ht="22.5" x14ac:dyDescent="0.2">
      <c r="A550" s="15">
        <f>MAX($A$15:A549)+1</f>
        <v>536</v>
      </c>
      <c r="B550" s="36" t="s">
        <v>48</v>
      </c>
      <c r="C550" s="35"/>
      <c r="D550" s="35"/>
      <c r="E550" s="35"/>
    </row>
    <row r="551" spans="1:5" ht="12" customHeight="1" x14ac:dyDescent="0.2">
      <c r="A551" s="15">
        <f>MAX($A$15:A550)+1</f>
        <v>537</v>
      </c>
      <c r="B551" s="34" t="s">
        <v>36</v>
      </c>
      <c r="C551" s="33" t="s">
        <v>5</v>
      </c>
      <c r="D551" s="33" t="s">
        <v>23</v>
      </c>
      <c r="E551" s="33" t="s">
        <v>23</v>
      </c>
    </row>
    <row r="552" spans="1:5" ht="12" customHeight="1" x14ac:dyDescent="0.2">
      <c r="A552" s="15">
        <f>MAX($A$15:A551)+1</f>
        <v>538</v>
      </c>
      <c r="B552" s="34" t="s">
        <v>35</v>
      </c>
      <c r="C552" s="33" t="s">
        <v>27</v>
      </c>
      <c r="D552" s="33" t="s">
        <v>23</v>
      </c>
      <c r="E552" s="33" t="s">
        <v>23</v>
      </c>
    </row>
    <row r="553" spans="1:5" ht="12" customHeight="1" x14ac:dyDescent="0.2">
      <c r="A553" s="15">
        <f>MAX($A$15:A552)+1</f>
        <v>539</v>
      </c>
      <c r="B553" s="34" t="s">
        <v>34</v>
      </c>
      <c r="C553" s="33" t="s">
        <v>5</v>
      </c>
      <c r="D553" s="33" t="s">
        <v>23</v>
      </c>
      <c r="E553" s="33" t="s">
        <v>31</v>
      </c>
    </row>
    <row r="554" spans="1:5" ht="12" customHeight="1" x14ac:dyDescent="0.2">
      <c r="A554" s="15">
        <f>MAX($A$15:A553)+1</f>
        <v>540</v>
      </c>
      <c r="B554" s="34" t="s">
        <v>30</v>
      </c>
      <c r="C554" s="33" t="s">
        <v>27</v>
      </c>
      <c r="D554" s="33" t="s">
        <v>23</v>
      </c>
      <c r="E554" s="33" t="s">
        <v>23</v>
      </c>
    </row>
    <row r="555" spans="1:5" ht="22.5" x14ac:dyDescent="0.2">
      <c r="A555" s="15">
        <f>MAX($A$15:A554)+1</f>
        <v>541</v>
      </c>
      <c r="B555" s="36" t="s">
        <v>47</v>
      </c>
      <c r="C555" s="35"/>
      <c r="D555" s="35"/>
      <c r="E555" s="35"/>
    </row>
    <row r="556" spans="1:5" ht="12" customHeight="1" x14ac:dyDescent="0.2">
      <c r="A556" s="15">
        <f>MAX($A$15:A555)+1</f>
        <v>542</v>
      </c>
      <c r="B556" s="34" t="s">
        <v>36</v>
      </c>
      <c r="C556" s="33" t="s">
        <v>5</v>
      </c>
      <c r="D556" s="33" t="s">
        <v>23</v>
      </c>
      <c r="E556" s="33" t="s">
        <v>31</v>
      </c>
    </row>
    <row r="557" spans="1:5" ht="12" customHeight="1" x14ac:dyDescent="0.2">
      <c r="A557" s="15">
        <f>MAX($A$15:A556)+1</f>
        <v>543</v>
      </c>
      <c r="B557" s="34" t="s">
        <v>35</v>
      </c>
      <c r="C557" s="33" t="s">
        <v>22</v>
      </c>
      <c r="D557" s="33" t="s">
        <v>26</v>
      </c>
      <c r="E557" s="33" t="s">
        <v>23</v>
      </c>
    </row>
    <row r="558" spans="1:5" ht="12" customHeight="1" x14ac:dyDescent="0.2">
      <c r="A558" s="15">
        <f>MAX($A$15:A557)+1</f>
        <v>544</v>
      </c>
      <c r="B558" s="34" t="s">
        <v>34</v>
      </c>
      <c r="C558" s="33" t="s">
        <v>5</v>
      </c>
      <c r="D558" s="33" t="s">
        <v>23</v>
      </c>
      <c r="E558" s="33" t="s">
        <v>31</v>
      </c>
    </row>
    <row r="559" spans="1:5" ht="12" customHeight="1" x14ac:dyDescent="0.2">
      <c r="A559" s="15">
        <f>MAX($A$15:A558)+1</f>
        <v>545</v>
      </c>
      <c r="B559" s="34" t="s">
        <v>30</v>
      </c>
      <c r="C559" s="33" t="s">
        <v>22</v>
      </c>
      <c r="D559" s="33" t="s">
        <v>26</v>
      </c>
      <c r="E559" s="33" t="s">
        <v>23</v>
      </c>
    </row>
    <row r="560" spans="1:5" ht="22.5" x14ac:dyDescent="0.2">
      <c r="A560" s="15">
        <f>MAX($A$15:A559)+1</f>
        <v>546</v>
      </c>
      <c r="B560" s="36" t="s">
        <v>45</v>
      </c>
      <c r="C560" s="35"/>
      <c r="D560" s="35"/>
      <c r="E560" s="35"/>
    </row>
    <row r="561" spans="1:5" ht="12" customHeight="1" x14ac:dyDescent="0.2">
      <c r="A561" s="15">
        <f>MAX($A$15:A560)+1</f>
        <v>547</v>
      </c>
      <c r="B561" s="34" t="s">
        <v>36</v>
      </c>
      <c r="C561" s="33" t="s">
        <v>6</v>
      </c>
      <c r="D561" s="33" t="s">
        <v>23</v>
      </c>
      <c r="E561" s="33" t="s">
        <v>31</v>
      </c>
    </row>
    <row r="562" spans="1:5" ht="12" customHeight="1" x14ac:dyDescent="0.2">
      <c r="A562" s="15">
        <f>MAX($A$15:A561)+1</f>
        <v>548</v>
      </c>
      <c r="B562" s="34" t="s">
        <v>35</v>
      </c>
      <c r="C562" s="33" t="s">
        <v>27</v>
      </c>
      <c r="D562" s="33" t="s">
        <v>23</v>
      </c>
      <c r="E562" s="33" t="s">
        <v>23</v>
      </c>
    </row>
    <row r="563" spans="1:5" ht="12" customHeight="1" x14ac:dyDescent="0.2">
      <c r="A563" s="15">
        <f>MAX($A$15:A562)+1</f>
        <v>549</v>
      </c>
      <c r="B563" s="34" t="s">
        <v>34</v>
      </c>
      <c r="C563" s="33" t="s">
        <v>6</v>
      </c>
      <c r="D563" s="33" t="s">
        <v>23</v>
      </c>
      <c r="E563" s="33" t="s">
        <v>31</v>
      </c>
    </row>
    <row r="564" spans="1:5" ht="12" customHeight="1" x14ac:dyDescent="0.2">
      <c r="A564" s="15">
        <f>MAX($A$15:A563)+1</f>
        <v>550</v>
      </c>
      <c r="B564" s="34" t="s">
        <v>30</v>
      </c>
      <c r="C564" s="33" t="s">
        <v>27</v>
      </c>
      <c r="D564" s="33" t="s">
        <v>23</v>
      </c>
      <c r="E564" s="33" t="s">
        <v>23</v>
      </c>
    </row>
    <row r="565" spans="1:5" x14ac:dyDescent="0.2">
      <c r="A565" s="15">
        <f>MAX($A$15:A564)+1</f>
        <v>551</v>
      </c>
      <c r="B565" s="36" t="s">
        <v>43</v>
      </c>
      <c r="C565" s="35"/>
      <c r="D565" s="35"/>
      <c r="E565" s="35"/>
    </row>
    <row r="566" spans="1:5" ht="12" customHeight="1" x14ac:dyDescent="0.2">
      <c r="A566" s="15">
        <f>MAX($A$15:A565)+1</f>
        <v>552</v>
      </c>
      <c r="B566" s="34" t="s">
        <v>36</v>
      </c>
      <c r="C566" s="33" t="s">
        <v>5</v>
      </c>
      <c r="D566" s="33" t="s">
        <v>23</v>
      </c>
      <c r="E566" s="33" t="s">
        <v>23</v>
      </c>
    </row>
    <row r="567" spans="1:5" ht="12" customHeight="1" x14ac:dyDescent="0.2">
      <c r="A567" s="15">
        <f>MAX($A$15:A566)+1</f>
        <v>553</v>
      </c>
      <c r="B567" s="34" t="s">
        <v>35</v>
      </c>
      <c r="C567" s="33" t="s">
        <v>23</v>
      </c>
      <c r="D567" s="33" t="s">
        <v>23</v>
      </c>
      <c r="E567" s="33" t="s">
        <v>23</v>
      </c>
    </row>
    <row r="568" spans="1:5" ht="12" customHeight="1" x14ac:dyDescent="0.2">
      <c r="A568" s="15">
        <f>MAX($A$15:A567)+1</f>
        <v>554</v>
      </c>
      <c r="B568" s="34" t="s">
        <v>34</v>
      </c>
      <c r="C568" s="33" t="s">
        <v>5</v>
      </c>
      <c r="D568" s="33" t="s">
        <v>23</v>
      </c>
      <c r="E568" s="33" t="s">
        <v>31</v>
      </c>
    </row>
    <row r="569" spans="1:5" ht="12" customHeight="1" x14ac:dyDescent="0.2">
      <c r="A569" s="15">
        <f>MAX($A$15:A568)+1</f>
        <v>555</v>
      </c>
      <c r="B569" s="34" t="s">
        <v>30</v>
      </c>
      <c r="C569" s="33" t="s">
        <v>23</v>
      </c>
      <c r="D569" s="33" t="s">
        <v>23</v>
      </c>
      <c r="E569" s="33" t="s">
        <v>23</v>
      </c>
    </row>
    <row r="570" spans="1:5" x14ac:dyDescent="0.2">
      <c r="A570" s="15">
        <f>MAX($A$15:A569)+1</f>
        <v>556</v>
      </c>
      <c r="B570" s="36" t="s">
        <v>42</v>
      </c>
      <c r="C570" s="35"/>
      <c r="D570" s="35"/>
      <c r="E570" s="35"/>
    </row>
    <row r="571" spans="1:5" ht="12" customHeight="1" x14ac:dyDescent="0.2">
      <c r="A571" s="15">
        <f>MAX($A$15:A570)+1</f>
        <v>557</v>
      </c>
      <c r="B571" s="34" t="s">
        <v>36</v>
      </c>
      <c r="C571" s="33" t="s">
        <v>147</v>
      </c>
      <c r="D571" s="33" t="s">
        <v>28</v>
      </c>
      <c r="E571" s="33" t="s">
        <v>23</v>
      </c>
    </row>
    <row r="572" spans="1:5" ht="12" customHeight="1" x14ac:dyDescent="0.2">
      <c r="A572" s="15">
        <f>MAX($A$15:A571)+1</f>
        <v>558</v>
      </c>
      <c r="B572" s="34" t="s">
        <v>35</v>
      </c>
      <c r="C572" s="33" t="s">
        <v>51</v>
      </c>
      <c r="D572" s="33" t="s">
        <v>28</v>
      </c>
      <c r="E572" s="33" t="s">
        <v>23</v>
      </c>
    </row>
    <row r="573" spans="1:5" ht="12" customHeight="1" x14ac:dyDescent="0.2">
      <c r="A573" s="15">
        <f>MAX($A$15:A572)+1</f>
        <v>559</v>
      </c>
      <c r="B573" s="34" t="s">
        <v>34</v>
      </c>
      <c r="C573" s="33" t="s">
        <v>147</v>
      </c>
      <c r="D573" s="33" t="s">
        <v>28</v>
      </c>
      <c r="E573" s="33" t="s">
        <v>23</v>
      </c>
    </row>
    <row r="574" spans="1:5" ht="12" customHeight="1" x14ac:dyDescent="0.2">
      <c r="A574" s="15">
        <f>MAX($A$15:A573)+1</f>
        <v>560</v>
      </c>
      <c r="B574" s="34" t="s">
        <v>30</v>
      </c>
      <c r="C574" s="33" t="s">
        <v>51</v>
      </c>
      <c r="D574" s="33" t="s">
        <v>28</v>
      </c>
      <c r="E574" s="33" t="s">
        <v>23</v>
      </c>
    </row>
    <row r="575" spans="1:5" ht="22.5" x14ac:dyDescent="0.2">
      <c r="A575" s="15">
        <f>MAX($A$15:A574)+1</f>
        <v>561</v>
      </c>
      <c r="B575" s="36" t="s">
        <v>41</v>
      </c>
      <c r="C575" s="35"/>
      <c r="D575" s="35"/>
      <c r="E575" s="35"/>
    </row>
    <row r="576" spans="1:5" ht="12" customHeight="1" x14ac:dyDescent="0.2">
      <c r="A576" s="15">
        <f>MAX($A$15:A575)+1</f>
        <v>562</v>
      </c>
      <c r="B576" s="34" t="s">
        <v>36</v>
      </c>
      <c r="C576" s="33" t="s">
        <v>17</v>
      </c>
      <c r="D576" s="33" t="s">
        <v>23</v>
      </c>
      <c r="E576" s="33" t="s">
        <v>31</v>
      </c>
    </row>
    <row r="577" spans="1:5" ht="12" customHeight="1" x14ac:dyDescent="0.2">
      <c r="A577" s="15">
        <f>MAX($A$15:A576)+1</f>
        <v>563</v>
      </c>
      <c r="B577" s="34" t="s">
        <v>35</v>
      </c>
      <c r="C577" s="33" t="s">
        <v>44</v>
      </c>
      <c r="D577" s="33" t="s">
        <v>23</v>
      </c>
      <c r="E577" s="33" t="s">
        <v>23</v>
      </c>
    </row>
    <row r="578" spans="1:5" ht="12" customHeight="1" x14ac:dyDescent="0.2">
      <c r="A578" s="15">
        <f>MAX($A$15:A577)+1</f>
        <v>564</v>
      </c>
      <c r="B578" s="34" t="s">
        <v>34</v>
      </c>
      <c r="C578" s="33" t="s">
        <v>17</v>
      </c>
      <c r="D578" s="33" t="s">
        <v>23</v>
      </c>
      <c r="E578" s="33" t="s">
        <v>31</v>
      </c>
    </row>
    <row r="579" spans="1:5" ht="12" customHeight="1" x14ac:dyDescent="0.2">
      <c r="A579" s="15">
        <f>MAX($A$15:A578)+1</f>
        <v>565</v>
      </c>
      <c r="B579" s="34" t="s">
        <v>30</v>
      </c>
      <c r="C579" s="33" t="s">
        <v>44</v>
      </c>
      <c r="D579" s="33" t="s">
        <v>23</v>
      </c>
      <c r="E579" s="33" t="s">
        <v>23</v>
      </c>
    </row>
    <row r="580" spans="1:5" x14ac:dyDescent="0.2">
      <c r="A580" s="15">
        <f>MAX($A$15:A579)+1</f>
        <v>566</v>
      </c>
      <c r="B580" s="36" t="s">
        <v>39</v>
      </c>
      <c r="C580" s="35"/>
      <c r="D580" s="35"/>
      <c r="E580" s="35"/>
    </row>
    <row r="581" spans="1:5" ht="12" customHeight="1" x14ac:dyDescent="0.2">
      <c r="A581" s="15">
        <f>MAX($A$15:A580)+1</f>
        <v>567</v>
      </c>
      <c r="B581" s="34" t="s">
        <v>36</v>
      </c>
      <c r="C581" s="33" t="s">
        <v>5</v>
      </c>
      <c r="D581" s="33" t="s">
        <v>23</v>
      </c>
      <c r="E581" s="33" t="s">
        <v>31</v>
      </c>
    </row>
    <row r="582" spans="1:5" ht="12" customHeight="1" x14ac:dyDescent="0.2">
      <c r="A582" s="15">
        <f>MAX($A$15:A581)+1</f>
        <v>568</v>
      </c>
      <c r="B582" s="34" t="s">
        <v>35</v>
      </c>
      <c r="C582" s="33" t="s">
        <v>23</v>
      </c>
      <c r="D582" s="33" t="s">
        <v>23</v>
      </c>
      <c r="E582" s="33" t="s">
        <v>23</v>
      </c>
    </row>
    <row r="583" spans="1:5" ht="12" customHeight="1" x14ac:dyDescent="0.2">
      <c r="A583" s="15">
        <f>MAX($A$15:A582)+1</f>
        <v>569</v>
      </c>
      <c r="B583" s="34" t="s">
        <v>34</v>
      </c>
      <c r="C583" s="33" t="s">
        <v>5</v>
      </c>
      <c r="D583" s="33" t="s">
        <v>23</v>
      </c>
      <c r="E583" s="33" t="s">
        <v>31</v>
      </c>
    </row>
    <row r="584" spans="1:5" ht="12" customHeight="1" x14ac:dyDescent="0.2">
      <c r="A584" s="15">
        <f>MAX($A$15:A583)+1</f>
        <v>570</v>
      </c>
      <c r="B584" s="34" t="s">
        <v>30</v>
      </c>
      <c r="C584" s="33" t="s">
        <v>23</v>
      </c>
      <c r="D584" s="33" t="s">
        <v>23</v>
      </c>
      <c r="E584" s="33" t="s">
        <v>23</v>
      </c>
    </row>
    <row r="585" spans="1:5" x14ac:dyDescent="0.2">
      <c r="A585" s="15">
        <f>MAX($A$15:A584)+1</f>
        <v>571</v>
      </c>
      <c r="B585" s="36" t="s">
        <v>38</v>
      </c>
      <c r="C585" s="35"/>
      <c r="D585" s="35"/>
      <c r="E585" s="35"/>
    </row>
    <row r="586" spans="1:5" ht="12" customHeight="1" x14ac:dyDescent="0.2">
      <c r="A586" s="15">
        <f>MAX($A$15:A585)+1</f>
        <v>572</v>
      </c>
      <c r="B586" s="34" t="s">
        <v>36</v>
      </c>
      <c r="C586" s="33" t="s">
        <v>23</v>
      </c>
      <c r="D586" s="33" t="s">
        <v>23</v>
      </c>
      <c r="E586" s="33" t="s">
        <v>23</v>
      </c>
    </row>
    <row r="587" spans="1:5" ht="12" customHeight="1" x14ac:dyDescent="0.2">
      <c r="A587" s="15">
        <f>MAX($A$15:A586)+1</f>
        <v>573</v>
      </c>
      <c r="B587" s="34" t="s">
        <v>35</v>
      </c>
      <c r="C587" s="33" t="s">
        <v>23</v>
      </c>
      <c r="D587" s="33" t="s">
        <v>23</v>
      </c>
      <c r="E587" s="33" t="s">
        <v>23</v>
      </c>
    </row>
    <row r="588" spans="1:5" ht="12" customHeight="1" x14ac:dyDescent="0.2">
      <c r="A588" s="15">
        <f>MAX($A$15:A587)+1</f>
        <v>574</v>
      </c>
      <c r="B588" s="34" t="s">
        <v>34</v>
      </c>
      <c r="C588" s="33" t="s">
        <v>23</v>
      </c>
      <c r="D588" s="33" t="s">
        <v>23</v>
      </c>
      <c r="E588" s="33" t="s">
        <v>23</v>
      </c>
    </row>
    <row r="589" spans="1:5" ht="12" customHeight="1" x14ac:dyDescent="0.2">
      <c r="A589" s="15">
        <f>MAX($A$15:A588)+1</f>
        <v>575</v>
      </c>
      <c r="B589" s="34" t="s">
        <v>30</v>
      </c>
      <c r="C589" s="33" t="s">
        <v>23</v>
      </c>
      <c r="D589" s="33" t="s">
        <v>23</v>
      </c>
      <c r="E589" s="33" t="s">
        <v>23</v>
      </c>
    </row>
    <row r="590" spans="1:5" ht="22.5" x14ac:dyDescent="0.2">
      <c r="A590" s="15">
        <f>MAX($A$15:A589)+1</f>
        <v>576</v>
      </c>
      <c r="B590" s="36" t="s">
        <v>37</v>
      </c>
      <c r="C590" s="35"/>
      <c r="D590" s="35"/>
      <c r="E590" s="35"/>
    </row>
    <row r="591" spans="1:5" ht="12" customHeight="1" x14ac:dyDescent="0.2">
      <c r="A591" s="15">
        <f>MAX($A$15:A590)+1</f>
        <v>577</v>
      </c>
      <c r="B591" s="34" t="s">
        <v>36</v>
      </c>
      <c r="C591" s="33" t="s">
        <v>5</v>
      </c>
      <c r="D591" s="33" t="s">
        <v>23</v>
      </c>
      <c r="E591" s="33" t="s">
        <v>31</v>
      </c>
    </row>
    <row r="592" spans="1:5" ht="12" customHeight="1" x14ac:dyDescent="0.2">
      <c r="A592" s="15">
        <f>MAX($A$15:A591)+1</f>
        <v>578</v>
      </c>
      <c r="B592" s="34" t="s">
        <v>35</v>
      </c>
      <c r="C592" s="33" t="s">
        <v>27</v>
      </c>
      <c r="D592" s="33" t="s">
        <v>23</v>
      </c>
      <c r="E592" s="33" t="s">
        <v>23</v>
      </c>
    </row>
    <row r="593" spans="1:5" ht="12" customHeight="1" x14ac:dyDescent="0.2">
      <c r="A593" s="15">
        <f>MAX($A$15:A592)+1</f>
        <v>579</v>
      </c>
      <c r="B593" s="34" t="s">
        <v>34</v>
      </c>
      <c r="C593" s="33" t="s">
        <v>5</v>
      </c>
      <c r="D593" s="33" t="s">
        <v>23</v>
      </c>
      <c r="E593" s="33" t="s">
        <v>31</v>
      </c>
    </row>
    <row r="594" spans="1:5" ht="12" customHeight="1" x14ac:dyDescent="0.2">
      <c r="A594" s="15">
        <f>MAX($A$15:A593)+1</f>
        <v>580</v>
      </c>
      <c r="B594" s="34" t="s">
        <v>30</v>
      </c>
      <c r="C594" s="33" t="s">
        <v>27</v>
      </c>
      <c r="D594" s="33" t="s">
        <v>23</v>
      </c>
      <c r="E594" s="33" t="s">
        <v>23</v>
      </c>
    </row>
    <row r="595" spans="1:5" x14ac:dyDescent="0.2">
      <c r="B595" s="32"/>
      <c r="C595" s="32"/>
      <c r="D595" s="32"/>
      <c r="E595" s="32"/>
    </row>
    <row r="596" spans="1:5" x14ac:dyDescent="0.2">
      <c r="B596" s="31"/>
      <c r="C596" s="30"/>
      <c r="D596" s="30"/>
      <c r="E596" s="30"/>
    </row>
    <row r="597" spans="1:5" x14ac:dyDescent="0.2">
      <c r="C597" s="29">
        <f>VLOOKUP($B$13,$B$13:$E$14,C$600 + 2,0)</f>
        <v>45291</v>
      </c>
      <c r="D597" s="29"/>
      <c r="E597" s="29"/>
    </row>
    <row r="599" spans="1:5" x14ac:dyDescent="0.2">
      <c r="A599" s="17"/>
      <c r="B599" s="17" t="s">
        <v>25</v>
      </c>
      <c r="C599" s="17"/>
      <c r="D599" s="17"/>
    </row>
    <row r="600" spans="1:5" x14ac:dyDescent="0.2">
      <c r="A600" s="17"/>
      <c r="B600" s="27">
        <v>2</v>
      </c>
      <c r="C600" s="27">
        <v>1</v>
      </c>
      <c r="D600" s="27"/>
    </row>
    <row r="601" spans="1:5" x14ac:dyDescent="0.2">
      <c r="A601" s="17"/>
      <c r="B601" s="17"/>
      <c r="C601" s="17"/>
      <c r="D601" s="17"/>
    </row>
    <row r="602" spans="1:5" x14ac:dyDescent="0.2">
      <c r="A602" s="25">
        <v>1</v>
      </c>
      <c r="B602" s="25" t="str">
        <f t="shared" ref="B602:B633" si="0">VLOOKUP(A602,$A$15:$E$594,$B$600,0)</f>
        <v>Sempra (NYSE:SRE)</v>
      </c>
      <c r="C602" s="25" t="str">
        <f t="shared" ref="C602:C633" si="1">VLOOKUP($A602+1,$A$15:$E$594,$B$600+$C$600,0)</f>
        <v>BBB+</v>
      </c>
      <c r="D602" s="25"/>
      <c r="E602" s="25"/>
    </row>
    <row r="603" spans="1:5" x14ac:dyDescent="0.2">
      <c r="A603" s="28">
        <f t="shared" ref="A603:A634" si="2">A602+5</f>
        <v>6</v>
      </c>
      <c r="B603" s="25" t="str">
        <f t="shared" si="0"/>
        <v>CMS Energy Corporation (NYSE:CMS)</v>
      </c>
      <c r="C603" s="25" t="str">
        <f t="shared" si="1"/>
        <v>BBB+</v>
      </c>
      <c r="D603" s="25"/>
      <c r="E603" s="25"/>
    </row>
    <row r="604" spans="1:5" x14ac:dyDescent="0.2">
      <c r="A604" s="25">
        <f t="shared" si="2"/>
        <v>11</v>
      </c>
      <c r="B604" s="25" t="str">
        <f t="shared" si="0"/>
        <v>Consolidated Edison, Inc. (NYSE:ED)</v>
      </c>
      <c r="C604" s="25" t="str">
        <f t="shared" si="1"/>
        <v>A-</v>
      </c>
      <c r="D604" s="25"/>
      <c r="E604" s="25"/>
    </row>
    <row r="605" spans="1:5" x14ac:dyDescent="0.2">
      <c r="A605" s="25">
        <f t="shared" si="2"/>
        <v>16</v>
      </c>
      <c r="B605" s="25" t="str">
        <f t="shared" si="0"/>
        <v>Entergy Corporation (NYSE:ETR)</v>
      </c>
      <c r="C605" s="25" t="str">
        <f t="shared" si="1"/>
        <v>BBB+</v>
      </c>
      <c r="D605" s="25"/>
      <c r="E605" s="25"/>
    </row>
    <row r="606" spans="1:5" x14ac:dyDescent="0.2">
      <c r="A606" s="25">
        <f t="shared" si="2"/>
        <v>21</v>
      </c>
      <c r="B606" s="25" t="str">
        <f t="shared" si="0"/>
        <v>NiSource Inc. (NYSE:NI)</v>
      </c>
      <c r="C606" s="25" t="str">
        <f t="shared" si="1"/>
        <v>BBB+</v>
      </c>
      <c r="D606" s="25"/>
      <c r="E606" s="25"/>
    </row>
    <row r="607" spans="1:5" x14ac:dyDescent="0.2">
      <c r="A607" s="25">
        <f t="shared" si="2"/>
        <v>26</v>
      </c>
      <c r="B607" s="25" t="str">
        <f t="shared" si="0"/>
        <v>Eversource Energy (NYSE:ES)</v>
      </c>
      <c r="C607" s="25" t="str">
        <f t="shared" si="1"/>
        <v>A-</v>
      </c>
      <c r="D607" s="25"/>
      <c r="E607" s="25"/>
    </row>
    <row r="608" spans="1:5" x14ac:dyDescent="0.2">
      <c r="A608" s="25">
        <f t="shared" si="2"/>
        <v>31</v>
      </c>
      <c r="B608" s="25" t="str">
        <f t="shared" si="0"/>
        <v>Public Service Enterprise Group Incorporated (NYSE:PEG)</v>
      </c>
      <c r="C608" s="25" t="str">
        <f t="shared" si="1"/>
        <v>BBB+</v>
      </c>
      <c r="D608" s="25"/>
      <c r="E608" s="25"/>
    </row>
    <row r="609" spans="1:5" x14ac:dyDescent="0.2">
      <c r="A609" s="25">
        <f t="shared" si="2"/>
        <v>36</v>
      </c>
      <c r="B609" s="25" t="str">
        <f t="shared" si="0"/>
        <v>Pinnacle West Capital Corporation (NYSE:PNW)</v>
      </c>
      <c r="C609" s="25" t="str">
        <f t="shared" si="1"/>
        <v>BBB+</v>
      </c>
      <c r="D609" s="25"/>
      <c r="E609" s="25"/>
    </row>
    <row r="610" spans="1:5" x14ac:dyDescent="0.2">
      <c r="A610" s="25">
        <f t="shared" si="2"/>
        <v>41</v>
      </c>
      <c r="B610" s="25" t="str">
        <f t="shared" si="0"/>
        <v>Alliant Energy Corporation (NasdaqGS:LNT)</v>
      </c>
      <c r="C610" s="25" t="str">
        <f t="shared" si="1"/>
        <v>A-</v>
      </c>
      <c r="D610" s="25"/>
      <c r="E610" s="25"/>
    </row>
    <row r="611" spans="1:5" x14ac:dyDescent="0.2">
      <c r="A611" s="25">
        <f t="shared" si="2"/>
        <v>46</v>
      </c>
      <c r="B611" s="25" t="str">
        <f t="shared" si="0"/>
        <v>WEC Energy Group, Inc. (NYSE:WEC)</v>
      </c>
      <c r="C611" s="25" t="str">
        <f t="shared" si="1"/>
        <v>A-</v>
      </c>
      <c r="D611" s="25"/>
      <c r="E611" s="25"/>
    </row>
    <row r="612" spans="1:5" x14ac:dyDescent="0.2">
      <c r="A612" s="25">
        <f t="shared" si="2"/>
        <v>51</v>
      </c>
      <c r="B612" s="25" t="str">
        <f t="shared" si="0"/>
        <v>West Penn Power Company</v>
      </c>
      <c r="C612" s="25" t="str">
        <f t="shared" si="1"/>
        <v>BBB</v>
      </c>
      <c r="D612" s="25"/>
      <c r="E612" s="25"/>
    </row>
    <row r="613" spans="1:5" x14ac:dyDescent="0.2">
      <c r="A613" s="25">
        <f t="shared" si="2"/>
        <v>56</v>
      </c>
      <c r="B613" s="25" t="str">
        <f t="shared" si="0"/>
        <v>Portland General Electric Company (NYSE:POR)</v>
      </c>
      <c r="C613" s="25" t="str">
        <f t="shared" si="1"/>
        <v>BBB+</v>
      </c>
      <c r="D613" s="25"/>
      <c r="E613" s="25"/>
    </row>
    <row r="614" spans="1:5" x14ac:dyDescent="0.2">
      <c r="A614" s="25">
        <f t="shared" si="2"/>
        <v>61</v>
      </c>
      <c r="B614" s="25" t="str">
        <f t="shared" si="0"/>
        <v>Public Service Company of Colorado</v>
      </c>
      <c r="C614" s="25" t="str">
        <f t="shared" si="1"/>
        <v>A-</v>
      </c>
      <c r="D614" s="25"/>
      <c r="E614" s="25"/>
    </row>
    <row r="615" spans="1:5" x14ac:dyDescent="0.2">
      <c r="A615" s="28">
        <f t="shared" si="2"/>
        <v>66</v>
      </c>
      <c r="B615" s="25" t="str">
        <f t="shared" si="0"/>
        <v>Public Service Company of North Carolina, Incorporated</v>
      </c>
      <c r="C615" s="25" t="str">
        <f t="shared" si="1"/>
        <v>BBB+</v>
      </c>
      <c r="D615" s="25"/>
      <c r="E615" s="25"/>
    </row>
    <row r="616" spans="1:5" x14ac:dyDescent="0.2">
      <c r="A616" s="25">
        <f t="shared" si="2"/>
        <v>71</v>
      </c>
      <c r="B616" s="25" t="str">
        <f t="shared" si="0"/>
        <v>Southwestern Public Service Company</v>
      </c>
      <c r="C616" s="25" t="str">
        <f t="shared" si="1"/>
        <v>A-</v>
      </c>
      <c r="D616" s="25"/>
      <c r="E616" s="25"/>
    </row>
    <row r="617" spans="1:5" x14ac:dyDescent="0.2">
      <c r="A617" s="25">
        <f t="shared" si="2"/>
        <v>76</v>
      </c>
      <c r="B617" s="25" t="str">
        <f t="shared" si="0"/>
        <v>Union Electric Company</v>
      </c>
      <c r="C617" s="25" t="str">
        <f t="shared" si="1"/>
        <v>BBB+</v>
      </c>
      <c r="D617" s="25"/>
      <c r="E617" s="25"/>
    </row>
    <row r="618" spans="1:5" x14ac:dyDescent="0.2">
      <c r="A618" s="25">
        <f t="shared" si="2"/>
        <v>81</v>
      </c>
      <c r="B618" s="25" t="str">
        <f t="shared" si="0"/>
        <v>Evergy Missouri West, Inc.</v>
      </c>
      <c r="C618" s="25" t="str">
        <f t="shared" si="1"/>
        <v>BBB+</v>
      </c>
      <c r="D618" s="25"/>
      <c r="E618" s="25"/>
    </row>
    <row r="619" spans="1:5" x14ac:dyDescent="0.2">
      <c r="A619" s="25">
        <f t="shared" si="2"/>
        <v>86</v>
      </c>
      <c r="B619" s="25" t="str">
        <f t="shared" si="0"/>
        <v>Northern States Power Company</v>
      </c>
      <c r="C619" s="25" t="str">
        <f t="shared" si="1"/>
        <v>A-</v>
      </c>
      <c r="D619" s="25"/>
      <c r="E619" s="25"/>
    </row>
    <row r="620" spans="1:5" x14ac:dyDescent="0.2">
      <c r="A620" s="25">
        <f t="shared" si="2"/>
        <v>91</v>
      </c>
      <c r="B620" s="25" t="str">
        <f t="shared" si="0"/>
        <v>Orange and Rockland Utilities, Inc.</v>
      </c>
      <c r="C620" s="25" t="str">
        <f t="shared" si="1"/>
        <v>A-</v>
      </c>
      <c r="D620" s="25"/>
      <c r="E620" s="25"/>
    </row>
    <row r="621" spans="1:5" x14ac:dyDescent="0.2">
      <c r="A621" s="25">
        <f t="shared" si="2"/>
        <v>96</v>
      </c>
      <c r="B621" s="25" t="str">
        <f t="shared" si="0"/>
        <v>Peoples Energy, LLC</v>
      </c>
      <c r="C621" s="25" t="str">
        <f t="shared" si="1"/>
        <v>NR</v>
      </c>
      <c r="D621" s="25"/>
      <c r="E621" s="25"/>
    </row>
    <row r="622" spans="1:5" x14ac:dyDescent="0.2">
      <c r="A622" s="25">
        <f t="shared" si="2"/>
        <v>101</v>
      </c>
      <c r="B622" s="25" t="str">
        <f t="shared" si="0"/>
        <v>Piedmont Natural Gas Company, Inc.</v>
      </c>
      <c r="C622" s="25" t="str">
        <f t="shared" si="1"/>
        <v>BBB+</v>
      </c>
      <c r="D622" s="25"/>
      <c r="E622" s="25"/>
    </row>
    <row r="623" spans="1:5" x14ac:dyDescent="0.2">
      <c r="A623" s="25">
        <f t="shared" si="2"/>
        <v>106</v>
      </c>
      <c r="B623" s="25" t="str">
        <f t="shared" si="0"/>
        <v>Interstate Power and Light Company</v>
      </c>
      <c r="C623" s="25" t="str">
        <f t="shared" si="1"/>
        <v>A-</v>
      </c>
      <c r="D623" s="25"/>
      <c r="E623" s="25"/>
    </row>
    <row r="624" spans="1:5" x14ac:dyDescent="0.2">
      <c r="A624" s="25">
        <f t="shared" si="2"/>
        <v>111</v>
      </c>
      <c r="B624" s="25" t="str">
        <f t="shared" si="0"/>
        <v>MCN Energy Group, Inc.</v>
      </c>
      <c r="C624" s="25" t="str">
        <f t="shared" si="1"/>
        <v>-</v>
      </c>
      <c r="D624" s="25"/>
      <c r="E624" s="25"/>
    </row>
    <row r="625" spans="1:5" x14ac:dyDescent="0.2">
      <c r="A625" s="25">
        <f t="shared" si="2"/>
        <v>116</v>
      </c>
      <c r="B625" s="25" t="str">
        <f t="shared" si="0"/>
        <v>ALLETE, Inc. (NYSE:ALE)</v>
      </c>
      <c r="C625" s="25" t="str">
        <f t="shared" si="1"/>
        <v>BBB</v>
      </c>
      <c r="D625" s="25"/>
      <c r="E625" s="25"/>
    </row>
    <row r="626" spans="1:5" x14ac:dyDescent="0.2">
      <c r="A626" s="25">
        <f t="shared" si="2"/>
        <v>121</v>
      </c>
      <c r="B626" s="25" t="str">
        <f t="shared" si="0"/>
        <v>El Paso Electric Company</v>
      </c>
      <c r="C626" s="25" t="str">
        <f t="shared" si="1"/>
        <v>NR</v>
      </c>
      <c r="D626" s="25"/>
      <c r="E626" s="25"/>
    </row>
    <row r="627" spans="1:5" x14ac:dyDescent="0.2">
      <c r="A627" s="25">
        <f t="shared" si="2"/>
        <v>126</v>
      </c>
      <c r="B627" s="25" t="str">
        <f t="shared" si="0"/>
        <v>Progress Energy, Inc.</v>
      </c>
      <c r="C627" s="25" t="str">
        <f t="shared" si="1"/>
        <v>BBB+</v>
      </c>
      <c r="D627" s="25"/>
      <c r="E627" s="25"/>
    </row>
    <row r="628" spans="1:5" x14ac:dyDescent="0.2">
      <c r="A628" s="25">
        <f t="shared" si="2"/>
        <v>131</v>
      </c>
      <c r="B628" s="25" t="str">
        <f t="shared" si="0"/>
        <v>NorthWestern Energy Group, Inc. (NasdaqGS:NWE)</v>
      </c>
      <c r="C628" s="25" t="str">
        <f t="shared" si="1"/>
        <v>-</v>
      </c>
      <c r="D628" s="25"/>
      <c r="E628" s="25"/>
    </row>
    <row r="629" spans="1:5" x14ac:dyDescent="0.2">
      <c r="A629" s="25">
        <f t="shared" si="2"/>
        <v>136</v>
      </c>
      <c r="B629" s="25" t="str">
        <f t="shared" si="0"/>
        <v>Southern Company Gas</v>
      </c>
      <c r="C629" s="25" t="str">
        <f t="shared" si="1"/>
        <v>BBB+</v>
      </c>
      <c r="D629" s="25"/>
      <c r="E629" s="25"/>
    </row>
    <row r="630" spans="1:5" x14ac:dyDescent="0.2">
      <c r="A630" s="25">
        <f t="shared" si="2"/>
        <v>141</v>
      </c>
      <c r="B630" s="25" t="str">
        <f t="shared" si="0"/>
        <v>Duke Energy Indiana, LLC</v>
      </c>
      <c r="C630" s="25" t="str">
        <f t="shared" si="1"/>
        <v>BBB+</v>
      </c>
      <c r="D630" s="25"/>
      <c r="E630" s="25"/>
    </row>
    <row r="631" spans="1:5" x14ac:dyDescent="0.2">
      <c r="A631" s="25">
        <f t="shared" si="2"/>
        <v>146</v>
      </c>
      <c r="B631" s="25" t="str">
        <f t="shared" si="0"/>
        <v>Avista Corporation (NYSE:AVA)</v>
      </c>
      <c r="C631" s="25" t="str">
        <f t="shared" si="1"/>
        <v>BBB</v>
      </c>
      <c r="D631" s="25"/>
      <c r="E631" s="25"/>
    </row>
    <row r="632" spans="1:5" x14ac:dyDescent="0.2">
      <c r="A632" s="25">
        <f t="shared" si="2"/>
        <v>151</v>
      </c>
      <c r="B632" s="25" t="str">
        <f t="shared" si="0"/>
        <v>Texas-New Mexico Power Company</v>
      </c>
      <c r="C632" s="25" t="str">
        <f t="shared" si="1"/>
        <v>BBB+</v>
      </c>
      <c r="D632" s="25"/>
      <c r="E632" s="25"/>
    </row>
    <row r="633" spans="1:5" x14ac:dyDescent="0.2">
      <c r="A633" s="25">
        <f t="shared" si="2"/>
        <v>156</v>
      </c>
      <c r="B633" s="25" t="str">
        <f t="shared" si="0"/>
        <v>Arizona Public Service Company</v>
      </c>
      <c r="C633" s="25" t="str">
        <f t="shared" si="1"/>
        <v>BBB+</v>
      </c>
      <c r="D633" s="25"/>
      <c r="E633" s="25"/>
    </row>
    <row r="634" spans="1:5" x14ac:dyDescent="0.2">
      <c r="A634" s="25">
        <f t="shared" si="2"/>
        <v>161</v>
      </c>
      <c r="B634" s="25" t="str">
        <f t="shared" ref="B634:B665" si="3">VLOOKUP(A634,$A$15:$E$594,$B$600,0)</f>
        <v>Duke Energy Carolinas, LLC</v>
      </c>
      <c r="C634" s="25" t="str">
        <f t="shared" ref="C634:C665" si="4">VLOOKUP($A634+1,$A$15:$E$594,$B$600+$C$600,0)</f>
        <v>BBB+</v>
      </c>
      <c r="D634" s="25"/>
      <c r="E634" s="25"/>
    </row>
    <row r="635" spans="1:5" x14ac:dyDescent="0.2">
      <c r="A635" s="25">
        <f t="shared" ref="A635:A666" si="5">A634+5</f>
        <v>166</v>
      </c>
      <c r="B635" s="25" t="str">
        <f t="shared" si="3"/>
        <v>Duke Energy Progress, LLC</v>
      </c>
      <c r="C635" s="25" t="str">
        <f t="shared" si="4"/>
        <v>BBB+</v>
      </c>
      <c r="D635" s="25"/>
      <c r="E635" s="25"/>
    </row>
    <row r="636" spans="1:5" x14ac:dyDescent="0.2">
      <c r="A636" s="25">
        <f t="shared" si="5"/>
        <v>171</v>
      </c>
      <c r="B636" s="25" t="str">
        <f t="shared" si="3"/>
        <v>Wisconsin Public Service Corporation</v>
      </c>
      <c r="C636" s="25" t="str">
        <f t="shared" si="4"/>
        <v>A-</v>
      </c>
      <c r="D636" s="25"/>
      <c r="E636" s="25"/>
    </row>
    <row r="637" spans="1:5" x14ac:dyDescent="0.2">
      <c r="A637" s="25">
        <f t="shared" si="5"/>
        <v>176</v>
      </c>
      <c r="B637" s="25" t="str">
        <f t="shared" si="3"/>
        <v>The United Illuminating Company</v>
      </c>
      <c r="C637" s="25" t="str">
        <f t="shared" si="4"/>
        <v>A-</v>
      </c>
      <c r="D637" s="25"/>
      <c r="E637" s="25"/>
    </row>
    <row r="638" spans="1:5" x14ac:dyDescent="0.2">
      <c r="A638" s="25">
        <f t="shared" si="5"/>
        <v>181</v>
      </c>
      <c r="B638" s="25" t="str">
        <f t="shared" si="3"/>
        <v>Georgia Power Company</v>
      </c>
      <c r="C638" s="25" t="str">
        <f t="shared" si="4"/>
        <v>BBB+</v>
      </c>
      <c r="D638" s="25"/>
      <c r="E638" s="25"/>
    </row>
    <row r="639" spans="1:5" x14ac:dyDescent="0.2">
      <c r="A639" s="25">
        <f t="shared" si="5"/>
        <v>186</v>
      </c>
      <c r="B639" s="25" t="str">
        <f t="shared" si="3"/>
        <v>Pacific Gas and Electric Company</v>
      </c>
      <c r="C639" s="25" t="str">
        <f t="shared" si="4"/>
        <v>BB-</v>
      </c>
      <c r="D639" s="25"/>
      <c r="E639" s="25"/>
    </row>
    <row r="640" spans="1:5" x14ac:dyDescent="0.2">
      <c r="A640" s="25">
        <f t="shared" si="5"/>
        <v>191</v>
      </c>
      <c r="B640" s="25" t="str">
        <f t="shared" si="3"/>
        <v>Delmarva Power &amp; Light Company</v>
      </c>
      <c r="C640" s="25" t="str">
        <f t="shared" si="4"/>
        <v>A-</v>
      </c>
      <c r="D640" s="25"/>
      <c r="E640" s="25"/>
    </row>
    <row r="641" spans="1:5" x14ac:dyDescent="0.2">
      <c r="A641" s="25">
        <f t="shared" si="5"/>
        <v>196</v>
      </c>
      <c r="B641" s="25" t="str">
        <f t="shared" si="3"/>
        <v>Ohio Edison Company</v>
      </c>
      <c r="C641" s="25" t="str">
        <f t="shared" si="4"/>
        <v>BBB</v>
      </c>
      <c r="D641" s="25"/>
      <c r="E641" s="25"/>
    </row>
    <row r="642" spans="1:5" x14ac:dyDescent="0.2">
      <c r="A642" s="25">
        <f t="shared" si="5"/>
        <v>201</v>
      </c>
      <c r="B642" s="25" t="str">
        <f t="shared" si="3"/>
        <v>Ameren Illinois Company</v>
      </c>
      <c r="C642" s="25" t="str">
        <f t="shared" si="4"/>
        <v>BBB+</v>
      </c>
      <c r="D642" s="25"/>
      <c r="E642" s="25"/>
    </row>
    <row r="643" spans="1:5" x14ac:dyDescent="0.2">
      <c r="A643" s="25">
        <f t="shared" si="5"/>
        <v>206</v>
      </c>
      <c r="B643" s="25" t="str">
        <f t="shared" si="3"/>
        <v>San Diego Gas &amp; Electric Company</v>
      </c>
      <c r="C643" s="25" t="str">
        <f t="shared" si="4"/>
        <v>BBB+</v>
      </c>
      <c r="D643" s="25"/>
      <c r="E643" s="25"/>
    </row>
    <row r="644" spans="1:5" x14ac:dyDescent="0.2">
      <c r="A644" s="25">
        <f t="shared" si="5"/>
        <v>211</v>
      </c>
      <c r="B644" s="25" t="str">
        <f t="shared" si="3"/>
        <v>Duke Energy Ohio, Inc.</v>
      </c>
      <c r="C644" s="25" t="str">
        <f t="shared" si="4"/>
        <v>BBB+</v>
      </c>
      <c r="D644" s="25"/>
      <c r="E644" s="25"/>
    </row>
    <row r="645" spans="1:5" x14ac:dyDescent="0.2">
      <c r="A645" s="25">
        <f t="shared" si="5"/>
        <v>216</v>
      </c>
      <c r="B645" s="25" t="str">
        <f t="shared" si="3"/>
        <v>DTE Electric Company</v>
      </c>
      <c r="C645" s="25" t="str">
        <f t="shared" si="4"/>
        <v>A-</v>
      </c>
      <c r="D645" s="25"/>
      <c r="E645" s="25"/>
    </row>
    <row r="646" spans="1:5" x14ac:dyDescent="0.2">
      <c r="A646" s="25">
        <f t="shared" si="5"/>
        <v>221</v>
      </c>
      <c r="B646" s="25" t="str">
        <f t="shared" si="3"/>
        <v>Alabama Power Company</v>
      </c>
      <c r="C646" s="25" t="str">
        <f t="shared" si="4"/>
        <v>A-</v>
      </c>
      <c r="D646" s="25"/>
      <c r="E646" s="25"/>
    </row>
    <row r="647" spans="1:5" x14ac:dyDescent="0.2">
      <c r="A647" s="25">
        <f t="shared" si="5"/>
        <v>226</v>
      </c>
      <c r="B647" s="25" t="str">
        <f t="shared" si="3"/>
        <v>Southern California Edison Company</v>
      </c>
      <c r="C647" s="25" t="str">
        <f t="shared" si="4"/>
        <v>BBB</v>
      </c>
      <c r="D647" s="25"/>
      <c r="E647" s="25"/>
    </row>
    <row r="648" spans="1:5" x14ac:dyDescent="0.2">
      <c r="A648" s="25">
        <f t="shared" si="5"/>
        <v>231</v>
      </c>
      <c r="B648" s="25" t="str">
        <f t="shared" si="3"/>
        <v>Atlantic City Electric Company</v>
      </c>
      <c r="C648" s="25" t="str">
        <f t="shared" si="4"/>
        <v>A-</v>
      </c>
      <c r="D648" s="25"/>
      <c r="E648" s="25"/>
    </row>
    <row r="649" spans="1:5" x14ac:dyDescent="0.2">
      <c r="A649" s="25">
        <f t="shared" si="5"/>
        <v>236</v>
      </c>
      <c r="B649" s="25" t="str">
        <f t="shared" si="3"/>
        <v>Duke Energy Florida, LLC</v>
      </c>
      <c r="C649" s="25" t="str">
        <f t="shared" si="4"/>
        <v>BBB+</v>
      </c>
      <c r="D649" s="25"/>
      <c r="E649" s="25"/>
    </row>
    <row r="650" spans="1:5" x14ac:dyDescent="0.2">
      <c r="A650" s="25">
        <f t="shared" si="5"/>
        <v>241</v>
      </c>
      <c r="B650" s="25" t="str">
        <f t="shared" si="3"/>
        <v>New York State Electric &amp; Gas Corporation</v>
      </c>
      <c r="C650" s="25" t="str">
        <f t="shared" si="4"/>
        <v>A-</v>
      </c>
      <c r="D650" s="25"/>
      <c r="E650" s="25"/>
    </row>
    <row r="651" spans="1:5" x14ac:dyDescent="0.2">
      <c r="A651" s="25">
        <f t="shared" si="5"/>
        <v>246</v>
      </c>
      <c r="B651" s="25" t="str">
        <f t="shared" si="3"/>
        <v>The Connecticut Light and Power Company</v>
      </c>
      <c r="C651" s="25" t="str">
        <f t="shared" si="4"/>
        <v>A</v>
      </c>
      <c r="D651" s="25"/>
      <c r="E651" s="25"/>
    </row>
    <row r="652" spans="1:5" x14ac:dyDescent="0.2">
      <c r="A652" s="25">
        <f t="shared" si="5"/>
        <v>251</v>
      </c>
      <c r="B652" s="25" t="str">
        <f t="shared" si="3"/>
        <v>Western Massachusetts Electric Company</v>
      </c>
      <c r="C652" s="25" t="str">
        <f t="shared" si="4"/>
        <v>NR</v>
      </c>
      <c r="D652" s="25"/>
      <c r="E652" s="25"/>
    </row>
    <row r="653" spans="1:5" x14ac:dyDescent="0.2">
      <c r="A653" s="25">
        <f t="shared" si="5"/>
        <v>256</v>
      </c>
      <c r="B653" s="25" t="str">
        <f t="shared" si="3"/>
        <v>Public Service Company of New Hampshire</v>
      </c>
      <c r="C653" s="25" t="str">
        <f t="shared" si="4"/>
        <v>A</v>
      </c>
      <c r="D653" s="25"/>
      <c r="E653" s="25"/>
    </row>
    <row r="654" spans="1:5" x14ac:dyDescent="0.2">
      <c r="A654" s="25">
        <f t="shared" si="5"/>
        <v>261</v>
      </c>
      <c r="B654" s="25" t="str">
        <f t="shared" si="3"/>
        <v>Louisville Gas and Electric Company</v>
      </c>
      <c r="C654" s="25" t="str">
        <f t="shared" si="4"/>
        <v>A-</v>
      </c>
      <c r="D654" s="25"/>
      <c r="E654" s="25"/>
    </row>
    <row r="655" spans="1:5" x14ac:dyDescent="0.2">
      <c r="A655" s="25">
        <f t="shared" si="5"/>
        <v>266</v>
      </c>
      <c r="B655" s="25" t="str">
        <f t="shared" si="3"/>
        <v>Southern Power Company</v>
      </c>
      <c r="C655" s="25" t="str">
        <f t="shared" si="4"/>
        <v>BBB</v>
      </c>
      <c r="D655" s="25"/>
      <c r="E655" s="25"/>
    </row>
    <row r="656" spans="1:5" x14ac:dyDescent="0.2">
      <c r="A656" s="25">
        <f t="shared" si="5"/>
        <v>271</v>
      </c>
      <c r="B656" s="25" t="str">
        <f t="shared" si="3"/>
        <v>Rochester Gas and Electric Corporation</v>
      </c>
      <c r="C656" s="25" t="str">
        <f t="shared" si="4"/>
        <v>A-</v>
      </c>
      <c r="D656" s="25"/>
      <c r="E656" s="25"/>
    </row>
    <row r="657" spans="1:5" x14ac:dyDescent="0.2">
      <c r="A657" s="25">
        <f t="shared" si="5"/>
        <v>276</v>
      </c>
      <c r="B657" s="25" t="str">
        <f t="shared" si="3"/>
        <v>Wisconsin Gas LLC</v>
      </c>
      <c r="C657" s="25" t="str">
        <f t="shared" si="4"/>
        <v>A</v>
      </c>
      <c r="D657" s="25"/>
      <c r="E657" s="25"/>
    </row>
    <row r="658" spans="1:5" x14ac:dyDescent="0.2">
      <c r="A658" s="25">
        <f t="shared" si="5"/>
        <v>281</v>
      </c>
      <c r="B658" s="25" t="str">
        <f t="shared" si="3"/>
        <v>Virginia Electric and Power Company</v>
      </c>
      <c r="C658" s="25" t="str">
        <f t="shared" si="4"/>
        <v>BBB+</v>
      </c>
      <c r="D658" s="25"/>
      <c r="E658" s="25"/>
    </row>
    <row r="659" spans="1:5" x14ac:dyDescent="0.2">
      <c r="A659" s="25">
        <f t="shared" si="5"/>
        <v>286</v>
      </c>
      <c r="B659" s="25" t="str">
        <f t="shared" si="3"/>
        <v>Duke Energy Kentucky, Inc.</v>
      </c>
      <c r="C659" s="25" t="str">
        <f t="shared" si="4"/>
        <v>BBB+</v>
      </c>
      <c r="D659" s="25"/>
      <c r="E659" s="25"/>
    </row>
    <row r="660" spans="1:5" x14ac:dyDescent="0.2">
      <c r="A660" s="25">
        <f t="shared" si="5"/>
        <v>291</v>
      </c>
      <c r="B660" s="25" t="str">
        <f t="shared" si="3"/>
        <v>The Toledo Edison Company</v>
      </c>
      <c r="C660" s="25" t="str">
        <f t="shared" si="4"/>
        <v>BBB</v>
      </c>
      <c r="D660" s="25"/>
      <c r="E660" s="25"/>
    </row>
    <row r="661" spans="1:5" x14ac:dyDescent="0.2">
      <c r="A661" s="25">
        <f t="shared" si="5"/>
        <v>296</v>
      </c>
      <c r="B661" s="25" t="str">
        <f t="shared" si="3"/>
        <v>The Southern Connecticut Gas Company</v>
      </c>
      <c r="C661" s="25" t="str">
        <f t="shared" si="4"/>
        <v>A-</v>
      </c>
      <c r="D661" s="25"/>
      <c r="E661" s="25"/>
    </row>
    <row r="662" spans="1:5" x14ac:dyDescent="0.2">
      <c r="A662" s="25">
        <f t="shared" si="5"/>
        <v>301</v>
      </c>
      <c r="B662" s="25" t="str">
        <f t="shared" si="3"/>
        <v>Southern California Gas Company</v>
      </c>
      <c r="C662" s="25" t="str">
        <f t="shared" si="4"/>
        <v>A</v>
      </c>
      <c r="D662" s="25"/>
      <c r="E662" s="25"/>
    </row>
    <row r="663" spans="1:5" x14ac:dyDescent="0.2">
      <c r="A663" s="25">
        <f t="shared" si="5"/>
        <v>306</v>
      </c>
      <c r="B663" s="25" t="str">
        <f t="shared" si="3"/>
        <v>Questar Gas Company</v>
      </c>
      <c r="C663" s="25" t="str">
        <f t="shared" si="4"/>
        <v>BBB+</v>
      </c>
      <c r="D663" s="25"/>
      <c r="E663" s="25"/>
    </row>
    <row r="664" spans="1:5" x14ac:dyDescent="0.2">
      <c r="A664" s="25">
        <f t="shared" si="5"/>
        <v>311</v>
      </c>
      <c r="B664" s="25" t="str">
        <f t="shared" si="3"/>
        <v>Public Service Electric and Gas Company</v>
      </c>
      <c r="C664" s="25">
        <f t="shared" si="4"/>
        <v>0</v>
      </c>
      <c r="D664" s="25"/>
      <c r="E664" s="25"/>
    </row>
    <row r="665" spans="1:5" x14ac:dyDescent="0.2">
      <c r="A665" s="25">
        <f t="shared" si="5"/>
        <v>316</v>
      </c>
      <c r="B665" s="25" t="str">
        <f t="shared" si="3"/>
        <v>Public Service Company of Oklahoma</v>
      </c>
      <c r="C665" s="25" t="str">
        <f t="shared" si="4"/>
        <v>A-</v>
      </c>
      <c r="D665" s="25"/>
      <c r="E665" s="25"/>
    </row>
    <row r="666" spans="1:5" x14ac:dyDescent="0.2">
      <c r="A666" s="25">
        <f t="shared" si="5"/>
        <v>321</v>
      </c>
      <c r="B666" s="25" t="str">
        <f t="shared" ref="B666:B697" si="6">VLOOKUP(A666,$A$15:$E$594,$B$600,0)</f>
        <v>The Peoples Gas Light and Coke Company</v>
      </c>
      <c r="C666" s="25" t="str">
        <f t="shared" ref="C666:C697" si="7">VLOOKUP($A666+1,$A$15:$E$594,$B$600+$C$600,0)</f>
        <v>A-</v>
      </c>
      <c r="D666" s="25"/>
      <c r="E666" s="25"/>
    </row>
    <row r="667" spans="1:5" x14ac:dyDescent="0.2">
      <c r="A667" s="25">
        <f t="shared" ref="A667:A698" si="8">A666+5</f>
        <v>326</v>
      </c>
      <c r="B667" s="25" t="str">
        <f t="shared" si="6"/>
        <v>Pennsylvania Electric Company</v>
      </c>
      <c r="C667" s="25" t="str">
        <f t="shared" si="7"/>
        <v>BBB</v>
      </c>
      <c r="D667" s="25"/>
      <c r="E667" s="25"/>
    </row>
    <row r="668" spans="1:5" x14ac:dyDescent="0.2">
      <c r="A668" s="25">
        <f t="shared" si="8"/>
        <v>331</v>
      </c>
      <c r="B668" s="25" t="str">
        <f t="shared" si="6"/>
        <v>Ohio Power Company</v>
      </c>
      <c r="C668" s="25" t="str">
        <f t="shared" si="7"/>
        <v>A-</v>
      </c>
      <c r="D668" s="25"/>
      <c r="E668" s="25"/>
    </row>
    <row r="669" spans="1:5" x14ac:dyDescent="0.2">
      <c r="A669" s="25">
        <f t="shared" si="8"/>
        <v>336</v>
      </c>
      <c r="B669" s="25" t="str">
        <f t="shared" si="6"/>
        <v>North Shore Gas Company</v>
      </c>
      <c r="C669" s="25" t="str">
        <f t="shared" si="7"/>
        <v>NR</v>
      </c>
      <c r="D669" s="25"/>
      <c r="E669" s="25"/>
    </row>
    <row r="670" spans="1:5" x14ac:dyDescent="0.2">
      <c r="A670" s="25">
        <f t="shared" si="8"/>
        <v>341</v>
      </c>
      <c r="B670" s="25" t="str">
        <f t="shared" si="6"/>
        <v>Monongahela Power Company</v>
      </c>
      <c r="C670" s="25" t="str">
        <f t="shared" si="7"/>
        <v>BBB</v>
      </c>
      <c r="D670" s="25"/>
      <c r="E670" s="25"/>
    </row>
    <row r="671" spans="1:5" x14ac:dyDescent="0.2">
      <c r="A671" s="25">
        <f t="shared" si="8"/>
        <v>346</v>
      </c>
      <c r="B671" s="25" t="str">
        <f t="shared" si="6"/>
        <v>DTE Gas Company</v>
      </c>
      <c r="C671" s="25" t="str">
        <f t="shared" si="7"/>
        <v>A-</v>
      </c>
      <c r="D671" s="25"/>
      <c r="E671" s="25"/>
    </row>
    <row r="672" spans="1:5" x14ac:dyDescent="0.2">
      <c r="A672" s="25">
        <f t="shared" si="8"/>
        <v>351</v>
      </c>
      <c r="B672" s="25" t="str">
        <f t="shared" si="6"/>
        <v>Metropolitan Edison Company</v>
      </c>
      <c r="C672" s="25" t="str">
        <f t="shared" si="7"/>
        <v>BBB</v>
      </c>
      <c r="D672" s="25"/>
      <c r="E672" s="25"/>
    </row>
    <row r="673" spans="1:5" x14ac:dyDescent="0.2">
      <c r="A673" s="25">
        <f t="shared" si="8"/>
        <v>356</v>
      </c>
      <c r="B673" s="25" t="str">
        <f t="shared" si="6"/>
        <v>Kentucky Power Company</v>
      </c>
      <c r="C673" s="25" t="str">
        <f t="shared" si="7"/>
        <v>BBB</v>
      </c>
      <c r="D673" s="25"/>
      <c r="E673" s="25"/>
    </row>
    <row r="674" spans="1:5" x14ac:dyDescent="0.2">
      <c r="A674" s="25">
        <f t="shared" si="8"/>
        <v>361</v>
      </c>
      <c r="B674" s="25" t="str">
        <f t="shared" si="6"/>
        <v>Evergy Kansas South, Inc.</v>
      </c>
      <c r="C674" s="25" t="str">
        <f t="shared" si="7"/>
        <v>-</v>
      </c>
      <c r="D674" s="25"/>
      <c r="E674" s="25"/>
    </row>
    <row r="675" spans="1:5" x14ac:dyDescent="0.2">
      <c r="A675" s="25">
        <f t="shared" si="8"/>
        <v>366</v>
      </c>
      <c r="B675" s="25" t="str">
        <f t="shared" si="6"/>
        <v>Evergy Metro, Inc.</v>
      </c>
      <c r="C675" s="25" t="str">
        <f t="shared" si="7"/>
        <v>A-</v>
      </c>
      <c r="D675" s="25"/>
      <c r="E675" s="25"/>
    </row>
    <row r="676" spans="1:5" x14ac:dyDescent="0.2">
      <c r="A676" s="25">
        <f t="shared" si="8"/>
        <v>371</v>
      </c>
      <c r="B676" s="25" t="str">
        <f t="shared" si="6"/>
        <v>Jersey Central Power &amp; Light Company</v>
      </c>
      <c r="C676" s="25">
        <f t="shared" si="7"/>
        <v>0</v>
      </c>
      <c r="D676" s="25"/>
      <c r="E676" s="25"/>
    </row>
    <row r="677" spans="1:5" x14ac:dyDescent="0.2">
      <c r="A677" s="25">
        <f t="shared" si="8"/>
        <v>376</v>
      </c>
      <c r="B677" s="25" t="str">
        <f t="shared" si="6"/>
        <v>Appalachian Power Company</v>
      </c>
      <c r="C677" s="25" t="str">
        <f t="shared" si="7"/>
        <v>A-</v>
      </c>
      <c r="D677" s="25"/>
      <c r="E677" s="25"/>
    </row>
    <row r="678" spans="1:5" x14ac:dyDescent="0.2">
      <c r="A678" s="25">
        <f t="shared" si="8"/>
        <v>381</v>
      </c>
      <c r="B678" s="25" t="str">
        <f t="shared" si="6"/>
        <v>Central Hudson Gas &amp; Electric Corporation</v>
      </c>
      <c r="C678" s="25" t="str">
        <f t="shared" si="7"/>
        <v>BBB+</v>
      </c>
      <c r="D678" s="25"/>
      <c r="E678" s="25"/>
    </row>
    <row r="679" spans="1:5" x14ac:dyDescent="0.2">
      <c r="A679" s="25">
        <f t="shared" si="8"/>
        <v>386</v>
      </c>
      <c r="B679" s="25" t="str">
        <f t="shared" si="6"/>
        <v>Central Maine Power Company</v>
      </c>
      <c r="C679" s="25" t="str">
        <f t="shared" si="7"/>
        <v>A</v>
      </c>
      <c r="D679" s="25"/>
      <c r="E679" s="25"/>
    </row>
    <row r="680" spans="1:5" x14ac:dyDescent="0.2">
      <c r="A680" s="25">
        <f t="shared" si="8"/>
        <v>391</v>
      </c>
      <c r="B680" s="25" t="str">
        <f t="shared" si="6"/>
        <v>AEP Texas Central Company</v>
      </c>
      <c r="C680" s="25" t="str">
        <f t="shared" si="7"/>
        <v>NR</v>
      </c>
      <c r="D680" s="25"/>
      <c r="E680" s="25"/>
    </row>
    <row r="681" spans="1:5" x14ac:dyDescent="0.2">
      <c r="A681" s="25">
        <f t="shared" si="8"/>
        <v>396</v>
      </c>
      <c r="B681" s="25" t="str">
        <f t="shared" si="6"/>
        <v>The Cleveland Electric Illuminating Company</v>
      </c>
      <c r="C681" s="25" t="str">
        <f t="shared" si="7"/>
        <v>BBB</v>
      </c>
      <c r="D681" s="25"/>
      <c r="E681" s="25"/>
    </row>
    <row r="682" spans="1:5" x14ac:dyDescent="0.2">
      <c r="A682" s="25">
        <f t="shared" si="8"/>
        <v>401</v>
      </c>
      <c r="B682" s="25" t="str">
        <f t="shared" si="6"/>
        <v>Connecticut Natural Gas Corporation</v>
      </c>
      <c r="C682" s="25" t="str">
        <f t="shared" si="7"/>
        <v>A</v>
      </c>
      <c r="D682" s="25"/>
      <c r="E682" s="25"/>
    </row>
    <row r="683" spans="1:5" x14ac:dyDescent="0.2">
      <c r="A683" s="25">
        <f t="shared" si="8"/>
        <v>406</v>
      </c>
      <c r="B683" s="25" t="str">
        <f t="shared" si="6"/>
        <v>Consumers Energy Company</v>
      </c>
      <c r="C683" s="25" t="str">
        <f t="shared" si="7"/>
        <v>A-</v>
      </c>
      <c r="D683" s="25"/>
      <c r="E683" s="25"/>
    </row>
    <row r="684" spans="1:5" x14ac:dyDescent="0.2">
      <c r="A684" s="25">
        <f t="shared" si="8"/>
        <v>411</v>
      </c>
      <c r="B684" s="25" t="str">
        <f t="shared" si="6"/>
        <v>Entergy Arkansas, LLC</v>
      </c>
      <c r="C684" s="25" t="str">
        <f t="shared" si="7"/>
        <v>A-</v>
      </c>
      <c r="D684" s="25"/>
      <c r="E684" s="25"/>
    </row>
    <row r="685" spans="1:5" x14ac:dyDescent="0.2">
      <c r="A685" s="25">
        <f t="shared" si="8"/>
        <v>416</v>
      </c>
      <c r="B685" s="25" t="str">
        <f t="shared" si="6"/>
        <v>Baltimore Gas and Electric Company</v>
      </c>
      <c r="C685" s="25" t="str">
        <f t="shared" si="7"/>
        <v>A</v>
      </c>
      <c r="D685" s="25"/>
      <c r="E685" s="25"/>
    </row>
    <row r="686" spans="1:5" x14ac:dyDescent="0.2">
      <c r="A686" s="25">
        <f t="shared" si="8"/>
        <v>421</v>
      </c>
      <c r="B686" s="25" t="str">
        <f t="shared" si="6"/>
        <v>Commonwealth Edison Company</v>
      </c>
      <c r="C686" s="25" t="str">
        <f t="shared" si="7"/>
        <v>A-</v>
      </c>
      <c r="D686" s="25"/>
      <c r="E686" s="25"/>
    </row>
    <row r="687" spans="1:5" x14ac:dyDescent="0.2">
      <c r="A687" s="25">
        <f t="shared" si="8"/>
        <v>426</v>
      </c>
      <c r="B687" s="25" t="str">
        <f t="shared" si="6"/>
        <v>Florida Power &amp; Light Company</v>
      </c>
      <c r="C687" s="25" t="str">
        <f t="shared" si="7"/>
        <v>A</v>
      </c>
      <c r="D687" s="25"/>
      <c r="E687" s="25"/>
    </row>
    <row r="688" spans="1:5" x14ac:dyDescent="0.2">
      <c r="A688" s="25">
        <f t="shared" si="8"/>
        <v>431</v>
      </c>
      <c r="B688" s="25" t="str">
        <f t="shared" si="6"/>
        <v>Idaho Power Company</v>
      </c>
      <c r="C688" s="25" t="str">
        <f t="shared" si="7"/>
        <v>BBB</v>
      </c>
      <c r="D688" s="25"/>
      <c r="E688" s="25"/>
    </row>
    <row r="689" spans="1:5" x14ac:dyDescent="0.2">
      <c r="A689" s="25">
        <f t="shared" si="8"/>
        <v>436</v>
      </c>
      <c r="B689" s="25" t="str">
        <f t="shared" si="6"/>
        <v>Indiana Gas Company, Inc.</v>
      </c>
      <c r="C689" s="25" t="str">
        <f t="shared" si="7"/>
        <v>BBB+</v>
      </c>
      <c r="D689" s="25"/>
      <c r="E689" s="25"/>
    </row>
    <row r="690" spans="1:5" x14ac:dyDescent="0.2">
      <c r="A690" s="25">
        <f t="shared" si="8"/>
        <v>441</v>
      </c>
      <c r="B690" s="25" t="str">
        <f t="shared" si="6"/>
        <v>Indiana Michigan Power Company</v>
      </c>
      <c r="C690" s="25" t="str">
        <f t="shared" si="7"/>
        <v>A-</v>
      </c>
      <c r="D690" s="25"/>
      <c r="E690" s="25"/>
    </row>
    <row r="691" spans="1:5" x14ac:dyDescent="0.2">
      <c r="A691" s="25">
        <f t="shared" si="8"/>
        <v>446</v>
      </c>
      <c r="B691" s="25" t="str">
        <f t="shared" si="6"/>
        <v>Kentucky Utilities Company</v>
      </c>
      <c r="C691" s="25" t="str">
        <f t="shared" si="7"/>
        <v>A-</v>
      </c>
      <c r="D691" s="25"/>
      <c r="E691" s="25"/>
    </row>
    <row r="692" spans="1:5" x14ac:dyDescent="0.2">
      <c r="A692" s="25">
        <f t="shared" si="8"/>
        <v>451</v>
      </c>
      <c r="B692" s="25" t="str">
        <f t="shared" si="6"/>
        <v>Mississippi Power Company</v>
      </c>
      <c r="C692" s="25" t="str">
        <f t="shared" si="7"/>
        <v>BBB+</v>
      </c>
      <c r="D692" s="25"/>
      <c r="E692" s="25"/>
    </row>
    <row r="693" spans="1:5" x14ac:dyDescent="0.2">
      <c r="A693" s="25">
        <f t="shared" si="8"/>
        <v>456</v>
      </c>
      <c r="B693" s="25" t="str">
        <f t="shared" si="6"/>
        <v>Southwestern Electric Power Company</v>
      </c>
      <c r="C693" s="25" t="str">
        <f t="shared" si="7"/>
        <v>A-</v>
      </c>
      <c r="D693" s="25"/>
      <c r="E693" s="25"/>
    </row>
    <row r="694" spans="1:5" x14ac:dyDescent="0.2">
      <c r="A694" s="25">
        <f t="shared" si="8"/>
        <v>461</v>
      </c>
      <c r="B694" s="25" t="str">
        <f t="shared" si="6"/>
        <v>Dominion Energy South Carolina, Inc.</v>
      </c>
      <c r="C694" s="25" t="str">
        <f t="shared" si="7"/>
        <v>BBB+</v>
      </c>
      <c r="D694" s="25"/>
      <c r="E694" s="25"/>
    </row>
    <row r="695" spans="1:5" x14ac:dyDescent="0.2">
      <c r="A695" s="25">
        <f t="shared" si="8"/>
        <v>466</v>
      </c>
      <c r="B695" s="25" t="str">
        <f t="shared" si="6"/>
        <v>AEP Texas North Company</v>
      </c>
      <c r="C695" s="25" t="str">
        <f t="shared" si="7"/>
        <v>NR</v>
      </c>
      <c r="D695" s="25"/>
      <c r="E695" s="25"/>
    </row>
    <row r="696" spans="1:5" x14ac:dyDescent="0.2">
      <c r="A696" s="25">
        <f t="shared" si="8"/>
        <v>471</v>
      </c>
      <c r="B696" s="25" t="str">
        <f t="shared" si="6"/>
        <v>Wisconsin Electric Power Company</v>
      </c>
      <c r="C696" s="25" t="str">
        <f t="shared" si="7"/>
        <v>A-</v>
      </c>
      <c r="D696" s="25"/>
      <c r="E696" s="25"/>
    </row>
    <row r="697" spans="1:5" x14ac:dyDescent="0.2">
      <c r="A697" s="25">
        <f t="shared" si="8"/>
        <v>476</v>
      </c>
      <c r="B697" s="25" t="str">
        <f t="shared" si="6"/>
        <v>Wisconsin Power and Light Company</v>
      </c>
      <c r="C697" s="25">
        <f t="shared" si="7"/>
        <v>0</v>
      </c>
      <c r="D697" s="25"/>
      <c r="E697" s="25"/>
    </row>
    <row r="698" spans="1:5" x14ac:dyDescent="0.2">
      <c r="A698" s="25">
        <f t="shared" si="8"/>
        <v>481</v>
      </c>
      <c r="B698" s="25" t="str">
        <f t="shared" ref="B698:B717" si="9">VLOOKUP(A698,$A$15:$E$594,$B$600,0)</f>
        <v>Public Service Company of New Mexico</v>
      </c>
      <c r="C698" s="25" t="str">
        <f t="shared" ref="C698:C717" si="10">VLOOKUP($A698+1,$A$15:$E$594,$B$600+$C$600,0)</f>
        <v>BBB</v>
      </c>
      <c r="D698" s="25"/>
      <c r="E698" s="25"/>
    </row>
    <row r="699" spans="1:5" x14ac:dyDescent="0.2">
      <c r="A699" s="25">
        <f t="shared" ref="A699:A717" si="11">A698+5</f>
        <v>486</v>
      </c>
      <c r="B699" s="25" t="str">
        <f t="shared" si="9"/>
        <v>Entergy Mississippi, LLC</v>
      </c>
      <c r="C699" s="25" t="str">
        <f t="shared" si="10"/>
        <v>A-</v>
      </c>
      <c r="D699" s="25"/>
      <c r="E699" s="25"/>
    </row>
    <row r="700" spans="1:5" x14ac:dyDescent="0.2">
      <c r="A700" s="25">
        <f t="shared" si="11"/>
        <v>491</v>
      </c>
      <c r="B700" s="25" t="str">
        <f t="shared" si="9"/>
        <v>Gulf Power Company</v>
      </c>
      <c r="C700" s="25" t="str">
        <f t="shared" si="10"/>
        <v>NR</v>
      </c>
      <c r="D700" s="25"/>
      <c r="E700" s="25"/>
    </row>
    <row r="701" spans="1:5" x14ac:dyDescent="0.2">
      <c r="A701" s="25">
        <f t="shared" si="11"/>
        <v>496</v>
      </c>
      <c r="B701" s="25" t="str">
        <f t="shared" si="9"/>
        <v>NSTAR Electric Company</v>
      </c>
      <c r="C701" s="25" t="str">
        <f t="shared" si="10"/>
        <v>A</v>
      </c>
      <c r="D701" s="25"/>
      <c r="E701" s="25"/>
    </row>
    <row r="702" spans="1:5" x14ac:dyDescent="0.2">
      <c r="A702" s="25">
        <f t="shared" si="11"/>
        <v>501</v>
      </c>
      <c r="B702" s="25" t="str">
        <f t="shared" si="9"/>
        <v>Southern Indiana Gas and Electric Company</v>
      </c>
      <c r="C702" s="25" t="str">
        <f t="shared" si="10"/>
        <v>BBB+</v>
      </c>
      <c r="D702" s="25"/>
      <c r="E702" s="25"/>
    </row>
    <row r="703" spans="1:5" x14ac:dyDescent="0.2">
      <c r="A703" s="25">
        <f t="shared" si="11"/>
        <v>506</v>
      </c>
      <c r="B703" s="25" t="str">
        <f t="shared" si="9"/>
        <v>Northern Illinois Gas Company</v>
      </c>
      <c r="C703" s="25" t="str">
        <f t="shared" si="10"/>
        <v>A-</v>
      </c>
      <c r="D703" s="25"/>
      <c r="E703" s="25"/>
    </row>
    <row r="704" spans="1:5" x14ac:dyDescent="0.2">
      <c r="A704" s="25">
        <f t="shared" si="11"/>
        <v>511</v>
      </c>
      <c r="B704" s="25" t="str">
        <f t="shared" si="9"/>
        <v>Madison Gas and Electric Company</v>
      </c>
      <c r="C704" s="25" t="str">
        <f t="shared" si="10"/>
        <v>AA-</v>
      </c>
      <c r="D704" s="25"/>
      <c r="E704" s="25"/>
    </row>
    <row r="705" spans="1:5" x14ac:dyDescent="0.2">
      <c r="A705" s="25">
        <f t="shared" si="11"/>
        <v>516</v>
      </c>
      <c r="B705" s="25" t="str">
        <f t="shared" si="9"/>
        <v>Oklahoma Gas and Electric Company</v>
      </c>
      <c r="C705" s="25" t="str">
        <f t="shared" si="10"/>
        <v>A-</v>
      </c>
      <c r="D705" s="25"/>
      <c r="E705" s="25"/>
    </row>
    <row r="706" spans="1:5" x14ac:dyDescent="0.2">
      <c r="A706" s="25">
        <f t="shared" si="11"/>
        <v>521</v>
      </c>
      <c r="B706" s="25" t="str">
        <f t="shared" si="9"/>
        <v>The Potomac Edison Company</v>
      </c>
      <c r="C706" s="25" t="str">
        <f t="shared" si="10"/>
        <v>BBB</v>
      </c>
      <c r="D706" s="25"/>
      <c r="E706" s="25"/>
    </row>
    <row r="707" spans="1:5" x14ac:dyDescent="0.2">
      <c r="A707" s="25">
        <f t="shared" si="11"/>
        <v>526</v>
      </c>
      <c r="B707" s="25" t="str">
        <f t="shared" si="9"/>
        <v>PECO Energy Company</v>
      </c>
      <c r="C707" s="25" t="str">
        <f t="shared" si="10"/>
        <v>BBB+</v>
      </c>
      <c r="D707" s="25"/>
      <c r="E707" s="25"/>
    </row>
    <row r="708" spans="1:5" x14ac:dyDescent="0.2">
      <c r="A708" s="25">
        <f t="shared" si="11"/>
        <v>531</v>
      </c>
      <c r="B708" s="25" t="str">
        <f t="shared" si="9"/>
        <v>Potomac Electric Power Company</v>
      </c>
      <c r="C708" s="25" t="str">
        <f t="shared" si="10"/>
        <v>A-</v>
      </c>
      <c r="D708" s="25"/>
      <c r="E708" s="25"/>
    </row>
    <row r="709" spans="1:5" x14ac:dyDescent="0.2">
      <c r="A709" s="25">
        <f t="shared" si="11"/>
        <v>536</v>
      </c>
      <c r="B709" s="25" t="str">
        <f t="shared" si="9"/>
        <v>CenterPoint Energy Resources Corp.</v>
      </c>
      <c r="C709" s="25" t="str">
        <f t="shared" si="10"/>
        <v>BBB+</v>
      </c>
      <c r="D709" s="25"/>
      <c r="E709" s="25"/>
    </row>
    <row r="710" spans="1:5" x14ac:dyDescent="0.2">
      <c r="A710" s="25">
        <f t="shared" si="11"/>
        <v>541</v>
      </c>
      <c r="B710" s="25" t="str">
        <f t="shared" si="9"/>
        <v>CenterPoint Energy Houston Electric, LLC</v>
      </c>
      <c r="C710" s="25" t="str">
        <f t="shared" si="10"/>
        <v>BBB+</v>
      </c>
      <c r="D710" s="25"/>
      <c r="E710" s="25"/>
    </row>
    <row r="711" spans="1:5" x14ac:dyDescent="0.2">
      <c r="A711" s="25">
        <f t="shared" si="11"/>
        <v>546</v>
      </c>
      <c r="B711" s="25" t="str">
        <f t="shared" si="9"/>
        <v>Consolidated Edison Company of New York, Inc.</v>
      </c>
      <c r="C711" s="25" t="str">
        <f t="shared" si="10"/>
        <v>A-</v>
      </c>
      <c r="D711" s="25"/>
      <c r="E711" s="25"/>
    </row>
    <row r="712" spans="1:5" x14ac:dyDescent="0.2">
      <c r="A712" s="25">
        <f t="shared" si="11"/>
        <v>551</v>
      </c>
      <c r="B712" s="25" t="str">
        <f t="shared" si="9"/>
        <v>Black Hills Power, Inc.</v>
      </c>
      <c r="C712" s="25" t="str">
        <f t="shared" si="10"/>
        <v>BBB+</v>
      </c>
      <c r="D712" s="25"/>
      <c r="E712" s="25"/>
    </row>
    <row r="713" spans="1:5" x14ac:dyDescent="0.2">
      <c r="A713" s="25">
        <f t="shared" si="11"/>
        <v>556</v>
      </c>
      <c r="B713" s="25" t="str">
        <f t="shared" si="9"/>
        <v>Hawaiian Electric Company, Inc.</v>
      </c>
      <c r="C713" s="25" t="str">
        <f t="shared" si="10"/>
        <v>B-</v>
      </c>
      <c r="D713" s="25"/>
      <c r="E713" s="25"/>
    </row>
    <row r="714" spans="1:5" x14ac:dyDescent="0.2">
      <c r="A714" s="25">
        <f t="shared" si="11"/>
        <v>561</v>
      </c>
      <c r="B714" s="25" t="str">
        <f t="shared" si="9"/>
        <v>Northern States Power Company</v>
      </c>
      <c r="C714" s="25" t="str">
        <f t="shared" si="10"/>
        <v>A</v>
      </c>
      <c r="D714" s="25"/>
      <c r="E714" s="25"/>
    </row>
    <row r="715" spans="1:5" x14ac:dyDescent="0.2">
      <c r="A715" s="25">
        <f t="shared" si="11"/>
        <v>566</v>
      </c>
      <c r="B715" s="25" t="str">
        <f t="shared" si="9"/>
        <v>Entergy Texas, Inc.</v>
      </c>
      <c r="C715" s="25" t="str">
        <f t="shared" si="10"/>
        <v>BBB+</v>
      </c>
      <c r="D715" s="25"/>
      <c r="E715" s="25"/>
    </row>
    <row r="716" spans="1:5" x14ac:dyDescent="0.2">
      <c r="A716" s="25">
        <f t="shared" si="11"/>
        <v>571</v>
      </c>
      <c r="B716" s="25" t="str">
        <f t="shared" si="9"/>
        <v>Otter Tail Power Company</v>
      </c>
      <c r="C716" s="25" t="str">
        <f t="shared" si="10"/>
        <v>-</v>
      </c>
      <c r="D716" s="25"/>
      <c r="E716" s="25"/>
    </row>
    <row r="717" spans="1:5" x14ac:dyDescent="0.2">
      <c r="A717" s="25">
        <f t="shared" si="11"/>
        <v>576</v>
      </c>
      <c r="B717" s="25" t="str">
        <f t="shared" si="9"/>
        <v>Ameren Corporation (NYSE:AEE)</v>
      </c>
      <c r="C717" s="25" t="str">
        <f t="shared" si="10"/>
        <v>BBB+</v>
      </c>
      <c r="D717" s="25"/>
      <c r="E717" s="25"/>
    </row>
    <row r="718" spans="1:5" x14ac:dyDescent="0.2">
      <c r="A718" s="25"/>
      <c r="B718" s="25"/>
      <c r="C718" s="25"/>
      <c r="D718" s="25"/>
    </row>
    <row r="719" spans="1:5" x14ac:dyDescent="0.2">
      <c r="A719" s="25"/>
      <c r="B719" s="25"/>
      <c r="C719" s="25"/>
      <c r="D719" s="25"/>
    </row>
    <row r="720" spans="1:5" x14ac:dyDescent="0.2">
      <c r="A720" s="25"/>
      <c r="B720" s="25"/>
      <c r="C720" s="17"/>
      <c r="D720" s="17"/>
    </row>
    <row r="721" spans="1:5" x14ac:dyDescent="0.2">
      <c r="A721" s="25"/>
      <c r="B721" s="25"/>
      <c r="C721" s="17"/>
      <c r="D721" s="17"/>
    </row>
    <row r="722" spans="1:5" x14ac:dyDescent="0.2">
      <c r="A722" s="25"/>
      <c r="B722" s="25"/>
      <c r="C722" s="17"/>
      <c r="D722" s="17"/>
    </row>
    <row r="723" spans="1:5" x14ac:dyDescent="0.2">
      <c r="A723" s="25"/>
      <c r="B723" s="25"/>
      <c r="C723" s="17"/>
      <c r="D723" s="17"/>
    </row>
    <row r="724" spans="1:5" x14ac:dyDescent="0.2">
      <c r="A724" s="25"/>
      <c r="B724" s="25"/>
      <c r="C724" s="17"/>
      <c r="D724" s="17"/>
    </row>
    <row r="725" spans="1:5" x14ac:dyDescent="0.2">
      <c r="A725" s="25"/>
      <c r="B725" s="25"/>
      <c r="C725" s="17"/>
      <c r="D725" s="17"/>
    </row>
    <row r="726" spans="1:5" x14ac:dyDescent="0.2">
      <c r="A726" s="25"/>
      <c r="B726" s="25"/>
      <c r="C726" s="17"/>
      <c r="D726" s="17"/>
    </row>
    <row r="727" spans="1:5" x14ac:dyDescent="0.2">
      <c r="A727" s="25"/>
      <c r="B727" s="25"/>
      <c r="C727" s="27">
        <f>COUNTA(C602:C717)</f>
        <v>116</v>
      </c>
      <c r="D727" s="27"/>
      <c r="E727" s="27"/>
    </row>
    <row r="728" spans="1:5" x14ac:dyDescent="0.2">
      <c r="A728" s="25"/>
      <c r="B728" s="25"/>
      <c r="C728" s="17"/>
      <c r="D728" s="17"/>
      <c r="E728" s="17"/>
    </row>
    <row r="729" spans="1:5" x14ac:dyDescent="0.2">
      <c r="A729" s="25"/>
      <c r="B729" s="25"/>
      <c r="C729" s="17"/>
      <c r="D729" s="17"/>
      <c r="E729" s="17"/>
    </row>
    <row r="730" spans="1:5" x14ac:dyDescent="0.2">
      <c r="A730" s="25"/>
      <c r="B730" s="25"/>
      <c r="C730" s="17"/>
      <c r="D730" s="17"/>
      <c r="E730" s="17"/>
    </row>
    <row r="731" spans="1:5" x14ac:dyDescent="0.2">
      <c r="A731" s="25"/>
      <c r="B731" s="19" t="s">
        <v>18</v>
      </c>
      <c r="C731" s="25">
        <f t="shared" ref="C731:C744" si="12">COUNTIF($C$602:$C$717,$B731)</f>
        <v>0</v>
      </c>
      <c r="D731" s="25"/>
      <c r="E731" s="25"/>
    </row>
    <row r="732" spans="1:5" x14ac:dyDescent="0.2">
      <c r="A732" s="25"/>
      <c r="B732" s="19" t="s">
        <v>17</v>
      </c>
      <c r="C732" s="25">
        <f t="shared" si="12"/>
        <v>10</v>
      </c>
      <c r="D732" s="25"/>
      <c r="E732" s="25"/>
    </row>
    <row r="733" spans="1:5" x14ac:dyDescent="0.2">
      <c r="A733" s="25"/>
      <c r="B733" s="19" t="s">
        <v>6</v>
      </c>
      <c r="C733" s="25">
        <f t="shared" si="12"/>
        <v>37</v>
      </c>
      <c r="D733" s="25"/>
      <c r="E733" s="25"/>
    </row>
    <row r="734" spans="1:5" x14ac:dyDescent="0.2">
      <c r="A734" s="25"/>
      <c r="B734" s="19" t="s">
        <v>5</v>
      </c>
      <c r="C734" s="25">
        <f t="shared" si="12"/>
        <v>37</v>
      </c>
      <c r="D734" s="25"/>
      <c r="E734" s="25"/>
    </row>
    <row r="735" spans="1:5" x14ac:dyDescent="0.2">
      <c r="A735" s="25"/>
      <c r="B735" s="19" t="s">
        <v>4</v>
      </c>
      <c r="C735" s="25">
        <f t="shared" si="12"/>
        <v>15</v>
      </c>
      <c r="D735" s="25"/>
      <c r="E735" s="25"/>
    </row>
    <row r="736" spans="1:5" x14ac:dyDescent="0.2">
      <c r="A736" s="25"/>
      <c r="B736" s="19" t="s">
        <v>19</v>
      </c>
      <c r="C736" s="25">
        <f t="shared" si="12"/>
        <v>1</v>
      </c>
      <c r="D736" s="25"/>
      <c r="E736" s="25"/>
    </row>
    <row r="737" spans="1:5" x14ac:dyDescent="0.2">
      <c r="A737" s="17"/>
      <c r="B737" s="19" t="s">
        <v>3</v>
      </c>
      <c r="C737" s="25">
        <f t="shared" si="12"/>
        <v>0</v>
      </c>
      <c r="D737" s="25"/>
      <c r="E737" s="25"/>
    </row>
    <row r="738" spans="1:5" x14ac:dyDescent="0.2">
      <c r="A738" s="17"/>
      <c r="B738" s="19" t="s">
        <v>16</v>
      </c>
      <c r="C738" s="25">
        <f t="shared" si="12"/>
        <v>0</v>
      </c>
      <c r="D738" s="25"/>
      <c r="E738" s="25"/>
    </row>
    <row r="739" spans="1:5" x14ac:dyDescent="0.2">
      <c r="A739" s="17"/>
      <c r="B739" s="19" t="s">
        <v>13</v>
      </c>
      <c r="C739" s="25">
        <f t="shared" si="12"/>
        <v>0</v>
      </c>
      <c r="D739" s="25"/>
      <c r="E739" s="25"/>
    </row>
    <row r="740" spans="1:5" x14ac:dyDescent="0.2">
      <c r="A740" s="17"/>
      <c r="B740" s="26" t="s">
        <v>24</v>
      </c>
      <c r="C740" s="25">
        <f t="shared" si="12"/>
        <v>0</v>
      </c>
      <c r="D740" s="25"/>
      <c r="E740" s="25"/>
    </row>
    <row r="741" spans="1:5" x14ac:dyDescent="0.2">
      <c r="A741" s="17"/>
      <c r="B741" s="26" t="s">
        <v>15</v>
      </c>
      <c r="C741" s="25">
        <f t="shared" si="12"/>
        <v>0</v>
      </c>
      <c r="D741" s="25"/>
      <c r="E741" s="25"/>
    </row>
    <row r="742" spans="1:5" x14ac:dyDescent="0.2">
      <c r="A742" s="17"/>
      <c r="B742" s="26" t="s">
        <v>14</v>
      </c>
      <c r="C742" s="25">
        <f t="shared" si="12"/>
        <v>1</v>
      </c>
      <c r="D742" s="25"/>
      <c r="E742" s="25"/>
    </row>
    <row r="743" spans="1:5" x14ac:dyDescent="0.2">
      <c r="A743" s="17"/>
      <c r="B743" s="26" t="s">
        <v>23</v>
      </c>
      <c r="C743" s="25">
        <f t="shared" si="12"/>
        <v>4</v>
      </c>
      <c r="D743" s="25"/>
      <c r="E743" s="25"/>
    </row>
    <row r="744" spans="1:5" x14ac:dyDescent="0.2">
      <c r="A744" s="17"/>
      <c r="B744" s="26" t="s">
        <v>22</v>
      </c>
      <c r="C744" s="25">
        <f t="shared" si="12"/>
        <v>7</v>
      </c>
      <c r="D744" s="25"/>
      <c r="E744" s="25"/>
    </row>
    <row r="745" spans="1:5" x14ac:dyDescent="0.2">
      <c r="A745" s="17"/>
      <c r="B745" s="26"/>
      <c r="C745" s="25"/>
      <c r="D745" s="25"/>
      <c r="E745" s="25"/>
    </row>
    <row r="746" spans="1:5" x14ac:dyDescent="0.2">
      <c r="A746" s="17"/>
      <c r="B746" s="17" t="s">
        <v>21</v>
      </c>
      <c r="C746" s="17">
        <f>SUM(C731:C744)</f>
        <v>112</v>
      </c>
      <c r="D746" s="17"/>
      <c r="E746" s="17"/>
    </row>
    <row r="747" spans="1:5" x14ac:dyDescent="0.2">
      <c r="A747" s="17"/>
      <c r="B747" s="17" t="s">
        <v>20</v>
      </c>
      <c r="C747" s="17">
        <f>C746-C744-C743</f>
        <v>101</v>
      </c>
      <c r="D747" s="17"/>
      <c r="E747" s="17"/>
    </row>
    <row r="748" spans="1:5" x14ac:dyDescent="0.2">
      <c r="A748" s="17"/>
      <c r="B748" s="17"/>
      <c r="C748" s="17"/>
      <c r="D748" s="17"/>
      <c r="E748" s="17"/>
    </row>
    <row r="749" spans="1:5" x14ac:dyDescent="0.2">
      <c r="A749" s="17"/>
      <c r="B749" s="17"/>
      <c r="C749" s="24"/>
      <c r="D749" s="17"/>
      <c r="E749" s="17"/>
    </row>
    <row r="750" spans="1:5" x14ac:dyDescent="0.2">
      <c r="A750" s="17"/>
      <c r="B750" s="19" t="s">
        <v>19</v>
      </c>
      <c r="C750" s="24">
        <f>C736/C747</f>
        <v>9.9009900990099011E-3</v>
      </c>
      <c r="D750" s="24"/>
      <c r="E750" s="24"/>
    </row>
    <row r="751" spans="1:5" x14ac:dyDescent="0.2">
      <c r="A751" s="17"/>
      <c r="B751" s="19" t="s">
        <v>18</v>
      </c>
      <c r="C751" s="24">
        <f>C731/C747</f>
        <v>0</v>
      </c>
      <c r="D751" s="24"/>
      <c r="E751" s="24"/>
    </row>
    <row r="752" spans="1:5" x14ac:dyDescent="0.2">
      <c r="A752" s="17"/>
      <c r="B752" s="19" t="s">
        <v>17</v>
      </c>
      <c r="C752" s="24">
        <f>C732/C747</f>
        <v>9.9009900990099015E-2</v>
      </c>
      <c r="D752" s="24"/>
      <c r="E752" s="24"/>
    </row>
    <row r="753" spans="1:5" x14ac:dyDescent="0.2">
      <c r="A753" s="17"/>
      <c r="B753" s="19" t="s">
        <v>6</v>
      </c>
      <c r="C753" s="24">
        <f>C733/C747</f>
        <v>0.36633663366336633</v>
      </c>
      <c r="D753" s="24"/>
      <c r="E753" s="24"/>
    </row>
    <row r="754" spans="1:5" x14ac:dyDescent="0.2">
      <c r="A754" s="17"/>
      <c r="B754" s="19" t="s">
        <v>5</v>
      </c>
      <c r="C754" s="24">
        <f>C734/C747</f>
        <v>0.36633663366336633</v>
      </c>
      <c r="D754" s="24"/>
      <c r="E754" s="24"/>
    </row>
    <row r="755" spans="1:5" x14ac:dyDescent="0.2">
      <c r="A755" s="17"/>
      <c r="B755" s="19" t="s">
        <v>4</v>
      </c>
      <c r="C755" s="24">
        <f>C735/C747</f>
        <v>0.14851485148514851</v>
      </c>
      <c r="D755" s="24"/>
      <c r="E755" s="24"/>
    </row>
    <row r="756" spans="1:5" x14ac:dyDescent="0.2">
      <c r="A756" s="17"/>
      <c r="B756" s="19" t="s">
        <v>3</v>
      </c>
      <c r="C756" s="24">
        <f>C737/C747</f>
        <v>0</v>
      </c>
      <c r="D756" s="24"/>
      <c r="E756" s="24"/>
    </row>
    <row r="757" spans="1:5" x14ac:dyDescent="0.2">
      <c r="A757" s="17"/>
      <c r="B757" s="19" t="s">
        <v>16</v>
      </c>
      <c r="C757" s="24">
        <f>C738/C747</f>
        <v>0</v>
      </c>
      <c r="D757" s="24"/>
      <c r="E757" s="24"/>
    </row>
    <row r="758" spans="1:5" x14ac:dyDescent="0.2">
      <c r="A758" s="17"/>
      <c r="B758" s="19" t="s">
        <v>15</v>
      </c>
      <c r="C758" s="24">
        <f>C741/C747</f>
        <v>0</v>
      </c>
      <c r="D758" s="24"/>
      <c r="E758" s="24"/>
    </row>
    <row r="759" spans="1:5" x14ac:dyDescent="0.2">
      <c r="A759" s="17"/>
      <c r="B759" s="19" t="s">
        <v>14</v>
      </c>
      <c r="C759" s="24">
        <f>C742/C747</f>
        <v>9.9009900990099011E-3</v>
      </c>
      <c r="D759" s="24"/>
      <c r="E759" s="24"/>
    </row>
    <row r="760" spans="1:5" x14ac:dyDescent="0.2">
      <c r="A760" s="17"/>
      <c r="B760" s="19" t="s">
        <v>13</v>
      </c>
      <c r="C760" s="23">
        <f>C739/C747</f>
        <v>0</v>
      </c>
      <c r="D760" s="23"/>
      <c r="E760" s="23"/>
    </row>
    <row r="761" spans="1:5" x14ac:dyDescent="0.2">
      <c r="A761" s="17"/>
      <c r="B761" s="19"/>
      <c r="C761" s="22">
        <f>SUM(C750:C760)</f>
        <v>1</v>
      </c>
      <c r="D761" s="22"/>
      <c r="E761" s="22"/>
    </row>
    <row r="762" spans="1:5" x14ac:dyDescent="0.2">
      <c r="A762" s="17"/>
      <c r="B762" s="19"/>
      <c r="C762" s="22"/>
      <c r="D762" s="22"/>
      <c r="E762" s="22"/>
    </row>
    <row r="763" spans="1:5" x14ac:dyDescent="0.2">
      <c r="A763" s="17"/>
      <c r="B763" s="19"/>
      <c r="C763" s="22"/>
      <c r="D763" s="22"/>
      <c r="E763" s="22"/>
    </row>
    <row r="764" spans="1:5" x14ac:dyDescent="0.2">
      <c r="A764" s="17"/>
      <c r="B764" s="19"/>
      <c r="C764" s="21">
        <f>C597</f>
        <v>45291</v>
      </c>
      <c r="D764" s="20"/>
      <c r="E764" s="20"/>
    </row>
    <row r="765" spans="1:5" x14ac:dyDescent="0.2">
      <c r="A765" s="17"/>
      <c r="B765" s="19" t="s">
        <v>7</v>
      </c>
      <c r="C765" s="16">
        <f>SUM(C750:C752)</f>
        <v>0.10891089108910891</v>
      </c>
      <c r="D765" s="16"/>
      <c r="E765" s="16"/>
    </row>
    <row r="766" spans="1:5" x14ac:dyDescent="0.2">
      <c r="A766" s="17"/>
      <c r="B766" s="19" t="s">
        <v>6</v>
      </c>
      <c r="C766" s="16">
        <f t="shared" ref="C766:C769" si="13">C753</f>
        <v>0.36633663366336633</v>
      </c>
      <c r="D766" s="16"/>
      <c r="E766" s="16"/>
    </row>
    <row r="767" spans="1:5" x14ac:dyDescent="0.2">
      <c r="A767" s="17"/>
      <c r="B767" s="19" t="s">
        <v>5</v>
      </c>
      <c r="C767" s="16">
        <f t="shared" si="13"/>
        <v>0.36633663366336633</v>
      </c>
      <c r="D767" s="16"/>
      <c r="E767" s="16"/>
    </row>
    <row r="768" spans="1:5" x14ac:dyDescent="0.2">
      <c r="A768" s="17"/>
      <c r="B768" s="19" t="s">
        <v>4</v>
      </c>
      <c r="C768" s="16">
        <f t="shared" si="13"/>
        <v>0.14851485148514851</v>
      </c>
      <c r="D768" s="16"/>
      <c r="E768" s="16"/>
    </row>
    <row r="769" spans="1:5" x14ac:dyDescent="0.2">
      <c r="A769" s="17"/>
      <c r="B769" s="19" t="s">
        <v>3</v>
      </c>
      <c r="C769" s="16">
        <f t="shared" si="13"/>
        <v>0</v>
      </c>
      <c r="D769" s="16"/>
      <c r="E769" s="16"/>
    </row>
    <row r="770" spans="1:5" x14ac:dyDescent="0.2">
      <c r="A770" s="17"/>
      <c r="B770" s="19" t="s">
        <v>12</v>
      </c>
      <c r="C770" s="18">
        <f>SUM(C757:C760)</f>
        <v>9.9009900990099011E-3</v>
      </c>
      <c r="D770" s="18"/>
      <c r="E770" s="18"/>
    </row>
    <row r="771" spans="1:5" x14ac:dyDescent="0.2">
      <c r="A771" s="17"/>
      <c r="B771" s="17"/>
      <c r="C771" s="16">
        <f>SUM(C765:C770)</f>
        <v>1</v>
      </c>
      <c r="D771" s="16"/>
      <c r="E771" s="16"/>
    </row>
  </sheetData>
  <pageMargins left="0.2" right="0.2" top="0.5" bottom="0.5" header="0.5" footer="0.5"/>
  <pageSetup fitToWidth="0" fitToHeight="0" orientation="landscape"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autoPageBreaks="0"/>
  </sheetPr>
  <dimension ref="A6:IV771"/>
  <sheetViews>
    <sheetView topLeftCell="A87" workbookViewId="0">
      <selection activeCell="B602" sqref="B602:B717"/>
    </sheetView>
  </sheetViews>
  <sheetFormatPr defaultRowHeight="11.25" x14ac:dyDescent="0.2"/>
  <cols>
    <col min="1" max="1" width="9" style="15"/>
    <col min="2" max="65" width="22.625" style="15" customWidth="1"/>
    <col min="66" max="257" width="9" style="15"/>
    <col min="258" max="321" width="22.625" style="15" customWidth="1"/>
    <col min="322" max="513" width="9" style="15"/>
    <col min="514" max="577" width="22.625" style="15" customWidth="1"/>
    <col min="578" max="769" width="9" style="15"/>
    <col min="770" max="833" width="22.625" style="15" customWidth="1"/>
    <col min="834" max="1025" width="9" style="15"/>
    <col min="1026" max="1089" width="22.625" style="15" customWidth="1"/>
    <col min="1090" max="1281" width="9" style="15"/>
    <col min="1282" max="1345" width="22.625" style="15" customWidth="1"/>
    <col min="1346" max="1537" width="9" style="15"/>
    <col min="1538" max="1601" width="22.625" style="15" customWidth="1"/>
    <col min="1602" max="1793" width="9" style="15"/>
    <col min="1794" max="1857" width="22.625" style="15" customWidth="1"/>
    <col min="1858" max="2049" width="9" style="15"/>
    <col min="2050" max="2113" width="22.625" style="15" customWidth="1"/>
    <col min="2114" max="2305" width="9" style="15"/>
    <col min="2306" max="2369" width="22.625" style="15" customWidth="1"/>
    <col min="2370" max="2561" width="9" style="15"/>
    <col min="2562" max="2625" width="22.625" style="15" customWidth="1"/>
    <col min="2626" max="2817" width="9" style="15"/>
    <col min="2818" max="2881" width="22.625" style="15" customWidth="1"/>
    <col min="2882" max="3073" width="9" style="15"/>
    <col min="3074" max="3137" width="22.625" style="15" customWidth="1"/>
    <col min="3138" max="3329" width="9" style="15"/>
    <col min="3330" max="3393" width="22.625" style="15" customWidth="1"/>
    <col min="3394" max="3585" width="9" style="15"/>
    <col min="3586" max="3649" width="22.625" style="15" customWidth="1"/>
    <col min="3650" max="3841" width="9" style="15"/>
    <col min="3842" max="3905" width="22.625" style="15" customWidth="1"/>
    <col min="3906" max="4097" width="9" style="15"/>
    <col min="4098" max="4161" width="22.625" style="15" customWidth="1"/>
    <col min="4162" max="4353" width="9" style="15"/>
    <col min="4354" max="4417" width="22.625" style="15" customWidth="1"/>
    <col min="4418" max="4609" width="9" style="15"/>
    <col min="4610" max="4673" width="22.625" style="15" customWidth="1"/>
    <col min="4674" max="4865" width="9" style="15"/>
    <col min="4866" max="4929" width="22.625" style="15" customWidth="1"/>
    <col min="4930" max="5121" width="9" style="15"/>
    <col min="5122" max="5185" width="22.625" style="15" customWidth="1"/>
    <col min="5186" max="5377" width="9" style="15"/>
    <col min="5378" max="5441" width="22.625" style="15" customWidth="1"/>
    <col min="5442" max="5633" width="9" style="15"/>
    <col min="5634" max="5697" width="22.625" style="15" customWidth="1"/>
    <col min="5698" max="5889" width="9" style="15"/>
    <col min="5890" max="5953" width="22.625" style="15" customWidth="1"/>
    <col min="5954" max="6145" width="9" style="15"/>
    <col min="6146" max="6209" width="22.625" style="15" customWidth="1"/>
    <col min="6210" max="6401" width="9" style="15"/>
    <col min="6402" max="6465" width="22.625" style="15" customWidth="1"/>
    <col min="6466" max="6657" width="9" style="15"/>
    <col min="6658" max="6721" width="22.625" style="15" customWidth="1"/>
    <col min="6722" max="6913" width="9" style="15"/>
    <col min="6914" max="6977" width="22.625" style="15" customWidth="1"/>
    <col min="6978" max="7169" width="9" style="15"/>
    <col min="7170" max="7233" width="22.625" style="15" customWidth="1"/>
    <col min="7234" max="7425" width="9" style="15"/>
    <col min="7426" max="7489" width="22.625" style="15" customWidth="1"/>
    <col min="7490" max="7681" width="9" style="15"/>
    <col min="7682" max="7745" width="22.625" style="15" customWidth="1"/>
    <col min="7746" max="7937" width="9" style="15"/>
    <col min="7938" max="8001" width="22.625" style="15" customWidth="1"/>
    <col min="8002" max="8193" width="9" style="15"/>
    <col min="8194" max="8257" width="22.625" style="15" customWidth="1"/>
    <col min="8258" max="8449" width="9" style="15"/>
    <col min="8450" max="8513" width="22.625" style="15" customWidth="1"/>
    <col min="8514" max="8705" width="9" style="15"/>
    <col min="8706" max="8769" width="22.625" style="15" customWidth="1"/>
    <col min="8770" max="8961" width="9" style="15"/>
    <col min="8962" max="9025" width="22.625" style="15" customWidth="1"/>
    <col min="9026" max="9217" width="9" style="15"/>
    <col min="9218" max="9281" width="22.625" style="15" customWidth="1"/>
    <col min="9282" max="9473" width="9" style="15"/>
    <col min="9474" max="9537" width="22.625" style="15" customWidth="1"/>
    <col min="9538" max="9729" width="9" style="15"/>
    <col min="9730" max="9793" width="22.625" style="15" customWidth="1"/>
    <col min="9794" max="9985" width="9" style="15"/>
    <col min="9986" max="10049" width="22.625" style="15" customWidth="1"/>
    <col min="10050" max="10241" width="9" style="15"/>
    <col min="10242" max="10305" width="22.625" style="15" customWidth="1"/>
    <col min="10306" max="10497" width="9" style="15"/>
    <col min="10498" max="10561" width="22.625" style="15" customWidth="1"/>
    <col min="10562" max="10753" width="9" style="15"/>
    <col min="10754" max="10817" width="22.625" style="15" customWidth="1"/>
    <col min="10818" max="11009" width="9" style="15"/>
    <col min="11010" max="11073" width="22.625" style="15" customWidth="1"/>
    <col min="11074" max="11265" width="9" style="15"/>
    <col min="11266" max="11329" width="22.625" style="15" customWidth="1"/>
    <col min="11330" max="11521" width="9" style="15"/>
    <col min="11522" max="11585" width="22.625" style="15" customWidth="1"/>
    <col min="11586" max="11777" width="9" style="15"/>
    <col min="11778" max="11841" width="22.625" style="15" customWidth="1"/>
    <col min="11842" max="12033" width="9" style="15"/>
    <col min="12034" max="12097" width="22.625" style="15" customWidth="1"/>
    <col min="12098" max="12289" width="9" style="15"/>
    <col min="12290" max="12353" width="22.625" style="15" customWidth="1"/>
    <col min="12354" max="12545" width="9" style="15"/>
    <col min="12546" max="12609" width="22.625" style="15" customWidth="1"/>
    <col min="12610" max="12801" width="9" style="15"/>
    <col min="12802" max="12865" width="22.625" style="15" customWidth="1"/>
    <col min="12866" max="13057" width="9" style="15"/>
    <col min="13058" max="13121" width="22.625" style="15" customWidth="1"/>
    <col min="13122" max="13313" width="9" style="15"/>
    <col min="13314" max="13377" width="22.625" style="15" customWidth="1"/>
    <col min="13378" max="13569" width="9" style="15"/>
    <col min="13570" max="13633" width="22.625" style="15" customWidth="1"/>
    <col min="13634" max="13825" width="9" style="15"/>
    <col min="13826" max="13889" width="22.625" style="15" customWidth="1"/>
    <col min="13890" max="14081" width="9" style="15"/>
    <col min="14082" max="14145" width="22.625" style="15" customWidth="1"/>
    <col min="14146" max="14337" width="9" style="15"/>
    <col min="14338" max="14401" width="22.625" style="15" customWidth="1"/>
    <col min="14402" max="14593" width="9" style="15"/>
    <col min="14594" max="14657" width="22.625" style="15" customWidth="1"/>
    <col min="14658" max="14849" width="9" style="15"/>
    <col min="14850" max="14913" width="22.625" style="15" customWidth="1"/>
    <col min="14914" max="15105" width="9" style="15"/>
    <col min="15106" max="15169" width="22.625" style="15" customWidth="1"/>
    <col min="15170" max="15361" width="9" style="15"/>
    <col min="15362" max="15425" width="22.625" style="15" customWidth="1"/>
    <col min="15426" max="15617" width="9" style="15"/>
    <col min="15618" max="15681" width="22.625" style="15" customWidth="1"/>
    <col min="15682" max="15873" width="9" style="15"/>
    <col min="15874" max="15937" width="22.625" style="15" customWidth="1"/>
    <col min="15938" max="16129" width="9" style="15"/>
    <col min="16130" max="16193" width="22.625" style="15" customWidth="1"/>
    <col min="16194" max="16384" width="9" style="15"/>
  </cols>
  <sheetData>
    <row r="6" spans="1:256" ht="16.5" customHeight="1" x14ac:dyDescent="0.2">
      <c r="B6" s="43" t="s">
        <v>173</v>
      </c>
    </row>
    <row r="7" spans="1:256" x14ac:dyDescent="0.2">
      <c r="B7" s="42" t="s">
        <v>172</v>
      </c>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row>
    <row r="8" spans="1:256" x14ac:dyDescent="0.2">
      <c r="B8" s="41" t="s">
        <v>171</v>
      </c>
      <c r="C8" s="40" t="s">
        <v>170</v>
      </c>
    </row>
    <row r="9" spans="1:256" x14ac:dyDescent="0.2">
      <c r="B9" s="41" t="s">
        <v>169</v>
      </c>
      <c r="C9" s="40" t="s">
        <v>168</v>
      </c>
    </row>
    <row r="10" spans="1:256" x14ac:dyDescent="0.2">
      <c r="B10" s="31"/>
    </row>
    <row r="12" spans="1:256" x14ac:dyDescent="0.2">
      <c r="B12" s="39" t="s">
        <v>167</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row>
    <row r="13" spans="1:256" x14ac:dyDescent="0.2">
      <c r="B13" s="35" t="s">
        <v>166</v>
      </c>
      <c r="C13" s="35"/>
      <c r="D13" s="35" t="s">
        <v>174</v>
      </c>
      <c r="E13" s="35"/>
      <c r="F13" s="35"/>
      <c r="G13" s="37">
        <v>44926</v>
      </c>
      <c r="H13" s="35"/>
      <c r="I13" s="35"/>
      <c r="J13" s="37">
        <v>44561</v>
      </c>
      <c r="K13" s="35"/>
      <c r="L13" s="35"/>
      <c r="M13" s="37">
        <v>44196</v>
      </c>
      <c r="N13" s="35"/>
      <c r="O13" s="35"/>
      <c r="P13" s="37">
        <v>43830</v>
      </c>
      <c r="Q13" s="35"/>
      <c r="R13" s="35"/>
      <c r="S13" s="37">
        <v>43465</v>
      </c>
      <c r="T13" s="35"/>
      <c r="U13" s="35"/>
      <c r="V13" s="37">
        <v>43100</v>
      </c>
      <c r="W13" s="35"/>
      <c r="X13" s="35"/>
      <c r="Y13" s="37">
        <v>42735</v>
      </c>
      <c r="Z13" s="35"/>
      <c r="AA13" s="35"/>
      <c r="AB13" s="37">
        <v>42369</v>
      </c>
      <c r="AC13" s="35"/>
      <c r="AD13" s="35"/>
      <c r="AE13" s="37">
        <v>42004</v>
      </c>
      <c r="AF13" s="35"/>
      <c r="AG13" s="35"/>
      <c r="AH13" s="37">
        <v>41639</v>
      </c>
      <c r="AI13" s="35"/>
      <c r="AJ13" s="35"/>
      <c r="AK13" s="37">
        <v>41274</v>
      </c>
      <c r="AL13" s="35"/>
      <c r="AM13" s="35"/>
      <c r="AN13" s="37">
        <v>40908</v>
      </c>
      <c r="AO13" s="35"/>
      <c r="AP13" s="35"/>
      <c r="AQ13" s="37">
        <v>40543</v>
      </c>
      <c r="AR13" s="35"/>
      <c r="AS13" s="35"/>
      <c r="AT13" s="37">
        <v>40178</v>
      </c>
      <c r="AU13" s="35"/>
      <c r="AV13" s="35"/>
      <c r="AW13" s="37">
        <v>39813</v>
      </c>
      <c r="AX13" s="35"/>
      <c r="AY13" s="35"/>
      <c r="AZ13" s="37">
        <v>39447</v>
      </c>
      <c r="BA13" s="35"/>
      <c r="BB13" s="35"/>
      <c r="BC13" s="37">
        <v>39082</v>
      </c>
      <c r="BD13" s="35"/>
      <c r="BE13" s="35"/>
      <c r="BF13" s="37">
        <v>38717</v>
      </c>
      <c r="BG13" s="35"/>
      <c r="BH13" s="35"/>
      <c r="BI13" s="37">
        <v>38352</v>
      </c>
      <c r="BJ13" s="35"/>
      <c r="BK13" s="35"/>
      <c r="BL13" s="37">
        <v>37986</v>
      </c>
      <c r="BM13" s="35"/>
    </row>
    <row r="14" spans="1:256" x14ac:dyDescent="0.2">
      <c r="B14" s="35"/>
      <c r="C14" s="35" t="s">
        <v>165</v>
      </c>
      <c r="D14" s="35" t="s">
        <v>164</v>
      </c>
      <c r="E14" s="35" t="s">
        <v>163</v>
      </c>
      <c r="F14" s="35" t="s">
        <v>165</v>
      </c>
      <c r="G14" s="35" t="s">
        <v>164</v>
      </c>
      <c r="H14" s="35" t="s">
        <v>163</v>
      </c>
      <c r="I14" s="35" t="s">
        <v>165</v>
      </c>
      <c r="J14" s="35" t="s">
        <v>164</v>
      </c>
      <c r="K14" s="35" t="s">
        <v>163</v>
      </c>
      <c r="L14" s="35" t="s">
        <v>165</v>
      </c>
      <c r="M14" s="35" t="s">
        <v>164</v>
      </c>
      <c r="N14" s="35" t="s">
        <v>163</v>
      </c>
      <c r="O14" s="35" t="s">
        <v>165</v>
      </c>
      <c r="P14" s="35" t="s">
        <v>164</v>
      </c>
      <c r="Q14" s="35" t="s">
        <v>163</v>
      </c>
      <c r="R14" s="35" t="s">
        <v>165</v>
      </c>
      <c r="S14" s="35" t="s">
        <v>164</v>
      </c>
      <c r="T14" s="35" t="s">
        <v>163</v>
      </c>
      <c r="U14" s="35" t="s">
        <v>165</v>
      </c>
      <c r="V14" s="35" t="s">
        <v>164</v>
      </c>
      <c r="W14" s="35" t="s">
        <v>163</v>
      </c>
      <c r="X14" s="35" t="s">
        <v>165</v>
      </c>
      <c r="Y14" s="35" t="s">
        <v>164</v>
      </c>
      <c r="Z14" s="35" t="s">
        <v>163</v>
      </c>
      <c r="AA14" s="35" t="s">
        <v>165</v>
      </c>
      <c r="AB14" s="35" t="s">
        <v>164</v>
      </c>
      <c r="AC14" s="35" t="s">
        <v>163</v>
      </c>
      <c r="AD14" s="35" t="s">
        <v>165</v>
      </c>
      <c r="AE14" s="35" t="s">
        <v>164</v>
      </c>
      <c r="AF14" s="35" t="s">
        <v>163</v>
      </c>
      <c r="AG14" s="35" t="s">
        <v>165</v>
      </c>
      <c r="AH14" s="35" t="s">
        <v>164</v>
      </c>
      <c r="AI14" s="35" t="s">
        <v>163</v>
      </c>
      <c r="AJ14" s="35" t="s">
        <v>165</v>
      </c>
      <c r="AK14" s="35" t="s">
        <v>164</v>
      </c>
      <c r="AL14" s="35" t="s">
        <v>163</v>
      </c>
      <c r="AM14" s="35" t="s">
        <v>165</v>
      </c>
      <c r="AN14" s="35" t="s">
        <v>164</v>
      </c>
      <c r="AO14" s="35" t="s">
        <v>163</v>
      </c>
      <c r="AP14" s="35" t="s">
        <v>165</v>
      </c>
      <c r="AQ14" s="35" t="s">
        <v>164</v>
      </c>
      <c r="AR14" s="35" t="s">
        <v>163</v>
      </c>
      <c r="AS14" s="35" t="s">
        <v>165</v>
      </c>
      <c r="AT14" s="35" t="s">
        <v>164</v>
      </c>
      <c r="AU14" s="35" t="s">
        <v>163</v>
      </c>
      <c r="AV14" s="35" t="s">
        <v>165</v>
      </c>
      <c r="AW14" s="35" t="s">
        <v>164</v>
      </c>
      <c r="AX14" s="35" t="s">
        <v>163</v>
      </c>
      <c r="AY14" s="35" t="s">
        <v>165</v>
      </c>
      <c r="AZ14" s="35" t="s">
        <v>164</v>
      </c>
      <c r="BA14" s="35" t="s">
        <v>163</v>
      </c>
      <c r="BB14" s="35" t="s">
        <v>165</v>
      </c>
      <c r="BC14" s="35" t="s">
        <v>164</v>
      </c>
      <c r="BD14" s="35" t="s">
        <v>163</v>
      </c>
      <c r="BE14" s="35" t="s">
        <v>165</v>
      </c>
      <c r="BF14" s="35" t="s">
        <v>164</v>
      </c>
      <c r="BG14" s="35" t="s">
        <v>163</v>
      </c>
      <c r="BH14" s="35" t="s">
        <v>165</v>
      </c>
      <c r="BI14" s="35" t="s">
        <v>164</v>
      </c>
      <c r="BJ14" s="35" t="s">
        <v>163</v>
      </c>
      <c r="BK14" s="35" t="s">
        <v>165</v>
      </c>
      <c r="BL14" s="35" t="s">
        <v>164</v>
      </c>
      <c r="BM14" s="35" t="s">
        <v>163</v>
      </c>
    </row>
    <row r="15" spans="1:256" ht="22.5" x14ac:dyDescent="0.2">
      <c r="A15" s="15">
        <v>1</v>
      </c>
      <c r="B15" s="36" t="s">
        <v>162</v>
      </c>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row>
    <row r="16" spans="1:256" ht="12" customHeight="1" x14ac:dyDescent="0.2">
      <c r="A16" s="15">
        <f>MAX($A$15:A15)+1</f>
        <v>2</v>
      </c>
      <c r="B16" s="34" t="s">
        <v>36</v>
      </c>
      <c r="C16" s="33" t="s">
        <v>5</v>
      </c>
      <c r="D16" s="33" t="s">
        <v>23</v>
      </c>
      <c r="E16" s="33" t="s">
        <v>31</v>
      </c>
      <c r="F16" s="33" t="s">
        <v>5</v>
      </c>
      <c r="G16" s="33" t="s">
        <v>23</v>
      </c>
      <c r="H16" s="33" t="s">
        <v>31</v>
      </c>
      <c r="I16" s="33" t="s">
        <v>5</v>
      </c>
      <c r="J16" s="33" t="s">
        <v>23</v>
      </c>
      <c r="K16" s="33" t="s">
        <v>31</v>
      </c>
      <c r="L16" s="33" t="s">
        <v>5</v>
      </c>
      <c r="M16" s="33" t="s">
        <v>23</v>
      </c>
      <c r="N16" s="33" t="s">
        <v>31</v>
      </c>
      <c r="O16" s="33" t="s">
        <v>5</v>
      </c>
      <c r="P16" s="33" t="s">
        <v>23</v>
      </c>
      <c r="Q16" s="33" t="s">
        <v>31</v>
      </c>
      <c r="R16" s="33" t="s">
        <v>5</v>
      </c>
      <c r="S16" s="33" t="s">
        <v>23</v>
      </c>
      <c r="T16" s="33" t="s">
        <v>31</v>
      </c>
      <c r="U16" s="33" t="s">
        <v>5</v>
      </c>
      <c r="V16" s="33" t="s">
        <v>23</v>
      </c>
      <c r="W16" s="33" t="s">
        <v>31</v>
      </c>
      <c r="X16" s="33" t="s">
        <v>5</v>
      </c>
      <c r="Y16" s="33" t="s">
        <v>23</v>
      </c>
      <c r="Z16" s="33" t="s">
        <v>31</v>
      </c>
      <c r="AA16" s="33" t="s">
        <v>5</v>
      </c>
      <c r="AB16" s="33" t="s">
        <v>23</v>
      </c>
      <c r="AC16" s="33" t="s">
        <v>31</v>
      </c>
      <c r="AD16" s="33" t="s">
        <v>5</v>
      </c>
      <c r="AE16" s="33" t="s">
        <v>23</v>
      </c>
      <c r="AF16" s="33" t="s">
        <v>31</v>
      </c>
      <c r="AG16" s="33" t="s">
        <v>4</v>
      </c>
      <c r="AH16" s="33" t="s">
        <v>23</v>
      </c>
      <c r="AI16" s="33" t="s">
        <v>31</v>
      </c>
      <c r="AJ16" s="33" t="s">
        <v>3</v>
      </c>
      <c r="AK16" s="33" t="s">
        <v>23</v>
      </c>
      <c r="AL16" s="33" t="s">
        <v>33</v>
      </c>
      <c r="AM16" s="33" t="s">
        <v>3</v>
      </c>
      <c r="AN16" s="33" t="s">
        <v>26</v>
      </c>
      <c r="AO16" s="33" t="s">
        <v>31</v>
      </c>
      <c r="AP16" s="33" t="s">
        <v>3</v>
      </c>
      <c r="AQ16" s="33" t="s">
        <v>26</v>
      </c>
      <c r="AR16" s="33" t="s">
        <v>31</v>
      </c>
      <c r="AS16" s="33" t="s">
        <v>3</v>
      </c>
      <c r="AT16" s="33" t="s">
        <v>26</v>
      </c>
      <c r="AU16" s="33" t="s">
        <v>31</v>
      </c>
      <c r="AV16" s="33" t="s">
        <v>3</v>
      </c>
      <c r="AW16" s="33" t="s">
        <v>26</v>
      </c>
      <c r="AX16" s="33" t="s">
        <v>31</v>
      </c>
      <c r="AY16" s="33" t="s">
        <v>3</v>
      </c>
      <c r="AZ16" s="33" t="s">
        <v>26</v>
      </c>
      <c r="BA16" s="33" t="s">
        <v>31</v>
      </c>
      <c r="BB16" s="33" t="s">
        <v>15</v>
      </c>
      <c r="BC16" s="33" t="s">
        <v>26</v>
      </c>
      <c r="BD16" s="33" t="s">
        <v>31</v>
      </c>
      <c r="BE16" s="33" t="s">
        <v>15</v>
      </c>
      <c r="BF16" s="33" t="s">
        <v>28</v>
      </c>
      <c r="BG16" s="33" t="s">
        <v>26</v>
      </c>
      <c r="BH16" s="33" t="s">
        <v>15</v>
      </c>
      <c r="BI16" s="33" t="s">
        <v>23</v>
      </c>
      <c r="BJ16" s="33" t="s">
        <v>31</v>
      </c>
      <c r="BK16" s="33" t="s">
        <v>15</v>
      </c>
      <c r="BL16" s="33" t="s">
        <v>26</v>
      </c>
      <c r="BM16" s="33" t="s">
        <v>32</v>
      </c>
    </row>
    <row r="17" spans="1:65" ht="12" customHeight="1" x14ac:dyDescent="0.2">
      <c r="A17" s="15">
        <f>MAX($A$15:A16)+1</f>
        <v>3</v>
      </c>
      <c r="B17" s="34" t="s">
        <v>35</v>
      </c>
      <c r="C17" s="33" t="s">
        <v>27</v>
      </c>
      <c r="D17" s="33" t="s">
        <v>23</v>
      </c>
      <c r="E17" s="33" t="s">
        <v>23</v>
      </c>
      <c r="F17" s="33" t="s">
        <v>27</v>
      </c>
      <c r="G17" s="33" t="s">
        <v>23</v>
      </c>
      <c r="H17" s="33" t="s">
        <v>23</v>
      </c>
      <c r="I17" s="33" t="s">
        <v>27</v>
      </c>
      <c r="J17" s="33" t="s">
        <v>23</v>
      </c>
      <c r="K17" s="33" t="s">
        <v>23</v>
      </c>
      <c r="L17" s="33" t="s">
        <v>27</v>
      </c>
      <c r="M17" s="33" t="s">
        <v>23</v>
      </c>
      <c r="N17" s="33" t="s">
        <v>23</v>
      </c>
      <c r="O17" s="33" t="s">
        <v>27</v>
      </c>
      <c r="P17" s="33" t="s">
        <v>23</v>
      </c>
      <c r="Q17" s="33" t="s">
        <v>23</v>
      </c>
      <c r="R17" s="33" t="s">
        <v>27</v>
      </c>
      <c r="S17" s="33" t="s">
        <v>23</v>
      </c>
      <c r="T17" s="33" t="s">
        <v>23</v>
      </c>
      <c r="U17" s="33" t="s">
        <v>27</v>
      </c>
      <c r="V17" s="33" t="s">
        <v>23</v>
      </c>
      <c r="W17" s="33" t="s">
        <v>23</v>
      </c>
      <c r="X17" s="33" t="s">
        <v>27</v>
      </c>
      <c r="Y17" s="33" t="s">
        <v>23</v>
      </c>
      <c r="Z17" s="33" t="s">
        <v>23</v>
      </c>
      <c r="AA17" s="33" t="s">
        <v>27</v>
      </c>
      <c r="AB17" s="33" t="s">
        <v>23</v>
      </c>
      <c r="AC17" s="33" t="s">
        <v>23</v>
      </c>
      <c r="AD17" s="33" t="s">
        <v>27</v>
      </c>
      <c r="AE17" s="33" t="s">
        <v>23</v>
      </c>
      <c r="AF17" s="33" t="s">
        <v>23</v>
      </c>
      <c r="AG17" s="33" t="s">
        <v>27</v>
      </c>
      <c r="AH17" s="33" t="s">
        <v>23</v>
      </c>
      <c r="AI17" s="33" t="s">
        <v>23</v>
      </c>
      <c r="AJ17" s="33" t="s">
        <v>29</v>
      </c>
      <c r="AK17" s="33" t="s">
        <v>26</v>
      </c>
      <c r="AL17" s="33" t="s">
        <v>23</v>
      </c>
      <c r="AM17" s="33" t="s">
        <v>29</v>
      </c>
      <c r="AN17" s="33" t="s">
        <v>26</v>
      </c>
      <c r="AO17" s="33" t="s">
        <v>23</v>
      </c>
      <c r="AP17" s="33" t="s">
        <v>29</v>
      </c>
      <c r="AQ17" s="33" t="s">
        <v>26</v>
      </c>
      <c r="AR17" s="33" t="s">
        <v>23</v>
      </c>
      <c r="AS17" s="33" t="s">
        <v>29</v>
      </c>
      <c r="AT17" s="33" t="s">
        <v>26</v>
      </c>
      <c r="AU17" s="33" t="s">
        <v>23</v>
      </c>
      <c r="AV17" s="33" t="s">
        <v>29</v>
      </c>
      <c r="AW17" s="33" t="s">
        <v>26</v>
      </c>
      <c r="AX17" s="33" t="s">
        <v>23</v>
      </c>
      <c r="AY17" s="33" t="s">
        <v>29</v>
      </c>
      <c r="AZ17" s="33" t="s">
        <v>26</v>
      </c>
      <c r="BA17" s="33" t="s">
        <v>23</v>
      </c>
      <c r="BB17" s="33" t="s">
        <v>133</v>
      </c>
      <c r="BC17" s="33" t="s">
        <v>26</v>
      </c>
      <c r="BD17" s="33" t="s">
        <v>23</v>
      </c>
      <c r="BE17" s="33" t="s">
        <v>133</v>
      </c>
      <c r="BF17" s="33" t="s">
        <v>28</v>
      </c>
      <c r="BG17" s="33" t="s">
        <v>23</v>
      </c>
      <c r="BH17" s="33" t="s">
        <v>23</v>
      </c>
      <c r="BI17" s="33" t="s">
        <v>23</v>
      </c>
      <c r="BJ17" s="33" t="s">
        <v>23</v>
      </c>
      <c r="BK17" s="33" t="s">
        <v>23</v>
      </c>
      <c r="BL17" s="33" t="s">
        <v>23</v>
      </c>
      <c r="BM17" s="33" t="s">
        <v>23</v>
      </c>
    </row>
    <row r="18" spans="1:65" ht="12" customHeight="1" x14ac:dyDescent="0.2">
      <c r="A18" s="15">
        <f>MAX($A$15:A17)+1</f>
        <v>4</v>
      </c>
      <c r="B18" s="34" t="s">
        <v>34</v>
      </c>
      <c r="C18" s="33" t="s">
        <v>5</v>
      </c>
      <c r="D18" s="33" t="s">
        <v>23</v>
      </c>
      <c r="E18" s="33" t="s">
        <v>31</v>
      </c>
      <c r="F18" s="33" t="s">
        <v>5</v>
      </c>
      <c r="G18" s="33" t="s">
        <v>23</v>
      </c>
      <c r="H18" s="33" t="s">
        <v>31</v>
      </c>
      <c r="I18" s="33" t="s">
        <v>5</v>
      </c>
      <c r="J18" s="33" t="s">
        <v>23</v>
      </c>
      <c r="K18" s="33" t="s">
        <v>31</v>
      </c>
      <c r="L18" s="33" t="s">
        <v>5</v>
      </c>
      <c r="M18" s="33" t="s">
        <v>23</v>
      </c>
      <c r="N18" s="33" t="s">
        <v>31</v>
      </c>
      <c r="O18" s="33" t="s">
        <v>5</v>
      </c>
      <c r="P18" s="33" t="s">
        <v>23</v>
      </c>
      <c r="Q18" s="33" t="s">
        <v>31</v>
      </c>
      <c r="R18" s="33" t="s">
        <v>5</v>
      </c>
      <c r="S18" s="33" t="s">
        <v>23</v>
      </c>
      <c r="T18" s="33" t="s">
        <v>31</v>
      </c>
      <c r="U18" s="33" t="s">
        <v>5</v>
      </c>
      <c r="V18" s="33" t="s">
        <v>23</v>
      </c>
      <c r="W18" s="33" t="s">
        <v>31</v>
      </c>
      <c r="X18" s="33" t="s">
        <v>5</v>
      </c>
      <c r="Y18" s="33" t="s">
        <v>23</v>
      </c>
      <c r="Z18" s="33" t="s">
        <v>31</v>
      </c>
      <c r="AA18" s="33" t="s">
        <v>5</v>
      </c>
      <c r="AB18" s="33" t="s">
        <v>23</v>
      </c>
      <c r="AC18" s="33" t="s">
        <v>31</v>
      </c>
      <c r="AD18" s="33" t="s">
        <v>5</v>
      </c>
      <c r="AE18" s="33" t="s">
        <v>23</v>
      </c>
      <c r="AF18" s="33" t="s">
        <v>31</v>
      </c>
      <c r="AG18" s="33" t="s">
        <v>4</v>
      </c>
      <c r="AH18" s="33" t="s">
        <v>23</v>
      </c>
      <c r="AI18" s="33" t="s">
        <v>31</v>
      </c>
      <c r="AJ18" s="33" t="s">
        <v>3</v>
      </c>
      <c r="AK18" s="33" t="s">
        <v>23</v>
      </c>
      <c r="AL18" s="33" t="s">
        <v>33</v>
      </c>
      <c r="AM18" s="33" t="s">
        <v>3</v>
      </c>
      <c r="AN18" s="33" t="s">
        <v>26</v>
      </c>
      <c r="AO18" s="33" t="s">
        <v>31</v>
      </c>
      <c r="AP18" s="33" t="s">
        <v>3</v>
      </c>
      <c r="AQ18" s="33" t="s">
        <v>26</v>
      </c>
      <c r="AR18" s="33" t="s">
        <v>31</v>
      </c>
      <c r="AS18" s="33" t="s">
        <v>3</v>
      </c>
      <c r="AT18" s="33" t="s">
        <v>26</v>
      </c>
      <c r="AU18" s="33" t="s">
        <v>31</v>
      </c>
      <c r="AV18" s="33" t="s">
        <v>3</v>
      </c>
      <c r="AW18" s="33" t="s">
        <v>26</v>
      </c>
      <c r="AX18" s="33" t="s">
        <v>31</v>
      </c>
      <c r="AY18" s="33" t="s">
        <v>3</v>
      </c>
      <c r="AZ18" s="33" t="s">
        <v>26</v>
      </c>
      <c r="BA18" s="33" t="s">
        <v>31</v>
      </c>
      <c r="BB18" s="33" t="s">
        <v>15</v>
      </c>
      <c r="BC18" s="33" t="s">
        <v>26</v>
      </c>
      <c r="BD18" s="33" t="s">
        <v>31</v>
      </c>
      <c r="BE18" s="33" t="s">
        <v>15</v>
      </c>
      <c r="BF18" s="33" t="s">
        <v>28</v>
      </c>
      <c r="BG18" s="33" t="s">
        <v>26</v>
      </c>
      <c r="BH18" s="33" t="s">
        <v>15</v>
      </c>
      <c r="BI18" s="33" t="s">
        <v>23</v>
      </c>
      <c r="BJ18" s="33" t="s">
        <v>31</v>
      </c>
      <c r="BK18" s="33" t="s">
        <v>15</v>
      </c>
      <c r="BL18" s="33" t="s">
        <v>26</v>
      </c>
      <c r="BM18" s="33" t="s">
        <v>32</v>
      </c>
    </row>
    <row r="19" spans="1:65" ht="12" customHeight="1" x14ac:dyDescent="0.2">
      <c r="A19" s="15">
        <f>MAX($A$15:A18)+1</f>
        <v>5</v>
      </c>
      <c r="B19" s="34" t="s">
        <v>30</v>
      </c>
      <c r="C19" s="33" t="s">
        <v>27</v>
      </c>
      <c r="D19" s="33" t="s">
        <v>23</v>
      </c>
      <c r="E19" s="33" t="s">
        <v>23</v>
      </c>
      <c r="F19" s="33" t="s">
        <v>27</v>
      </c>
      <c r="G19" s="33" t="s">
        <v>23</v>
      </c>
      <c r="H19" s="33" t="s">
        <v>23</v>
      </c>
      <c r="I19" s="33" t="s">
        <v>27</v>
      </c>
      <c r="J19" s="33" t="s">
        <v>23</v>
      </c>
      <c r="K19" s="33" t="s">
        <v>23</v>
      </c>
      <c r="L19" s="33" t="s">
        <v>27</v>
      </c>
      <c r="M19" s="33" t="s">
        <v>23</v>
      </c>
      <c r="N19" s="33" t="s">
        <v>23</v>
      </c>
      <c r="O19" s="33" t="s">
        <v>27</v>
      </c>
      <c r="P19" s="33" t="s">
        <v>23</v>
      </c>
      <c r="Q19" s="33" t="s">
        <v>23</v>
      </c>
      <c r="R19" s="33" t="s">
        <v>27</v>
      </c>
      <c r="S19" s="33" t="s">
        <v>23</v>
      </c>
      <c r="T19" s="33" t="s">
        <v>23</v>
      </c>
      <c r="U19" s="33" t="s">
        <v>27</v>
      </c>
      <c r="V19" s="33" t="s">
        <v>23</v>
      </c>
      <c r="W19" s="33" t="s">
        <v>23</v>
      </c>
      <c r="X19" s="33" t="s">
        <v>27</v>
      </c>
      <c r="Y19" s="33" t="s">
        <v>23</v>
      </c>
      <c r="Z19" s="33" t="s">
        <v>23</v>
      </c>
      <c r="AA19" s="33" t="s">
        <v>27</v>
      </c>
      <c r="AB19" s="33" t="s">
        <v>23</v>
      </c>
      <c r="AC19" s="33" t="s">
        <v>23</v>
      </c>
      <c r="AD19" s="33" t="s">
        <v>27</v>
      </c>
      <c r="AE19" s="33" t="s">
        <v>23</v>
      </c>
      <c r="AF19" s="33" t="s">
        <v>23</v>
      </c>
      <c r="AG19" s="33" t="s">
        <v>27</v>
      </c>
      <c r="AH19" s="33" t="s">
        <v>23</v>
      </c>
      <c r="AI19" s="33" t="s">
        <v>23</v>
      </c>
      <c r="AJ19" s="33" t="s">
        <v>29</v>
      </c>
      <c r="AK19" s="33" t="s">
        <v>26</v>
      </c>
      <c r="AL19" s="33" t="s">
        <v>23</v>
      </c>
      <c r="AM19" s="33" t="s">
        <v>29</v>
      </c>
      <c r="AN19" s="33" t="s">
        <v>26</v>
      </c>
      <c r="AO19" s="33" t="s">
        <v>23</v>
      </c>
      <c r="AP19" s="33" t="s">
        <v>29</v>
      </c>
      <c r="AQ19" s="33" t="s">
        <v>26</v>
      </c>
      <c r="AR19" s="33" t="s">
        <v>23</v>
      </c>
      <c r="AS19" s="33" t="s">
        <v>29</v>
      </c>
      <c r="AT19" s="33" t="s">
        <v>26</v>
      </c>
      <c r="AU19" s="33" t="s">
        <v>23</v>
      </c>
      <c r="AV19" s="33" t="s">
        <v>29</v>
      </c>
      <c r="AW19" s="33" t="s">
        <v>26</v>
      </c>
      <c r="AX19" s="33" t="s">
        <v>23</v>
      </c>
      <c r="AY19" s="33" t="s">
        <v>29</v>
      </c>
      <c r="AZ19" s="33" t="s">
        <v>26</v>
      </c>
      <c r="BA19" s="33" t="s">
        <v>23</v>
      </c>
      <c r="BB19" s="33" t="s">
        <v>133</v>
      </c>
      <c r="BC19" s="33" t="s">
        <v>26</v>
      </c>
      <c r="BD19" s="33" t="s">
        <v>23</v>
      </c>
      <c r="BE19" s="33" t="s">
        <v>133</v>
      </c>
      <c r="BF19" s="33" t="s">
        <v>28</v>
      </c>
      <c r="BG19" s="33" t="s">
        <v>23</v>
      </c>
      <c r="BH19" s="33" t="s">
        <v>23</v>
      </c>
      <c r="BI19" s="33" t="s">
        <v>23</v>
      </c>
      <c r="BJ19" s="33" t="s">
        <v>23</v>
      </c>
      <c r="BK19" s="33" t="s">
        <v>23</v>
      </c>
      <c r="BL19" s="33" t="s">
        <v>23</v>
      </c>
      <c r="BM19" s="33" t="s">
        <v>23</v>
      </c>
    </row>
    <row r="20" spans="1:65" ht="22.5" x14ac:dyDescent="0.2">
      <c r="A20" s="15">
        <f>MAX($A$15:A19)+1</f>
        <v>6</v>
      </c>
      <c r="B20" s="36" t="s">
        <v>161</v>
      </c>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row>
    <row r="21" spans="1:65" ht="12" customHeight="1" x14ac:dyDescent="0.2">
      <c r="A21" s="15">
        <f>MAX($A$15:A20)+1</f>
        <v>7</v>
      </c>
      <c r="B21" s="34" t="s">
        <v>36</v>
      </c>
      <c r="C21" s="33" t="s">
        <v>6</v>
      </c>
      <c r="D21" s="33" t="s">
        <v>23</v>
      </c>
      <c r="E21" s="33" t="s">
        <v>31</v>
      </c>
      <c r="F21" s="33" t="s">
        <v>6</v>
      </c>
      <c r="G21" s="33" t="s">
        <v>23</v>
      </c>
      <c r="H21" s="33" t="s">
        <v>31</v>
      </c>
      <c r="I21" s="33" t="s">
        <v>6</v>
      </c>
      <c r="J21" s="33" t="s">
        <v>23</v>
      </c>
      <c r="K21" s="33" t="s">
        <v>32</v>
      </c>
      <c r="L21" s="33" t="s">
        <v>6</v>
      </c>
      <c r="M21" s="33" t="s">
        <v>23</v>
      </c>
      <c r="N21" s="33" t="s">
        <v>32</v>
      </c>
      <c r="O21" s="33" t="s">
        <v>6</v>
      </c>
      <c r="P21" s="33" t="s">
        <v>23</v>
      </c>
      <c r="Q21" s="33" t="s">
        <v>31</v>
      </c>
      <c r="R21" s="33" t="s">
        <v>6</v>
      </c>
      <c r="S21" s="33" t="s">
        <v>23</v>
      </c>
      <c r="T21" s="33" t="s">
        <v>31</v>
      </c>
      <c r="U21" s="33" t="s">
        <v>6</v>
      </c>
      <c r="V21" s="33" t="s">
        <v>23</v>
      </c>
      <c r="W21" s="33" t="s">
        <v>31</v>
      </c>
      <c r="X21" s="33" t="s">
        <v>6</v>
      </c>
      <c r="Y21" s="33" t="s">
        <v>23</v>
      </c>
      <c r="Z21" s="33" t="s">
        <v>32</v>
      </c>
      <c r="AA21" s="33" t="s">
        <v>6</v>
      </c>
      <c r="AB21" s="33" t="s">
        <v>23</v>
      </c>
      <c r="AC21" s="33" t="s">
        <v>32</v>
      </c>
      <c r="AD21" s="33" t="s">
        <v>6</v>
      </c>
      <c r="AE21" s="33" t="s">
        <v>23</v>
      </c>
      <c r="AF21" s="33" t="s">
        <v>31</v>
      </c>
      <c r="AG21" s="33" t="s">
        <v>6</v>
      </c>
      <c r="AH21" s="33" t="s">
        <v>23</v>
      </c>
      <c r="AI21" s="33" t="s">
        <v>31</v>
      </c>
      <c r="AJ21" s="33" t="s">
        <v>6</v>
      </c>
      <c r="AK21" s="33" t="s">
        <v>23</v>
      </c>
      <c r="AL21" s="33" t="s">
        <v>31</v>
      </c>
      <c r="AM21" s="33" t="s">
        <v>6</v>
      </c>
      <c r="AN21" s="33" t="s">
        <v>23</v>
      </c>
      <c r="AO21" s="33" t="s">
        <v>31</v>
      </c>
      <c r="AP21" s="33" t="s">
        <v>6</v>
      </c>
      <c r="AQ21" s="33" t="s">
        <v>23</v>
      </c>
      <c r="AR21" s="33" t="s">
        <v>31</v>
      </c>
      <c r="AS21" s="33" t="s">
        <v>6</v>
      </c>
      <c r="AT21" s="33" t="s">
        <v>23</v>
      </c>
      <c r="AU21" s="33" t="s">
        <v>31</v>
      </c>
      <c r="AV21" s="33" t="s">
        <v>6</v>
      </c>
      <c r="AW21" s="33" t="s">
        <v>23</v>
      </c>
      <c r="AX21" s="33" t="s">
        <v>31</v>
      </c>
      <c r="AY21" s="33" t="s">
        <v>17</v>
      </c>
      <c r="AZ21" s="33" t="s">
        <v>23</v>
      </c>
      <c r="BA21" s="33" t="s">
        <v>32</v>
      </c>
      <c r="BB21" s="33" t="s">
        <v>17</v>
      </c>
      <c r="BC21" s="33" t="s">
        <v>23</v>
      </c>
      <c r="BD21" s="33" t="s">
        <v>32</v>
      </c>
      <c r="BE21" s="33" t="s">
        <v>17</v>
      </c>
      <c r="BF21" s="33" t="s">
        <v>23</v>
      </c>
      <c r="BG21" s="33" t="s">
        <v>31</v>
      </c>
      <c r="BH21" s="33" t="s">
        <v>17</v>
      </c>
      <c r="BI21" s="33" t="s">
        <v>23</v>
      </c>
      <c r="BJ21" s="33" t="s">
        <v>31</v>
      </c>
      <c r="BK21" s="33" t="s">
        <v>17</v>
      </c>
      <c r="BL21" s="33" t="s">
        <v>23</v>
      </c>
      <c r="BM21" s="33" t="s">
        <v>31</v>
      </c>
    </row>
    <row r="22" spans="1:65" ht="12" customHeight="1" x14ac:dyDescent="0.2">
      <c r="A22" s="15">
        <f>MAX($A$15:A21)+1</f>
        <v>8</v>
      </c>
      <c r="B22" s="34" t="s">
        <v>35</v>
      </c>
      <c r="C22" s="33" t="s">
        <v>27</v>
      </c>
      <c r="D22" s="33" t="s">
        <v>23</v>
      </c>
      <c r="E22" s="33" t="s">
        <v>23</v>
      </c>
      <c r="F22" s="33" t="s">
        <v>27</v>
      </c>
      <c r="G22" s="33" t="s">
        <v>23</v>
      </c>
      <c r="H22" s="33" t="s">
        <v>23</v>
      </c>
      <c r="I22" s="33" t="s">
        <v>27</v>
      </c>
      <c r="J22" s="33" t="s">
        <v>23</v>
      </c>
      <c r="K22" s="33" t="s">
        <v>23</v>
      </c>
      <c r="L22" s="33" t="s">
        <v>27</v>
      </c>
      <c r="M22" s="33" t="s">
        <v>23</v>
      </c>
      <c r="N22" s="33" t="s">
        <v>23</v>
      </c>
      <c r="O22" s="33" t="s">
        <v>27</v>
      </c>
      <c r="P22" s="33" t="s">
        <v>23</v>
      </c>
      <c r="Q22" s="33" t="s">
        <v>23</v>
      </c>
      <c r="R22" s="33" t="s">
        <v>27</v>
      </c>
      <c r="S22" s="33" t="s">
        <v>23</v>
      </c>
      <c r="T22" s="33" t="s">
        <v>23</v>
      </c>
      <c r="U22" s="33" t="s">
        <v>27</v>
      </c>
      <c r="V22" s="33" t="s">
        <v>23</v>
      </c>
      <c r="W22" s="33" t="s">
        <v>23</v>
      </c>
      <c r="X22" s="33" t="s">
        <v>27</v>
      </c>
      <c r="Y22" s="33" t="s">
        <v>23</v>
      </c>
      <c r="Z22" s="33" t="s">
        <v>23</v>
      </c>
      <c r="AA22" s="33" t="s">
        <v>27</v>
      </c>
      <c r="AB22" s="33" t="s">
        <v>23</v>
      </c>
      <c r="AC22" s="33" t="s">
        <v>23</v>
      </c>
      <c r="AD22" s="33" t="s">
        <v>27</v>
      </c>
      <c r="AE22" s="33" t="s">
        <v>23</v>
      </c>
      <c r="AF22" s="33" t="s">
        <v>23</v>
      </c>
      <c r="AG22" s="33" t="s">
        <v>27</v>
      </c>
      <c r="AH22" s="33" t="s">
        <v>23</v>
      </c>
      <c r="AI22" s="33" t="s">
        <v>23</v>
      </c>
      <c r="AJ22" s="33" t="s">
        <v>27</v>
      </c>
      <c r="AK22" s="33" t="s">
        <v>23</v>
      </c>
      <c r="AL22" s="33" t="s">
        <v>23</v>
      </c>
      <c r="AM22" s="33" t="s">
        <v>27</v>
      </c>
      <c r="AN22" s="33" t="s">
        <v>23</v>
      </c>
      <c r="AO22" s="33" t="s">
        <v>23</v>
      </c>
      <c r="AP22" s="33" t="s">
        <v>27</v>
      </c>
      <c r="AQ22" s="33" t="s">
        <v>23</v>
      </c>
      <c r="AR22" s="33" t="s">
        <v>23</v>
      </c>
      <c r="AS22" s="33" t="s">
        <v>27</v>
      </c>
      <c r="AT22" s="33" t="s">
        <v>23</v>
      </c>
      <c r="AU22" s="33" t="s">
        <v>23</v>
      </c>
      <c r="AV22" s="33" t="s">
        <v>27</v>
      </c>
      <c r="AW22" s="33" t="s">
        <v>23</v>
      </c>
      <c r="AX22" s="33" t="s">
        <v>23</v>
      </c>
      <c r="AY22" s="33" t="s">
        <v>27</v>
      </c>
      <c r="AZ22" s="33" t="s">
        <v>23</v>
      </c>
      <c r="BA22" s="33" t="s">
        <v>23</v>
      </c>
      <c r="BB22" s="33" t="s">
        <v>27</v>
      </c>
      <c r="BC22" s="33" t="s">
        <v>23</v>
      </c>
      <c r="BD22" s="33" t="s">
        <v>23</v>
      </c>
      <c r="BE22" s="33" t="s">
        <v>44</v>
      </c>
      <c r="BF22" s="33" t="s">
        <v>26</v>
      </c>
      <c r="BG22" s="33" t="s">
        <v>23</v>
      </c>
      <c r="BH22" s="33" t="s">
        <v>44</v>
      </c>
      <c r="BI22" s="33" t="s">
        <v>26</v>
      </c>
      <c r="BJ22" s="33" t="s">
        <v>23</v>
      </c>
      <c r="BK22" s="33" t="s">
        <v>44</v>
      </c>
      <c r="BL22" s="33" t="s">
        <v>26</v>
      </c>
      <c r="BM22" s="33" t="s">
        <v>23</v>
      </c>
    </row>
    <row r="23" spans="1:65" ht="12" customHeight="1" x14ac:dyDescent="0.2">
      <c r="A23" s="15">
        <f>MAX($A$15:A22)+1</f>
        <v>9</v>
      </c>
      <c r="B23" s="34" t="s">
        <v>34</v>
      </c>
      <c r="C23" s="33" t="s">
        <v>6</v>
      </c>
      <c r="D23" s="33" t="s">
        <v>23</v>
      </c>
      <c r="E23" s="33" t="s">
        <v>31</v>
      </c>
      <c r="F23" s="33" t="s">
        <v>6</v>
      </c>
      <c r="G23" s="33" t="s">
        <v>23</v>
      </c>
      <c r="H23" s="33" t="s">
        <v>31</v>
      </c>
      <c r="I23" s="33" t="s">
        <v>6</v>
      </c>
      <c r="J23" s="33" t="s">
        <v>23</v>
      </c>
      <c r="K23" s="33" t="s">
        <v>32</v>
      </c>
      <c r="L23" s="33" t="s">
        <v>6</v>
      </c>
      <c r="M23" s="33" t="s">
        <v>23</v>
      </c>
      <c r="N23" s="33" t="s">
        <v>32</v>
      </c>
      <c r="O23" s="33" t="s">
        <v>6</v>
      </c>
      <c r="P23" s="33" t="s">
        <v>23</v>
      </c>
      <c r="Q23" s="33" t="s">
        <v>31</v>
      </c>
      <c r="R23" s="33" t="s">
        <v>6</v>
      </c>
      <c r="S23" s="33" t="s">
        <v>23</v>
      </c>
      <c r="T23" s="33" t="s">
        <v>31</v>
      </c>
      <c r="U23" s="33" t="s">
        <v>6</v>
      </c>
      <c r="V23" s="33" t="s">
        <v>23</v>
      </c>
      <c r="W23" s="33" t="s">
        <v>31</v>
      </c>
      <c r="X23" s="33" t="s">
        <v>6</v>
      </c>
      <c r="Y23" s="33" t="s">
        <v>23</v>
      </c>
      <c r="Z23" s="33" t="s">
        <v>32</v>
      </c>
      <c r="AA23" s="33" t="s">
        <v>6</v>
      </c>
      <c r="AB23" s="33" t="s">
        <v>23</v>
      </c>
      <c r="AC23" s="33" t="s">
        <v>32</v>
      </c>
      <c r="AD23" s="33" t="s">
        <v>6</v>
      </c>
      <c r="AE23" s="33" t="s">
        <v>23</v>
      </c>
      <c r="AF23" s="33" t="s">
        <v>31</v>
      </c>
      <c r="AG23" s="33" t="s">
        <v>6</v>
      </c>
      <c r="AH23" s="33" t="s">
        <v>23</v>
      </c>
      <c r="AI23" s="33" t="s">
        <v>31</v>
      </c>
      <c r="AJ23" s="33" t="s">
        <v>6</v>
      </c>
      <c r="AK23" s="33" t="s">
        <v>23</v>
      </c>
      <c r="AL23" s="33" t="s">
        <v>31</v>
      </c>
      <c r="AM23" s="33" t="s">
        <v>6</v>
      </c>
      <c r="AN23" s="33" t="s">
        <v>23</v>
      </c>
      <c r="AO23" s="33" t="s">
        <v>31</v>
      </c>
      <c r="AP23" s="33" t="s">
        <v>6</v>
      </c>
      <c r="AQ23" s="33" t="s">
        <v>23</v>
      </c>
      <c r="AR23" s="33" t="s">
        <v>31</v>
      </c>
      <c r="AS23" s="33" t="s">
        <v>6</v>
      </c>
      <c r="AT23" s="33" t="s">
        <v>23</v>
      </c>
      <c r="AU23" s="33" t="s">
        <v>31</v>
      </c>
      <c r="AV23" s="33" t="s">
        <v>6</v>
      </c>
      <c r="AW23" s="33" t="s">
        <v>23</v>
      </c>
      <c r="AX23" s="33" t="s">
        <v>31</v>
      </c>
      <c r="AY23" s="33" t="s">
        <v>17</v>
      </c>
      <c r="AZ23" s="33" t="s">
        <v>23</v>
      </c>
      <c r="BA23" s="33" t="s">
        <v>32</v>
      </c>
      <c r="BB23" s="33" t="s">
        <v>17</v>
      </c>
      <c r="BC23" s="33" t="s">
        <v>23</v>
      </c>
      <c r="BD23" s="33" t="s">
        <v>32</v>
      </c>
      <c r="BE23" s="33" t="s">
        <v>17</v>
      </c>
      <c r="BF23" s="33" t="s">
        <v>23</v>
      </c>
      <c r="BG23" s="33" t="s">
        <v>31</v>
      </c>
      <c r="BH23" s="33" t="s">
        <v>17</v>
      </c>
      <c r="BI23" s="33" t="s">
        <v>23</v>
      </c>
      <c r="BJ23" s="33" t="s">
        <v>31</v>
      </c>
      <c r="BK23" s="33" t="s">
        <v>17</v>
      </c>
      <c r="BL23" s="33" t="s">
        <v>23</v>
      </c>
      <c r="BM23" s="33" t="s">
        <v>31</v>
      </c>
    </row>
    <row r="24" spans="1:65" ht="12" customHeight="1" x14ac:dyDescent="0.2">
      <c r="A24" s="15">
        <f>MAX($A$15:A23)+1</f>
        <v>10</v>
      </c>
      <c r="B24" s="34" t="s">
        <v>30</v>
      </c>
      <c r="C24" s="33" t="s">
        <v>27</v>
      </c>
      <c r="D24" s="33" t="s">
        <v>23</v>
      </c>
      <c r="E24" s="33" t="s">
        <v>23</v>
      </c>
      <c r="F24" s="33" t="s">
        <v>27</v>
      </c>
      <c r="G24" s="33" t="s">
        <v>23</v>
      </c>
      <c r="H24" s="33" t="s">
        <v>23</v>
      </c>
      <c r="I24" s="33" t="s">
        <v>27</v>
      </c>
      <c r="J24" s="33" t="s">
        <v>23</v>
      </c>
      <c r="K24" s="33" t="s">
        <v>23</v>
      </c>
      <c r="L24" s="33" t="s">
        <v>27</v>
      </c>
      <c r="M24" s="33" t="s">
        <v>23</v>
      </c>
      <c r="N24" s="33" t="s">
        <v>23</v>
      </c>
      <c r="O24" s="33" t="s">
        <v>27</v>
      </c>
      <c r="P24" s="33" t="s">
        <v>23</v>
      </c>
      <c r="Q24" s="33" t="s">
        <v>23</v>
      </c>
      <c r="R24" s="33" t="s">
        <v>27</v>
      </c>
      <c r="S24" s="33" t="s">
        <v>23</v>
      </c>
      <c r="T24" s="33" t="s">
        <v>23</v>
      </c>
      <c r="U24" s="33" t="s">
        <v>27</v>
      </c>
      <c r="V24" s="33" t="s">
        <v>23</v>
      </c>
      <c r="W24" s="33" t="s">
        <v>23</v>
      </c>
      <c r="X24" s="33" t="s">
        <v>27</v>
      </c>
      <c r="Y24" s="33" t="s">
        <v>23</v>
      </c>
      <c r="Z24" s="33" t="s">
        <v>23</v>
      </c>
      <c r="AA24" s="33" t="s">
        <v>27</v>
      </c>
      <c r="AB24" s="33" t="s">
        <v>23</v>
      </c>
      <c r="AC24" s="33" t="s">
        <v>23</v>
      </c>
      <c r="AD24" s="33" t="s">
        <v>27</v>
      </c>
      <c r="AE24" s="33" t="s">
        <v>23</v>
      </c>
      <c r="AF24" s="33" t="s">
        <v>23</v>
      </c>
      <c r="AG24" s="33" t="s">
        <v>27</v>
      </c>
      <c r="AH24" s="33" t="s">
        <v>23</v>
      </c>
      <c r="AI24" s="33" t="s">
        <v>23</v>
      </c>
      <c r="AJ24" s="33" t="s">
        <v>27</v>
      </c>
      <c r="AK24" s="33" t="s">
        <v>23</v>
      </c>
      <c r="AL24" s="33" t="s">
        <v>23</v>
      </c>
      <c r="AM24" s="33" t="s">
        <v>27</v>
      </c>
      <c r="AN24" s="33" t="s">
        <v>23</v>
      </c>
      <c r="AO24" s="33" t="s">
        <v>23</v>
      </c>
      <c r="AP24" s="33" t="s">
        <v>27</v>
      </c>
      <c r="AQ24" s="33" t="s">
        <v>23</v>
      </c>
      <c r="AR24" s="33" t="s">
        <v>23</v>
      </c>
      <c r="AS24" s="33" t="s">
        <v>27</v>
      </c>
      <c r="AT24" s="33" t="s">
        <v>23</v>
      </c>
      <c r="AU24" s="33" t="s">
        <v>23</v>
      </c>
      <c r="AV24" s="33" t="s">
        <v>27</v>
      </c>
      <c r="AW24" s="33" t="s">
        <v>23</v>
      </c>
      <c r="AX24" s="33" t="s">
        <v>23</v>
      </c>
      <c r="AY24" s="33" t="s">
        <v>27</v>
      </c>
      <c r="AZ24" s="33" t="s">
        <v>23</v>
      </c>
      <c r="BA24" s="33" t="s">
        <v>23</v>
      </c>
      <c r="BB24" s="33" t="s">
        <v>27</v>
      </c>
      <c r="BC24" s="33" t="s">
        <v>23</v>
      </c>
      <c r="BD24" s="33" t="s">
        <v>23</v>
      </c>
      <c r="BE24" s="33" t="s">
        <v>44</v>
      </c>
      <c r="BF24" s="33" t="s">
        <v>26</v>
      </c>
      <c r="BG24" s="33" t="s">
        <v>23</v>
      </c>
      <c r="BH24" s="33" t="s">
        <v>44</v>
      </c>
      <c r="BI24" s="33" t="s">
        <v>26</v>
      </c>
      <c r="BJ24" s="33" t="s">
        <v>23</v>
      </c>
      <c r="BK24" s="33" t="s">
        <v>44</v>
      </c>
      <c r="BL24" s="33" t="s">
        <v>26</v>
      </c>
      <c r="BM24" s="33" t="s">
        <v>23</v>
      </c>
    </row>
    <row r="25" spans="1:65" ht="22.5" x14ac:dyDescent="0.2">
      <c r="A25" s="15">
        <f>MAX($A$15:A24)+1</f>
        <v>11</v>
      </c>
      <c r="B25" s="36" t="s">
        <v>160</v>
      </c>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row>
    <row r="26" spans="1:65" ht="12" customHeight="1" x14ac:dyDescent="0.2">
      <c r="A26" s="15">
        <f>MAX($A$15:A25)+1</f>
        <v>12</v>
      </c>
      <c r="B26" s="34" t="s">
        <v>36</v>
      </c>
      <c r="C26" s="33" t="s">
        <v>5</v>
      </c>
      <c r="D26" s="33" t="s">
        <v>23</v>
      </c>
      <c r="E26" s="33" t="s">
        <v>31</v>
      </c>
      <c r="F26" s="33" t="s">
        <v>5</v>
      </c>
      <c r="G26" s="33" t="s">
        <v>23</v>
      </c>
      <c r="H26" s="33" t="s">
        <v>31</v>
      </c>
      <c r="I26" s="33" t="s">
        <v>5</v>
      </c>
      <c r="J26" s="33" t="s">
        <v>23</v>
      </c>
      <c r="K26" s="33" t="s">
        <v>31</v>
      </c>
      <c r="L26" s="33" t="s">
        <v>5</v>
      </c>
      <c r="M26" s="33" t="s">
        <v>23</v>
      </c>
      <c r="N26" s="33" t="s">
        <v>32</v>
      </c>
      <c r="O26" s="33" t="s">
        <v>5</v>
      </c>
      <c r="P26" s="33" t="s">
        <v>26</v>
      </c>
      <c r="Q26" s="33" t="s">
        <v>31</v>
      </c>
      <c r="R26" s="33" t="s">
        <v>6</v>
      </c>
      <c r="S26" s="33" t="s">
        <v>28</v>
      </c>
      <c r="T26" s="33" t="s">
        <v>26</v>
      </c>
      <c r="U26" s="33" t="s">
        <v>6</v>
      </c>
      <c r="V26" s="33" t="s">
        <v>23</v>
      </c>
      <c r="W26" s="33" t="s">
        <v>31</v>
      </c>
      <c r="X26" s="33" t="s">
        <v>6</v>
      </c>
      <c r="Y26" s="33" t="s">
        <v>23</v>
      </c>
      <c r="Z26" s="33" t="s">
        <v>46</v>
      </c>
      <c r="AA26" s="33" t="s">
        <v>6</v>
      </c>
      <c r="AB26" s="33" t="s">
        <v>26</v>
      </c>
      <c r="AC26" s="33" t="s">
        <v>31</v>
      </c>
      <c r="AD26" s="33" t="s">
        <v>6</v>
      </c>
      <c r="AE26" s="33" t="s">
        <v>26</v>
      </c>
      <c r="AF26" s="33" t="s">
        <v>31</v>
      </c>
      <c r="AG26" s="33" t="s">
        <v>6</v>
      </c>
      <c r="AH26" s="33" t="s">
        <v>26</v>
      </c>
      <c r="AI26" s="33" t="s">
        <v>31</v>
      </c>
      <c r="AJ26" s="33" t="s">
        <v>5</v>
      </c>
      <c r="AK26" s="33" t="s">
        <v>23</v>
      </c>
      <c r="AL26" s="33" t="s">
        <v>31</v>
      </c>
      <c r="AM26" s="33" t="s">
        <v>5</v>
      </c>
      <c r="AN26" s="33" t="s">
        <v>23</v>
      </c>
      <c r="AO26" s="33" t="s">
        <v>31</v>
      </c>
      <c r="AP26" s="33" t="s">
        <v>4</v>
      </c>
      <c r="AQ26" s="33" t="s">
        <v>23</v>
      </c>
      <c r="AR26" s="33" t="s">
        <v>31</v>
      </c>
      <c r="AS26" s="33" t="s">
        <v>4</v>
      </c>
      <c r="AT26" s="33" t="s">
        <v>23</v>
      </c>
      <c r="AU26" s="33" t="s">
        <v>32</v>
      </c>
      <c r="AV26" s="33" t="s">
        <v>4</v>
      </c>
      <c r="AW26" s="33" t="s">
        <v>23</v>
      </c>
      <c r="AX26" s="33" t="s">
        <v>31</v>
      </c>
      <c r="AY26" s="33" t="s">
        <v>4</v>
      </c>
      <c r="AZ26" s="33" t="s">
        <v>23</v>
      </c>
      <c r="BA26" s="33" t="s">
        <v>33</v>
      </c>
      <c r="BB26" s="33" t="s">
        <v>4</v>
      </c>
      <c r="BC26" s="33" t="s">
        <v>23</v>
      </c>
      <c r="BD26" s="33" t="s">
        <v>31</v>
      </c>
      <c r="BE26" s="33" t="s">
        <v>4</v>
      </c>
      <c r="BF26" s="33" t="s">
        <v>23</v>
      </c>
      <c r="BG26" s="33" t="s">
        <v>31</v>
      </c>
      <c r="BH26" s="33" t="s">
        <v>4</v>
      </c>
      <c r="BI26" s="33" t="s">
        <v>23</v>
      </c>
      <c r="BJ26" s="33" t="s">
        <v>32</v>
      </c>
      <c r="BK26" s="33" t="s">
        <v>4</v>
      </c>
      <c r="BL26" s="33" t="s">
        <v>23</v>
      </c>
      <c r="BM26" s="33" t="s">
        <v>32</v>
      </c>
    </row>
    <row r="27" spans="1:65" ht="12" customHeight="1" x14ac:dyDescent="0.2">
      <c r="A27" s="15">
        <f>MAX($A$15:A26)+1</f>
        <v>13</v>
      </c>
      <c r="B27" s="34" t="s">
        <v>35</v>
      </c>
      <c r="C27" s="33" t="s">
        <v>27</v>
      </c>
      <c r="D27" s="33" t="s">
        <v>23</v>
      </c>
      <c r="E27" s="33" t="s">
        <v>23</v>
      </c>
      <c r="F27" s="33" t="s">
        <v>27</v>
      </c>
      <c r="G27" s="33" t="s">
        <v>23</v>
      </c>
      <c r="H27" s="33" t="s">
        <v>23</v>
      </c>
      <c r="I27" s="33" t="s">
        <v>27</v>
      </c>
      <c r="J27" s="33" t="s">
        <v>23</v>
      </c>
      <c r="K27" s="33" t="s">
        <v>23</v>
      </c>
      <c r="L27" s="33" t="s">
        <v>27</v>
      </c>
      <c r="M27" s="33" t="s">
        <v>23</v>
      </c>
      <c r="N27" s="33" t="s">
        <v>23</v>
      </c>
      <c r="O27" s="33" t="s">
        <v>27</v>
      </c>
      <c r="P27" s="33" t="s">
        <v>23</v>
      </c>
      <c r="Q27" s="33" t="s">
        <v>23</v>
      </c>
      <c r="R27" s="33" t="s">
        <v>27</v>
      </c>
      <c r="S27" s="33" t="s">
        <v>23</v>
      </c>
      <c r="T27" s="33" t="s">
        <v>23</v>
      </c>
      <c r="U27" s="33" t="s">
        <v>27</v>
      </c>
      <c r="V27" s="33" t="s">
        <v>23</v>
      </c>
      <c r="W27" s="33" t="s">
        <v>23</v>
      </c>
      <c r="X27" s="33" t="s">
        <v>27</v>
      </c>
      <c r="Y27" s="33" t="s">
        <v>23</v>
      </c>
      <c r="Z27" s="33" t="s">
        <v>23</v>
      </c>
      <c r="AA27" s="33" t="s">
        <v>27</v>
      </c>
      <c r="AB27" s="33" t="s">
        <v>23</v>
      </c>
      <c r="AC27" s="33" t="s">
        <v>23</v>
      </c>
      <c r="AD27" s="33" t="s">
        <v>27</v>
      </c>
      <c r="AE27" s="33" t="s">
        <v>23</v>
      </c>
      <c r="AF27" s="33" t="s">
        <v>23</v>
      </c>
      <c r="AG27" s="33" t="s">
        <v>27</v>
      </c>
      <c r="AH27" s="33" t="s">
        <v>23</v>
      </c>
      <c r="AI27" s="33" t="s">
        <v>23</v>
      </c>
      <c r="AJ27" s="33" t="s">
        <v>27</v>
      </c>
      <c r="AK27" s="33" t="s">
        <v>23</v>
      </c>
      <c r="AL27" s="33" t="s">
        <v>23</v>
      </c>
      <c r="AM27" s="33" t="s">
        <v>27</v>
      </c>
      <c r="AN27" s="33" t="s">
        <v>23</v>
      </c>
      <c r="AO27" s="33" t="s">
        <v>23</v>
      </c>
      <c r="AP27" s="33" t="s">
        <v>27</v>
      </c>
      <c r="AQ27" s="33" t="s">
        <v>23</v>
      </c>
      <c r="AR27" s="33" t="s">
        <v>23</v>
      </c>
      <c r="AS27" s="33" t="s">
        <v>29</v>
      </c>
      <c r="AT27" s="33" t="s">
        <v>23</v>
      </c>
      <c r="AU27" s="33" t="s">
        <v>23</v>
      </c>
      <c r="AV27" s="33" t="s">
        <v>27</v>
      </c>
      <c r="AW27" s="33" t="s">
        <v>23</v>
      </c>
      <c r="AX27" s="33" t="s">
        <v>23</v>
      </c>
      <c r="AY27" s="33" t="s">
        <v>27</v>
      </c>
      <c r="AZ27" s="33" t="s">
        <v>23</v>
      </c>
      <c r="BA27" s="33" t="s">
        <v>23</v>
      </c>
      <c r="BB27" s="33" t="s">
        <v>29</v>
      </c>
      <c r="BC27" s="33" t="s">
        <v>23</v>
      </c>
      <c r="BD27" s="33" t="s">
        <v>23</v>
      </c>
      <c r="BE27" s="33" t="s">
        <v>29</v>
      </c>
      <c r="BF27" s="33" t="s">
        <v>23</v>
      </c>
      <c r="BG27" s="33" t="s">
        <v>23</v>
      </c>
      <c r="BH27" s="33" t="s">
        <v>22</v>
      </c>
      <c r="BI27" s="33" t="s">
        <v>26</v>
      </c>
      <c r="BJ27" s="33" t="s">
        <v>23</v>
      </c>
      <c r="BK27" s="33" t="s">
        <v>22</v>
      </c>
      <c r="BL27" s="33" t="s">
        <v>26</v>
      </c>
      <c r="BM27" s="33" t="s">
        <v>23</v>
      </c>
    </row>
    <row r="28" spans="1:65" ht="12" customHeight="1" x14ac:dyDescent="0.2">
      <c r="A28" s="15">
        <f>MAX($A$15:A27)+1</f>
        <v>14</v>
      </c>
      <c r="B28" s="34" t="s">
        <v>34</v>
      </c>
      <c r="C28" s="33" t="s">
        <v>5</v>
      </c>
      <c r="D28" s="33" t="s">
        <v>23</v>
      </c>
      <c r="E28" s="33" t="s">
        <v>31</v>
      </c>
      <c r="F28" s="33" t="s">
        <v>5</v>
      </c>
      <c r="G28" s="33" t="s">
        <v>23</v>
      </c>
      <c r="H28" s="33" t="s">
        <v>31</v>
      </c>
      <c r="I28" s="33" t="s">
        <v>5</v>
      </c>
      <c r="J28" s="33" t="s">
        <v>23</v>
      </c>
      <c r="K28" s="33" t="s">
        <v>31</v>
      </c>
      <c r="L28" s="33" t="s">
        <v>5</v>
      </c>
      <c r="M28" s="33" t="s">
        <v>23</v>
      </c>
      <c r="N28" s="33" t="s">
        <v>32</v>
      </c>
      <c r="O28" s="33" t="s">
        <v>5</v>
      </c>
      <c r="P28" s="33" t="s">
        <v>26</v>
      </c>
      <c r="Q28" s="33" t="s">
        <v>31</v>
      </c>
      <c r="R28" s="33" t="s">
        <v>6</v>
      </c>
      <c r="S28" s="33" t="s">
        <v>28</v>
      </c>
      <c r="T28" s="33" t="s">
        <v>26</v>
      </c>
      <c r="U28" s="33" t="s">
        <v>6</v>
      </c>
      <c r="V28" s="33" t="s">
        <v>23</v>
      </c>
      <c r="W28" s="33" t="s">
        <v>31</v>
      </c>
      <c r="X28" s="33" t="s">
        <v>6</v>
      </c>
      <c r="Y28" s="33" t="s">
        <v>23</v>
      </c>
      <c r="Z28" s="33" t="s">
        <v>46</v>
      </c>
      <c r="AA28" s="33" t="s">
        <v>6</v>
      </c>
      <c r="AB28" s="33" t="s">
        <v>26</v>
      </c>
      <c r="AC28" s="33" t="s">
        <v>31</v>
      </c>
      <c r="AD28" s="33" t="s">
        <v>6</v>
      </c>
      <c r="AE28" s="33" t="s">
        <v>26</v>
      </c>
      <c r="AF28" s="33" t="s">
        <v>31</v>
      </c>
      <c r="AG28" s="33" t="s">
        <v>6</v>
      </c>
      <c r="AH28" s="33" t="s">
        <v>26</v>
      </c>
      <c r="AI28" s="33" t="s">
        <v>31</v>
      </c>
      <c r="AJ28" s="33" t="s">
        <v>5</v>
      </c>
      <c r="AK28" s="33" t="s">
        <v>23</v>
      </c>
      <c r="AL28" s="33" t="s">
        <v>31</v>
      </c>
      <c r="AM28" s="33" t="s">
        <v>5</v>
      </c>
      <c r="AN28" s="33" t="s">
        <v>23</v>
      </c>
      <c r="AO28" s="33" t="s">
        <v>31</v>
      </c>
      <c r="AP28" s="33" t="s">
        <v>4</v>
      </c>
      <c r="AQ28" s="33" t="s">
        <v>23</v>
      </c>
      <c r="AR28" s="33" t="s">
        <v>31</v>
      </c>
      <c r="AS28" s="33" t="s">
        <v>4</v>
      </c>
      <c r="AT28" s="33" t="s">
        <v>23</v>
      </c>
      <c r="AU28" s="33" t="s">
        <v>32</v>
      </c>
      <c r="AV28" s="33" t="s">
        <v>4</v>
      </c>
      <c r="AW28" s="33" t="s">
        <v>23</v>
      </c>
      <c r="AX28" s="33" t="s">
        <v>31</v>
      </c>
      <c r="AY28" s="33" t="s">
        <v>4</v>
      </c>
      <c r="AZ28" s="33" t="s">
        <v>23</v>
      </c>
      <c r="BA28" s="33" t="s">
        <v>33</v>
      </c>
      <c r="BB28" s="33" t="s">
        <v>4</v>
      </c>
      <c r="BC28" s="33" t="s">
        <v>23</v>
      </c>
      <c r="BD28" s="33" t="s">
        <v>31</v>
      </c>
      <c r="BE28" s="33" t="s">
        <v>4</v>
      </c>
      <c r="BF28" s="33" t="s">
        <v>23</v>
      </c>
      <c r="BG28" s="33" t="s">
        <v>31</v>
      </c>
      <c r="BH28" s="33" t="s">
        <v>4</v>
      </c>
      <c r="BI28" s="33" t="s">
        <v>23</v>
      </c>
      <c r="BJ28" s="33" t="s">
        <v>32</v>
      </c>
      <c r="BK28" s="33" t="s">
        <v>4</v>
      </c>
      <c r="BL28" s="33" t="s">
        <v>23</v>
      </c>
      <c r="BM28" s="33" t="s">
        <v>32</v>
      </c>
    </row>
    <row r="29" spans="1:65" ht="12" customHeight="1" x14ac:dyDescent="0.2">
      <c r="A29" s="15">
        <f>MAX($A$15:A28)+1</f>
        <v>15</v>
      </c>
      <c r="B29" s="34" t="s">
        <v>30</v>
      </c>
      <c r="C29" s="33" t="s">
        <v>27</v>
      </c>
      <c r="D29" s="33" t="s">
        <v>23</v>
      </c>
      <c r="E29" s="33" t="s">
        <v>23</v>
      </c>
      <c r="F29" s="33" t="s">
        <v>27</v>
      </c>
      <c r="G29" s="33" t="s">
        <v>23</v>
      </c>
      <c r="H29" s="33" t="s">
        <v>23</v>
      </c>
      <c r="I29" s="33" t="s">
        <v>27</v>
      </c>
      <c r="J29" s="33" t="s">
        <v>23</v>
      </c>
      <c r="K29" s="33" t="s">
        <v>23</v>
      </c>
      <c r="L29" s="33" t="s">
        <v>27</v>
      </c>
      <c r="M29" s="33" t="s">
        <v>23</v>
      </c>
      <c r="N29" s="33" t="s">
        <v>23</v>
      </c>
      <c r="O29" s="33" t="s">
        <v>27</v>
      </c>
      <c r="P29" s="33" t="s">
        <v>23</v>
      </c>
      <c r="Q29" s="33" t="s">
        <v>23</v>
      </c>
      <c r="R29" s="33" t="s">
        <v>27</v>
      </c>
      <c r="S29" s="33" t="s">
        <v>23</v>
      </c>
      <c r="T29" s="33" t="s">
        <v>23</v>
      </c>
      <c r="U29" s="33" t="s">
        <v>27</v>
      </c>
      <c r="V29" s="33" t="s">
        <v>23</v>
      </c>
      <c r="W29" s="33" t="s">
        <v>23</v>
      </c>
      <c r="X29" s="33" t="s">
        <v>27</v>
      </c>
      <c r="Y29" s="33" t="s">
        <v>23</v>
      </c>
      <c r="Z29" s="33" t="s">
        <v>23</v>
      </c>
      <c r="AA29" s="33" t="s">
        <v>27</v>
      </c>
      <c r="AB29" s="33" t="s">
        <v>23</v>
      </c>
      <c r="AC29" s="33" t="s">
        <v>23</v>
      </c>
      <c r="AD29" s="33" t="s">
        <v>27</v>
      </c>
      <c r="AE29" s="33" t="s">
        <v>23</v>
      </c>
      <c r="AF29" s="33" t="s">
        <v>23</v>
      </c>
      <c r="AG29" s="33" t="s">
        <v>27</v>
      </c>
      <c r="AH29" s="33" t="s">
        <v>23</v>
      </c>
      <c r="AI29" s="33" t="s">
        <v>23</v>
      </c>
      <c r="AJ29" s="33" t="s">
        <v>27</v>
      </c>
      <c r="AK29" s="33" t="s">
        <v>23</v>
      </c>
      <c r="AL29" s="33" t="s">
        <v>23</v>
      </c>
      <c r="AM29" s="33" t="s">
        <v>27</v>
      </c>
      <c r="AN29" s="33" t="s">
        <v>23</v>
      </c>
      <c r="AO29" s="33" t="s">
        <v>23</v>
      </c>
      <c r="AP29" s="33" t="s">
        <v>27</v>
      </c>
      <c r="AQ29" s="33" t="s">
        <v>23</v>
      </c>
      <c r="AR29" s="33" t="s">
        <v>23</v>
      </c>
      <c r="AS29" s="33" t="s">
        <v>29</v>
      </c>
      <c r="AT29" s="33" t="s">
        <v>23</v>
      </c>
      <c r="AU29" s="33" t="s">
        <v>23</v>
      </c>
      <c r="AV29" s="33" t="s">
        <v>27</v>
      </c>
      <c r="AW29" s="33" t="s">
        <v>23</v>
      </c>
      <c r="AX29" s="33" t="s">
        <v>23</v>
      </c>
      <c r="AY29" s="33" t="s">
        <v>27</v>
      </c>
      <c r="AZ29" s="33" t="s">
        <v>23</v>
      </c>
      <c r="BA29" s="33" t="s">
        <v>23</v>
      </c>
      <c r="BB29" s="33" t="s">
        <v>29</v>
      </c>
      <c r="BC29" s="33" t="s">
        <v>23</v>
      </c>
      <c r="BD29" s="33" t="s">
        <v>23</v>
      </c>
      <c r="BE29" s="33" t="s">
        <v>29</v>
      </c>
      <c r="BF29" s="33" t="s">
        <v>23</v>
      </c>
      <c r="BG29" s="33" t="s">
        <v>23</v>
      </c>
      <c r="BH29" s="33" t="s">
        <v>22</v>
      </c>
      <c r="BI29" s="33" t="s">
        <v>26</v>
      </c>
      <c r="BJ29" s="33" t="s">
        <v>23</v>
      </c>
      <c r="BK29" s="33" t="s">
        <v>22</v>
      </c>
      <c r="BL29" s="33" t="s">
        <v>26</v>
      </c>
      <c r="BM29" s="33" t="s">
        <v>23</v>
      </c>
    </row>
    <row r="30" spans="1:65" x14ac:dyDescent="0.2">
      <c r="A30" s="15">
        <f>MAX($A$15:A29)+1</f>
        <v>16</v>
      </c>
      <c r="B30" s="36" t="s">
        <v>159</v>
      </c>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row>
    <row r="31" spans="1:65" ht="12" customHeight="1" x14ac:dyDescent="0.2">
      <c r="A31" s="15">
        <f>MAX($A$15:A30)+1</f>
        <v>17</v>
      </c>
      <c r="B31" s="34" t="s">
        <v>36</v>
      </c>
      <c r="C31" s="33" t="s">
        <v>5</v>
      </c>
      <c r="D31" s="33" t="s">
        <v>23</v>
      </c>
      <c r="E31" s="33" t="s">
        <v>31</v>
      </c>
      <c r="F31" s="33" t="s">
        <v>5</v>
      </c>
      <c r="G31" s="33" t="s">
        <v>23</v>
      </c>
      <c r="H31" s="33" t="s">
        <v>31</v>
      </c>
      <c r="I31" s="33" t="s">
        <v>5</v>
      </c>
      <c r="J31" s="33" t="s">
        <v>23</v>
      </c>
      <c r="K31" s="33" t="s">
        <v>32</v>
      </c>
      <c r="L31" s="33" t="s">
        <v>5</v>
      </c>
      <c r="M31" s="33" t="s">
        <v>23</v>
      </c>
      <c r="N31" s="33" t="s">
        <v>31</v>
      </c>
      <c r="O31" s="33" t="s">
        <v>5</v>
      </c>
      <c r="P31" s="33" t="s">
        <v>23</v>
      </c>
      <c r="Q31" s="33" t="s">
        <v>31</v>
      </c>
      <c r="R31" s="33" t="s">
        <v>5</v>
      </c>
      <c r="S31" s="33" t="s">
        <v>23</v>
      </c>
      <c r="T31" s="33" t="s">
        <v>31</v>
      </c>
      <c r="U31" s="33" t="s">
        <v>6</v>
      </c>
      <c r="V31" s="33" t="s">
        <v>26</v>
      </c>
      <c r="W31" s="33" t="s">
        <v>31</v>
      </c>
      <c r="X31" s="33" t="s">
        <v>6</v>
      </c>
      <c r="Y31" s="33" t="s">
        <v>26</v>
      </c>
      <c r="Z31" s="33" t="s">
        <v>31</v>
      </c>
      <c r="AA31" s="33" t="s">
        <v>6</v>
      </c>
      <c r="AB31" s="33" t="s">
        <v>26</v>
      </c>
      <c r="AC31" s="33" t="s">
        <v>31</v>
      </c>
      <c r="AD31" s="33" t="s">
        <v>6</v>
      </c>
      <c r="AE31" s="33" t="s">
        <v>26</v>
      </c>
      <c r="AF31" s="33" t="s">
        <v>31</v>
      </c>
      <c r="AG31" s="33" t="s">
        <v>6</v>
      </c>
      <c r="AH31" s="33" t="s">
        <v>26</v>
      </c>
      <c r="AI31" s="33" t="s">
        <v>31</v>
      </c>
      <c r="AJ31" s="33" t="s">
        <v>5</v>
      </c>
      <c r="AK31" s="33" t="s">
        <v>23</v>
      </c>
      <c r="AL31" s="33" t="s">
        <v>31</v>
      </c>
      <c r="AM31" s="33" t="s">
        <v>5</v>
      </c>
      <c r="AN31" s="33" t="s">
        <v>23</v>
      </c>
      <c r="AO31" s="33" t="s">
        <v>31</v>
      </c>
      <c r="AP31" s="33" t="s">
        <v>5</v>
      </c>
      <c r="AQ31" s="33" t="s">
        <v>23</v>
      </c>
      <c r="AR31" s="33" t="s">
        <v>31</v>
      </c>
      <c r="AS31" s="33" t="s">
        <v>5</v>
      </c>
      <c r="AT31" s="33" t="s">
        <v>23</v>
      </c>
      <c r="AU31" s="33" t="s">
        <v>31</v>
      </c>
      <c r="AV31" s="33" t="s">
        <v>5</v>
      </c>
      <c r="AW31" s="33" t="s">
        <v>23</v>
      </c>
      <c r="AX31" s="33" t="s">
        <v>31</v>
      </c>
      <c r="AY31" s="33" t="s">
        <v>5</v>
      </c>
      <c r="AZ31" s="33" t="s">
        <v>23</v>
      </c>
      <c r="BA31" s="33" t="s">
        <v>31</v>
      </c>
      <c r="BB31" s="33" t="s">
        <v>5</v>
      </c>
      <c r="BC31" s="33" t="s">
        <v>23</v>
      </c>
      <c r="BD31" s="33" t="s">
        <v>31</v>
      </c>
      <c r="BE31" s="33" t="s">
        <v>5</v>
      </c>
      <c r="BF31" s="33" t="s">
        <v>23</v>
      </c>
      <c r="BG31" s="33" t="s">
        <v>31</v>
      </c>
      <c r="BH31" s="33" t="s">
        <v>5</v>
      </c>
      <c r="BI31" s="33" t="s">
        <v>23</v>
      </c>
      <c r="BJ31" s="33" t="s">
        <v>31</v>
      </c>
      <c r="BK31" s="33" t="s">
        <v>5</v>
      </c>
      <c r="BL31" s="33" t="s">
        <v>23</v>
      </c>
      <c r="BM31" s="33" t="s">
        <v>31</v>
      </c>
    </row>
    <row r="32" spans="1:65" ht="12" customHeight="1" x14ac:dyDescent="0.2">
      <c r="A32" s="15">
        <f>MAX($A$15:A31)+1</f>
        <v>18</v>
      </c>
      <c r="B32" s="34" t="s">
        <v>35</v>
      </c>
      <c r="C32" s="33" t="s">
        <v>27</v>
      </c>
      <c r="D32" s="33" t="s">
        <v>23</v>
      </c>
      <c r="E32" s="33" t="s">
        <v>23</v>
      </c>
      <c r="F32" s="33" t="s">
        <v>27</v>
      </c>
      <c r="G32" s="33" t="s">
        <v>23</v>
      </c>
      <c r="H32" s="33" t="s">
        <v>23</v>
      </c>
      <c r="I32" s="33" t="s">
        <v>27</v>
      </c>
      <c r="J32" s="33" t="s">
        <v>23</v>
      </c>
      <c r="K32" s="33" t="s">
        <v>23</v>
      </c>
      <c r="L32" s="33" t="s">
        <v>27</v>
      </c>
      <c r="M32" s="33" t="s">
        <v>23</v>
      </c>
      <c r="N32" s="33" t="s">
        <v>23</v>
      </c>
      <c r="O32" s="33" t="s">
        <v>27</v>
      </c>
      <c r="P32" s="33" t="s">
        <v>23</v>
      </c>
      <c r="Q32" s="33" t="s">
        <v>23</v>
      </c>
      <c r="R32" s="33" t="s">
        <v>27</v>
      </c>
      <c r="S32" s="33" t="s">
        <v>23</v>
      </c>
      <c r="T32" s="33" t="s">
        <v>23</v>
      </c>
      <c r="U32" s="33" t="s">
        <v>27</v>
      </c>
      <c r="V32" s="33" t="s">
        <v>23</v>
      </c>
      <c r="W32" s="33" t="s">
        <v>23</v>
      </c>
      <c r="X32" s="33" t="s">
        <v>27</v>
      </c>
      <c r="Y32" s="33" t="s">
        <v>23</v>
      </c>
      <c r="Z32" s="33" t="s">
        <v>23</v>
      </c>
      <c r="AA32" s="33" t="s">
        <v>27</v>
      </c>
      <c r="AB32" s="33" t="s">
        <v>23</v>
      </c>
      <c r="AC32" s="33" t="s">
        <v>23</v>
      </c>
      <c r="AD32" s="33" t="s">
        <v>27</v>
      </c>
      <c r="AE32" s="33" t="s">
        <v>23</v>
      </c>
      <c r="AF32" s="33" t="s">
        <v>23</v>
      </c>
      <c r="AG32" s="33" t="s">
        <v>27</v>
      </c>
      <c r="AH32" s="33" t="s">
        <v>23</v>
      </c>
      <c r="AI32" s="33" t="s">
        <v>23</v>
      </c>
      <c r="AJ32" s="33" t="s">
        <v>27</v>
      </c>
      <c r="AK32" s="33" t="s">
        <v>23</v>
      </c>
      <c r="AL32" s="33" t="s">
        <v>23</v>
      </c>
      <c r="AM32" s="33" t="s">
        <v>27</v>
      </c>
      <c r="AN32" s="33" t="s">
        <v>23</v>
      </c>
      <c r="AO32" s="33" t="s">
        <v>23</v>
      </c>
      <c r="AP32" s="33" t="s">
        <v>27</v>
      </c>
      <c r="AQ32" s="33" t="s">
        <v>23</v>
      </c>
      <c r="AR32" s="33" t="s">
        <v>23</v>
      </c>
      <c r="AS32" s="33" t="s">
        <v>27</v>
      </c>
      <c r="AT32" s="33" t="s">
        <v>23</v>
      </c>
      <c r="AU32" s="33" t="s">
        <v>23</v>
      </c>
      <c r="AV32" s="33" t="s">
        <v>27</v>
      </c>
      <c r="AW32" s="33" t="s">
        <v>23</v>
      </c>
      <c r="AX32" s="33" t="s">
        <v>23</v>
      </c>
      <c r="AY32" s="33" t="s">
        <v>27</v>
      </c>
      <c r="AZ32" s="33" t="s">
        <v>23</v>
      </c>
      <c r="BA32" s="33" t="s">
        <v>23</v>
      </c>
      <c r="BB32" s="33" t="s">
        <v>27</v>
      </c>
      <c r="BC32" s="33" t="s">
        <v>23</v>
      </c>
      <c r="BD32" s="33" t="s">
        <v>23</v>
      </c>
      <c r="BE32" s="33" t="s">
        <v>27</v>
      </c>
      <c r="BF32" s="33" t="s">
        <v>23</v>
      </c>
      <c r="BG32" s="33" t="s">
        <v>23</v>
      </c>
      <c r="BH32" s="33" t="s">
        <v>27</v>
      </c>
      <c r="BI32" s="33" t="s">
        <v>23</v>
      </c>
      <c r="BJ32" s="33" t="s">
        <v>23</v>
      </c>
      <c r="BK32" s="33" t="s">
        <v>27</v>
      </c>
      <c r="BL32" s="33" t="s">
        <v>23</v>
      </c>
      <c r="BM32" s="33" t="s">
        <v>23</v>
      </c>
    </row>
    <row r="33" spans="1:65" ht="12" customHeight="1" x14ac:dyDescent="0.2">
      <c r="A33" s="15">
        <f>MAX($A$15:A32)+1</f>
        <v>19</v>
      </c>
      <c r="B33" s="34" t="s">
        <v>34</v>
      </c>
      <c r="C33" s="33" t="s">
        <v>5</v>
      </c>
      <c r="D33" s="33" t="s">
        <v>23</v>
      </c>
      <c r="E33" s="33" t="s">
        <v>31</v>
      </c>
      <c r="F33" s="33" t="s">
        <v>5</v>
      </c>
      <c r="G33" s="33" t="s">
        <v>23</v>
      </c>
      <c r="H33" s="33" t="s">
        <v>31</v>
      </c>
      <c r="I33" s="33" t="s">
        <v>5</v>
      </c>
      <c r="J33" s="33" t="s">
        <v>23</v>
      </c>
      <c r="K33" s="33" t="s">
        <v>32</v>
      </c>
      <c r="L33" s="33" t="s">
        <v>5</v>
      </c>
      <c r="M33" s="33" t="s">
        <v>23</v>
      </c>
      <c r="N33" s="33" t="s">
        <v>31</v>
      </c>
      <c r="O33" s="33" t="s">
        <v>5</v>
      </c>
      <c r="P33" s="33" t="s">
        <v>23</v>
      </c>
      <c r="Q33" s="33" t="s">
        <v>31</v>
      </c>
      <c r="R33" s="33" t="s">
        <v>5</v>
      </c>
      <c r="S33" s="33" t="s">
        <v>23</v>
      </c>
      <c r="T33" s="33" t="s">
        <v>31</v>
      </c>
      <c r="U33" s="33" t="s">
        <v>6</v>
      </c>
      <c r="V33" s="33" t="s">
        <v>26</v>
      </c>
      <c r="W33" s="33" t="s">
        <v>31</v>
      </c>
      <c r="X33" s="33" t="s">
        <v>6</v>
      </c>
      <c r="Y33" s="33" t="s">
        <v>26</v>
      </c>
      <c r="Z33" s="33" t="s">
        <v>31</v>
      </c>
      <c r="AA33" s="33" t="s">
        <v>6</v>
      </c>
      <c r="AB33" s="33" t="s">
        <v>26</v>
      </c>
      <c r="AC33" s="33" t="s">
        <v>31</v>
      </c>
      <c r="AD33" s="33" t="s">
        <v>6</v>
      </c>
      <c r="AE33" s="33" t="s">
        <v>26</v>
      </c>
      <c r="AF33" s="33" t="s">
        <v>31</v>
      </c>
      <c r="AG33" s="33" t="s">
        <v>6</v>
      </c>
      <c r="AH33" s="33" t="s">
        <v>26</v>
      </c>
      <c r="AI33" s="33" t="s">
        <v>31</v>
      </c>
      <c r="AJ33" s="33" t="s">
        <v>5</v>
      </c>
      <c r="AK33" s="33" t="s">
        <v>23</v>
      </c>
      <c r="AL33" s="33" t="s">
        <v>31</v>
      </c>
      <c r="AM33" s="33" t="s">
        <v>5</v>
      </c>
      <c r="AN33" s="33" t="s">
        <v>23</v>
      </c>
      <c r="AO33" s="33" t="s">
        <v>31</v>
      </c>
      <c r="AP33" s="33" t="s">
        <v>5</v>
      </c>
      <c r="AQ33" s="33" t="s">
        <v>23</v>
      </c>
      <c r="AR33" s="33" t="s">
        <v>31</v>
      </c>
      <c r="AS33" s="33" t="s">
        <v>5</v>
      </c>
      <c r="AT33" s="33" t="s">
        <v>23</v>
      </c>
      <c r="AU33" s="33" t="s">
        <v>31</v>
      </c>
      <c r="AV33" s="33" t="s">
        <v>5</v>
      </c>
      <c r="AW33" s="33" t="s">
        <v>23</v>
      </c>
      <c r="AX33" s="33" t="s">
        <v>31</v>
      </c>
      <c r="AY33" s="33" t="s">
        <v>5</v>
      </c>
      <c r="AZ33" s="33" t="s">
        <v>23</v>
      </c>
      <c r="BA33" s="33" t="s">
        <v>31</v>
      </c>
      <c r="BB33" s="33" t="s">
        <v>5</v>
      </c>
      <c r="BC33" s="33" t="s">
        <v>23</v>
      </c>
      <c r="BD33" s="33" t="s">
        <v>31</v>
      </c>
      <c r="BE33" s="33" t="s">
        <v>5</v>
      </c>
      <c r="BF33" s="33" t="s">
        <v>23</v>
      </c>
      <c r="BG33" s="33" t="s">
        <v>31</v>
      </c>
      <c r="BH33" s="33" t="s">
        <v>5</v>
      </c>
      <c r="BI33" s="33" t="s">
        <v>23</v>
      </c>
      <c r="BJ33" s="33" t="s">
        <v>31</v>
      </c>
      <c r="BK33" s="33" t="s">
        <v>5</v>
      </c>
      <c r="BL33" s="33" t="s">
        <v>23</v>
      </c>
      <c r="BM33" s="33" t="s">
        <v>31</v>
      </c>
    </row>
    <row r="34" spans="1:65" ht="12" customHeight="1" x14ac:dyDescent="0.2">
      <c r="A34" s="15">
        <f>MAX($A$15:A33)+1</f>
        <v>20</v>
      </c>
      <c r="B34" s="34" t="s">
        <v>30</v>
      </c>
      <c r="C34" s="33" t="s">
        <v>27</v>
      </c>
      <c r="D34" s="33" t="s">
        <v>23</v>
      </c>
      <c r="E34" s="33" t="s">
        <v>23</v>
      </c>
      <c r="F34" s="33" t="s">
        <v>27</v>
      </c>
      <c r="G34" s="33" t="s">
        <v>23</v>
      </c>
      <c r="H34" s="33" t="s">
        <v>23</v>
      </c>
      <c r="I34" s="33" t="s">
        <v>27</v>
      </c>
      <c r="J34" s="33" t="s">
        <v>23</v>
      </c>
      <c r="K34" s="33" t="s">
        <v>23</v>
      </c>
      <c r="L34" s="33" t="s">
        <v>27</v>
      </c>
      <c r="M34" s="33" t="s">
        <v>23</v>
      </c>
      <c r="N34" s="33" t="s">
        <v>23</v>
      </c>
      <c r="O34" s="33" t="s">
        <v>27</v>
      </c>
      <c r="P34" s="33" t="s">
        <v>23</v>
      </c>
      <c r="Q34" s="33" t="s">
        <v>23</v>
      </c>
      <c r="R34" s="33" t="s">
        <v>27</v>
      </c>
      <c r="S34" s="33" t="s">
        <v>23</v>
      </c>
      <c r="T34" s="33" t="s">
        <v>23</v>
      </c>
      <c r="U34" s="33" t="s">
        <v>27</v>
      </c>
      <c r="V34" s="33" t="s">
        <v>23</v>
      </c>
      <c r="W34" s="33" t="s">
        <v>23</v>
      </c>
      <c r="X34" s="33" t="s">
        <v>27</v>
      </c>
      <c r="Y34" s="33" t="s">
        <v>23</v>
      </c>
      <c r="Z34" s="33" t="s">
        <v>23</v>
      </c>
      <c r="AA34" s="33" t="s">
        <v>27</v>
      </c>
      <c r="AB34" s="33" t="s">
        <v>23</v>
      </c>
      <c r="AC34" s="33" t="s">
        <v>23</v>
      </c>
      <c r="AD34" s="33" t="s">
        <v>27</v>
      </c>
      <c r="AE34" s="33" t="s">
        <v>23</v>
      </c>
      <c r="AF34" s="33" t="s">
        <v>23</v>
      </c>
      <c r="AG34" s="33" t="s">
        <v>27</v>
      </c>
      <c r="AH34" s="33" t="s">
        <v>23</v>
      </c>
      <c r="AI34" s="33" t="s">
        <v>23</v>
      </c>
      <c r="AJ34" s="33" t="s">
        <v>27</v>
      </c>
      <c r="AK34" s="33" t="s">
        <v>23</v>
      </c>
      <c r="AL34" s="33" t="s">
        <v>23</v>
      </c>
      <c r="AM34" s="33" t="s">
        <v>27</v>
      </c>
      <c r="AN34" s="33" t="s">
        <v>23</v>
      </c>
      <c r="AO34" s="33" t="s">
        <v>23</v>
      </c>
      <c r="AP34" s="33" t="s">
        <v>27</v>
      </c>
      <c r="AQ34" s="33" t="s">
        <v>23</v>
      </c>
      <c r="AR34" s="33" t="s">
        <v>23</v>
      </c>
      <c r="AS34" s="33" t="s">
        <v>27</v>
      </c>
      <c r="AT34" s="33" t="s">
        <v>23</v>
      </c>
      <c r="AU34" s="33" t="s">
        <v>23</v>
      </c>
      <c r="AV34" s="33" t="s">
        <v>27</v>
      </c>
      <c r="AW34" s="33" t="s">
        <v>23</v>
      </c>
      <c r="AX34" s="33" t="s">
        <v>23</v>
      </c>
      <c r="AY34" s="33" t="s">
        <v>27</v>
      </c>
      <c r="AZ34" s="33" t="s">
        <v>23</v>
      </c>
      <c r="BA34" s="33" t="s">
        <v>23</v>
      </c>
      <c r="BB34" s="33" t="s">
        <v>27</v>
      </c>
      <c r="BC34" s="33" t="s">
        <v>23</v>
      </c>
      <c r="BD34" s="33" t="s">
        <v>23</v>
      </c>
      <c r="BE34" s="33" t="s">
        <v>27</v>
      </c>
      <c r="BF34" s="33" t="s">
        <v>23</v>
      </c>
      <c r="BG34" s="33" t="s">
        <v>23</v>
      </c>
      <c r="BH34" s="33" t="s">
        <v>27</v>
      </c>
      <c r="BI34" s="33" t="s">
        <v>23</v>
      </c>
      <c r="BJ34" s="33" t="s">
        <v>23</v>
      </c>
      <c r="BK34" s="33" t="s">
        <v>27</v>
      </c>
      <c r="BL34" s="33" t="s">
        <v>23</v>
      </c>
      <c r="BM34" s="33" t="s">
        <v>23</v>
      </c>
    </row>
    <row r="35" spans="1:65" x14ac:dyDescent="0.2">
      <c r="A35" s="15">
        <f>MAX($A$15:A34)+1</f>
        <v>21</v>
      </c>
      <c r="B35" s="36" t="s">
        <v>158</v>
      </c>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row>
    <row r="36" spans="1:65" ht="12" customHeight="1" x14ac:dyDescent="0.2">
      <c r="A36" s="15">
        <f>MAX($A$15:A35)+1</f>
        <v>22</v>
      </c>
      <c r="B36" s="34" t="s">
        <v>36</v>
      </c>
      <c r="C36" s="33" t="s">
        <v>5</v>
      </c>
      <c r="D36" s="33" t="s">
        <v>23</v>
      </c>
      <c r="E36" s="33" t="s">
        <v>31</v>
      </c>
      <c r="F36" s="33" t="s">
        <v>5</v>
      </c>
      <c r="G36" s="33" t="s">
        <v>23</v>
      </c>
      <c r="H36" s="33" t="s">
        <v>31</v>
      </c>
      <c r="I36" s="33" t="s">
        <v>5</v>
      </c>
      <c r="J36" s="33" t="s">
        <v>23</v>
      </c>
      <c r="K36" s="33" t="s">
        <v>31</v>
      </c>
      <c r="L36" s="33" t="s">
        <v>5</v>
      </c>
      <c r="M36" s="33" t="s">
        <v>23</v>
      </c>
      <c r="N36" s="33" t="s">
        <v>31</v>
      </c>
      <c r="O36" s="33" t="s">
        <v>5</v>
      </c>
      <c r="P36" s="33" t="s">
        <v>23</v>
      </c>
      <c r="Q36" s="33" t="s">
        <v>32</v>
      </c>
      <c r="R36" s="33" t="s">
        <v>5</v>
      </c>
      <c r="S36" s="33" t="s">
        <v>23</v>
      </c>
      <c r="T36" s="33" t="s">
        <v>32</v>
      </c>
      <c r="U36" s="33" t="s">
        <v>5</v>
      </c>
      <c r="V36" s="33" t="s">
        <v>26</v>
      </c>
      <c r="W36" s="33" t="s">
        <v>31</v>
      </c>
      <c r="X36" s="33" t="s">
        <v>5</v>
      </c>
      <c r="Y36" s="33" t="s">
        <v>26</v>
      </c>
      <c r="Z36" s="33" t="s">
        <v>31</v>
      </c>
      <c r="AA36" s="33" t="s">
        <v>5</v>
      </c>
      <c r="AB36" s="33" t="s">
        <v>26</v>
      </c>
      <c r="AC36" s="33" t="s">
        <v>31</v>
      </c>
      <c r="AD36" s="33" t="s">
        <v>3</v>
      </c>
      <c r="AE36" s="33" t="s">
        <v>40</v>
      </c>
      <c r="AF36" s="33" t="s">
        <v>26</v>
      </c>
      <c r="AG36" s="33" t="s">
        <v>3</v>
      </c>
      <c r="AH36" s="33" t="s">
        <v>23</v>
      </c>
      <c r="AI36" s="33" t="s">
        <v>31</v>
      </c>
      <c r="AJ36" s="33" t="s">
        <v>3</v>
      </c>
      <c r="AK36" s="33" t="s">
        <v>23</v>
      </c>
      <c r="AL36" s="33" t="s">
        <v>31</v>
      </c>
      <c r="AM36" s="33" t="s">
        <v>3</v>
      </c>
      <c r="AN36" s="33" t="s">
        <v>23</v>
      </c>
      <c r="AO36" s="33" t="s">
        <v>31</v>
      </c>
      <c r="AP36" s="33" t="s">
        <v>3</v>
      </c>
      <c r="AQ36" s="33" t="s">
        <v>23</v>
      </c>
      <c r="AR36" s="33" t="s">
        <v>31</v>
      </c>
      <c r="AS36" s="33" t="s">
        <v>3</v>
      </c>
      <c r="AT36" s="33" t="s">
        <v>23</v>
      </c>
      <c r="AU36" s="33" t="s">
        <v>31</v>
      </c>
      <c r="AV36" s="33" t="s">
        <v>3</v>
      </c>
      <c r="AW36" s="33" t="s">
        <v>23</v>
      </c>
      <c r="AX36" s="33" t="s">
        <v>32</v>
      </c>
      <c r="AY36" s="33" t="s">
        <v>3</v>
      </c>
      <c r="AZ36" s="33" t="s">
        <v>26</v>
      </c>
      <c r="BA36" s="33" t="s">
        <v>31</v>
      </c>
      <c r="BB36" s="33" t="s">
        <v>4</v>
      </c>
      <c r="BC36" s="33" t="s">
        <v>23</v>
      </c>
      <c r="BD36" s="33" t="s">
        <v>31</v>
      </c>
      <c r="BE36" s="33" t="s">
        <v>4</v>
      </c>
      <c r="BF36" s="33" t="s">
        <v>23</v>
      </c>
      <c r="BG36" s="33" t="s">
        <v>31</v>
      </c>
      <c r="BH36" s="33" t="s">
        <v>4</v>
      </c>
      <c r="BI36" s="33" t="s">
        <v>23</v>
      </c>
      <c r="BJ36" s="33" t="s">
        <v>31</v>
      </c>
      <c r="BK36" s="33" t="s">
        <v>4</v>
      </c>
      <c r="BL36" s="33" t="s">
        <v>23</v>
      </c>
      <c r="BM36" s="33" t="s">
        <v>31</v>
      </c>
    </row>
    <row r="37" spans="1:65" ht="12" customHeight="1" x14ac:dyDescent="0.2">
      <c r="A37" s="15">
        <f>MAX($A$15:A36)+1</f>
        <v>23</v>
      </c>
      <c r="B37" s="34" t="s">
        <v>35</v>
      </c>
      <c r="C37" s="33" t="s">
        <v>27</v>
      </c>
      <c r="D37" s="33" t="s">
        <v>26</v>
      </c>
      <c r="E37" s="33" t="s">
        <v>23</v>
      </c>
      <c r="F37" s="33" t="s">
        <v>27</v>
      </c>
      <c r="G37" s="33" t="s">
        <v>26</v>
      </c>
      <c r="H37" s="33" t="s">
        <v>23</v>
      </c>
      <c r="I37" s="33" t="s">
        <v>27</v>
      </c>
      <c r="J37" s="33" t="s">
        <v>26</v>
      </c>
      <c r="K37" s="33" t="s">
        <v>23</v>
      </c>
      <c r="L37" s="33" t="s">
        <v>27</v>
      </c>
      <c r="M37" s="33" t="s">
        <v>26</v>
      </c>
      <c r="N37" s="33" t="s">
        <v>23</v>
      </c>
      <c r="O37" s="33" t="s">
        <v>27</v>
      </c>
      <c r="P37" s="33" t="s">
        <v>26</v>
      </c>
      <c r="Q37" s="33" t="s">
        <v>23</v>
      </c>
      <c r="R37" s="33" t="s">
        <v>27</v>
      </c>
      <c r="S37" s="33" t="s">
        <v>26</v>
      </c>
      <c r="T37" s="33" t="s">
        <v>23</v>
      </c>
      <c r="U37" s="33" t="s">
        <v>27</v>
      </c>
      <c r="V37" s="33" t="s">
        <v>26</v>
      </c>
      <c r="W37" s="33" t="s">
        <v>23</v>
      </c>
      <c r="X37" s="33" t="s">
        <v>27</v>
      </c>
      <c r="Y37" s="33" t="s">
        <v>26</v>
      </c>
      <c r="Z37" s="33" t="s">
        <v>23</v>
      </c>
      <c r="AA37" s="33" t="s">
        <v>27</v>
      </c>
      <c r="AB37" s="33" t="s">
        <v>26</v>
      </c>
      <c r="AC37" s="33" t="s">
        <v>23</v>
      </c>
      <c r="AD37" s="33" t="s">
        <v>29</v>
      </c>
      <c r="AE37" s="33" t="s">
        <v>40</v>
      </c>
      <c r="AF37" s="33" t="s">
        <v>23</v>
      </c>
      <c r="AG37" s="33" t="s">
        <v>29</v>
      </c>
      <c r="AH37" s="33" t="s">
        <v>23</v>
      </c>
      <c r="AI37" s="33" t="s">
        <v>23</v>
      </c>
      <c r="AJ37" s="33" t="s">
        <v>29</v>
      </c>
      <c r="AK37" s="33" t="s">
        <v>23</v>
      </c>
      <c r="AL37" s="33" t="s">
        <v>23</v>
      </c>
      <c r="AM37" s="33" t="s">
        <v>29</v>
      </c>
      <c r="AN37" s="33" t="s">
        <v>23</v>
      </c>
      <c r="AO37" s="33" t="s">
        <v>23</v>
      </c>
      <c r="AP37" s="33" t="s">
        <v>22</v>
      </c>
      <c r="AQ37" s="33" t="s">
        <v>23</v>
      </c>
      <c r="AR37" s="33" t="s">
        <v>23</v>
      </c>
      <c r="AS37" s="33" t="s">
        <v>22</v>
      </c>
      <c r="AT37" s="33" t="s">
        <v>23</v>
      </c>
      <c r="AU37" s="33" t="s">
        <v>23</v>
      </c>
      <c r="AV37" s="33" t="s">
        <v>22</v>
      </c>
      <c r="AW37" s="33" t="s">
        <v>23</v>
      </c>
      <c r="AX37" s="33" t="s">
        <v>23</v>
      </c>
      <c r="AY37" s="33" t="s">
        <v>22</v>
      </c>
      <c r="AZ37" s="33" t="s">
        <v>23</v>
      </c>
      <c r="BA37" s="33" t="s">
        <v>23</v>
      </c>
      <c r="BB37" s="33" t="s">
        <v>22</v>
      </c>
      <c r="BC37" s="33" t="s">
        <v>23</v>
      </c>
      <c r="BD37" s="33" t="s">
        <v>23</v>
      </c>
      <c r="BE37" s="33" t="s">
        <v>22</v>
      </c>
      <c r="BF37" s="33" t="s">
        <v>23</v>
      </c>
      <c r="BG37" s="33" t="s">
        <v>23</v>
      </c>
      <c r="BH37" s="33" t="s">
        <v>22</v>
      </c>
      <c r="BI37" s="33" t="s">
        <v>23</v>
      </c>
      <c r="BJ37" s="33" t="s">
        <v>23</v>
      </c>
      <c r="BK37" s="33" t="s">
        <v>22</v>
      </c>
      <c r="BL37" s="33" t="s">
        <v>23</v>
      </c>
      <c r="BM37" s="33" t="s">
        <v>23</v>
      </c>
    </row>
    <row r="38" spans="1:65" ht="12" customHeight="1" x14ac:dyDescent="0.2">
      <c r="A38" s="15">
        <f>MAX($A$15:A37)+1</f>
        <v>24</v>
      </c>
      <c r="B38" s="34" t="s">
        <v>34</v>
      </c>
      <c r="C38" s="33" t="s">
        <v>5</v>
      </c>
      <c r="D38" s="33" t="s">
        <v>23</v>
      </c>
      <c r="E38" s="33" t="s">
        <v>31</v>
      </c>
      <c r="F38" s="33" t="s">
        <v>5</v>
      </c>
      <c r="G38" s="33" t="s">
        <v>23</v>
      </c>
      <c r="H38" s="33" t="s">
        <v>31</v>
      </c>
      <c r="I38" s="33" t="s">
        <v>5</v>
      </c>
      <c r="J38" s="33" t="s">
        <v>23</v>
      </c>
      <c r="K38" s="33" t="s">
        <v>31</v>
      </c>
      <c r="L38" s="33" t="s">
        <v>5</v>
      </c>
      <c r="M38" s="33" t="s">
        <v>23</v>
      </c>
      <c r="N38" s="33" t="s">
        <v>31</v>
      </c>
      <c r="O38" s="33" t="s">
        <v>5</v>
      </c>
      <c r="P38" s="33" t="s">
        <v>23</v>
      </c>
      <c r="Q38" s="33" t="s">
        <v>32</v>
      </c>
      <c r="R38" s="33" t="s">
        <v>5</v>
      </c>
      <c r="S38" s="33" t="s">
        <v>23</v>
      </c>
      <c r="T38" s="33" t="s">
        <v>32</v>
      </c>
      <c r="U38" s="33" t="s">
        <v>5</v>
      </c>
      <c r="V38" s="33" t="s">
        <v>26</v>
      </c>
      <c r="W38" s="33" t="s">
        <v>31</v>
      </c>
      <c r="X38" s="33" t="s">
        <v>5</v>
      </c>
      <c r="Y38" s="33" t="s">
        <v>26</v>
      </c>
      <c r="Z38" s="33" t="s">
        <v>31</v>
      </c>
      <c r="AA38" s="33" t="s">
        <v>5</v>
      </c>
      <c r="AB38" s="33" t="s">
        <v>26</v>
      </c>
      <c r="AC38" s="33" t="s">
        <v>31</v>
      </c>
      <c r="AD38" s="33" t="s">
        <v>3</v>
      </c>
      <c r="AE38" s="33" t="s">
        <v>40</v>
      </c>
      <c r="AF38" s="33" t="s">
        <v>26</v>
      </c>
      <c r="AG38" s="33" t="s">
        <v>3</v>
      </c>
      <c r="AH38" s="33" t="s">
        <v>23</v>
      </c>
      <c r="AI38" s="33" t="s">
        <v>31</v>
      </c>
      <c r="AJ38" s="33" t="s">
        <v>3</v>
      </c>
      <c r="AK38" s="33" t="s">
        <v>23</v>
      </c>
      <c r="AL38" s="33" t="s">
        <v>31</v>
      </c>
      <c r="AM38" s="33" t="s">
        <v>3</v>
      </c>
      <c r="AN38" s="33" t="s">
        <v>23</v>
      </c>
      <c r="AO38" s="33" t="s">
        <v>31</v>
      </c>
      <c r="AP38" s="33" t="s">
        <v>3</v>
      </c>
      <c r="AQ38" s="33" t="s">
        <v>23</v>
      </c>
      <c r="AR38" s="33" t="s">
        <v>31</v>
      </c>
      <c r="AS38" s="33" t="s">
        <v>3</v>
      </c>
      <c r="AT38" s="33" t="s">
        <v>23</v>
      </c>
      <c r="AU38" s="33" t="s">
        <v>31</v>
      </c>
      <c r="AV38" s="33" t="s">
        <v>3</v>
      </c>
      <c r="AW38" s="33" t="s">
        <v>23</v>
      </c>
      <c r="AX38" s="33" t="s">
        <v>32</v>
      </c>
      <c r="AY38" s="33" t="s">
        <v>3</v>
      </c>
      <c r="AZ38" s="33" t="s">
        <v>26</v>
      </c>
      <c r="BA38" s="33" t="s">
        <v>31</v>
      </c>
      <c r="BB38" s="33" t="s">
        <v>4</v>
      </c>
      <c r="BC38" s="33" t="s">
        <v>23</v>
      </c>
      <c r="BD38" s="33" t="s">
        <v>31</v>
      </c>
      <c r="BE38" s="33" t="s">
        <v>4</v>
      </c>
      <c r="BF38" s="33" t="s">
        <v>23</v>
      </c>
      <c r="BG38" s="33" t="s">
        <v>31</v>
      </c>
      <c r="BH38" s="33" t="s">
        <v>4</v>
      </c>
      <c r="BI38" s="33" t="s">
        <v>23</v>
      </c>
      <c r="BJ38" s="33" t="s">
        <v>31</v>
      </c>
      <c r="BK38" s="33" t="s">
        <v>4</v>
      </c>
      <c r="BL38" s="33" t="s">
        <v>23</v>
      </c>
      <c r="BM38" s="33" t="s">
        <v>31</v>
      </c>
    </row>
    <row r="39" spans="1:65" ht="12" customHeight="1" x14ac:dyDescent="0.2">
      <c r="A39" s="15">
        <f>MAX($A$15:A38)+1</f>
        <v>25</v>
      </c>
      <c r="B39" s="34" t="s">
        <v>30</v>
      </c>
      <c r="C39" s="33" t="s">
        <v>27</v>
      </c>
      <c r="D39" s="33" t="s">
        <v>26</v>
      </c>
      <c r="E39" s="33" t="s">
        <v>23</v>
      </c>
      <c r="F39" s="33" t="s">
        <v>27</v>
      </c>
      <c r="G39" s="33" t="s">
        <v>26</v>
      </c>
      <c r="H39" s="33" t="s">
        <v>23</v>
      </c>
      <c r="I39" s="33" t="s">
        <v>27</v>
      </c>
      <c r="J39" s="33" t="s">
        <v>26</v>
      </c>
      <c r="K39" s="33" t="s">
        <v>23</v>
      </c>
      <c r="L39" s="33" t="s">
        <v>27</v>
      </c>
      <c r="M39" s="33" t="s">
        <v>26</v>
      </c>
      <c r="N39" s="33" t="s">
        <v>23</v>
      </c>
      <c r="O39" s="33" t="s">
        <v>27</v>
      </c>
      <c r="P39" s="33" t="s">
        <v>26</v>
      </c>
      <c r="Q39" s="33" t="s">
        <v>23</v>
      </c>
      <c r="R39" s="33" t="s">
        <v>27</v>
      </c>
      <c r="S39" s="33" t="s">
        <v>26</v>
      </c>
      <c r="T39" s="33" t="s">
        <v>23</v>
      </c>
      <c r="U39" s="33" t="s">
        <v>27</v>
      </c>
      <c r="V39" s="33" t="s">
        <v>26</v>
      </c>
      <c r="W39" s="33" t="s">
        <v>23</v>
      </c>
      <c r="X39" s="33" t="s">
        <v>27</v>
      </c>
      <c r="Y39" s="33" t="s">
        <v>26</v>
      </c>
      <c r="Z39" s="33" t="s">
        <v>23</v>
      </c>
      <c r="AA39" s="33" t="s">
        <v>27</v>
      </c>
      <c r="AB39" s="33" t="s">
        <v>26</v>
      </c>
      <c r="AC39" s="33" t="s">
        <v>23</v>
      </c>
      <c r="AD39" s="33" t="s">
        <v>29</v>
      </c>
      <c r="AE39" s="33" t="s">
        <v>40</v>
      </c>
      <c r="AF39" s="33" t="s">
        <v>23</v>
      </c>
      <c r="AG39" s="33" t="s">
        <v>29</v>
      </c>
      <c r="AH39" s="33" t="s">
        <v>23</v>
      </c>
      <c r="AI39" s="33" t="s">
        <v>23</v>
      </c>
      <c r="AJ39" s="33" t="s">
        <v>29</v>
      </c>
      <c r="AK39" s="33" t="s">
        <v>23</v>
      </c>
      <c r="AL39" s="33" t="s">
        <v>23</v>
      </c>
      <c r="AM39" s="33" t="s">
        <v>29</v>
      </c>
      <c r="AN39" s="33" t="s">
        <v>23</v>
      </c>
      <c r="AO39" s="33" t="s">
        <v>23</v>
      </c>
      <c r="AP39" s="33" t="s">
        <v>22</v>
      </c>
      <c r="AQ39" s="33" t="s">
        <v>23</v>
      </c>
      <c r="AR39" s="33" t="s">
        <v>23</v>
      </c>
      <c r="AS39" s="33" t="s">
        <v>22</v>
      </c>
      <c r="AT39" s="33" t="s">
        <v>23</v>
      </c>
      <c r="AU39" s="33" t="s">
        <v>23</v>
      </c>
      <c r="AV39" s="33" t="s">
        <v>22</v>
      </c>
      <c r="AW39" s="33" t="s">
        <v>23</v>
      </c>
      <c r="AX39" s="33" t="s">
        <v>23</v>
      </c>
      <c r="AY39" s="33" t="s">
        <v>22</v>
      </c>
      <c r="AZ39" s="33" t="s">
        <v>23</v>
      </c>
      <c r="BA39" s="33" t="s">
        <v>23</v>
      </c>
      <c r="BB39" s="33" t="s">
        <v>22</v>
      </c>
      <c r="BC39" s="33" t="s">
        <v>23</v>
      </c>
      <c r="BD39" s="33" t="s">
        <v>23</v>
      </c>
      <c r="BE39" s="33" t="s">
        <v>22</v>
      </c>
      <c r="BF39" s="33" t="s">
        <v>23</v>
      </c>
      <c r="BG39" s="33" t="s">
        <v>23</v>
      </c>
      <c r="BH39" s="33" t="s">
        <v>22</v>
      </c>
      <c r="BI39" s="33" t="s">
        <v>23</v>
      </c>
      <c r="BJ39" s="33" t="s">
        <v>23</v>
      </c>
      <c r="BK39" s="33" t="s">
        <v>22</v>
      </c>
      <c r="BL39" s="33" t="s">
        <v>23</v>
      </c>
      <c r="BM39" s="33" t="s">
        <v>23</v>
      </c>
    </row>
    <row r="40" spans="1:65" x14ac:dyDescent="0.2">
      <c r="A40" s="15">
        <f>MAX($A$15:A39)+1</f>
        <v>26</v>
      </c>
      <c r="B40" s="36" t="s">
        <v>157</v>
      </c>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row>
    <row r="41" spans="1:65" ht="12" customHeight="1" x14ac:dyDescent="0.2">
      <c r="A41" s="15">
        <f>MAX($A$15:A40)+1</f>
        <v>27</v>
      </c>
      <c r="B41" s="34" t="s">
        <v>36</v>
      </c>
      <c r="C41" s="33" t="s">
        <v>6</v>
      </c>
      <c r="D41" s="33" t="s">
        <v>23</v>
      </c>
      <c r="E41" s="33" t="s">
        <v>33</v>
      </c>
      <c r="F41" s="33" t="s">
        <v>6</v>
      </c>
      <c r="G41" s="33" t="s">
        <v>23</v>
      </c>
      <c r="H41" s="33" t="s">
        <v>33</v>
      </c>
      <c r="I41" s="33" t="s">
        <v>6</v>
      </c>
      <c r="J41" s="33" t="s">
        <v>23</v>
      </c>
      <c r="K41" s="33" t="s">
        <v>31</v>
      </c>
      <c r="L41" s="33" t="s">
        <v>6</v>
      </c>
      <c r="M41" s="33" t="s">
        <v>23</v>
      </c>
      <c r="N41" s="33" t="s">
        <v>31</v>
      </c>
      <c r="O41" s="33" t="s">
        <v>6</v>
      </c>
      <c r="P41" s="33" t="s">
        <v>23</v>
      </c>
      <c r="Q41" s="33" t="s">
        <v>31</v>
      </c>
      <c r="R41" s="33" t="s">
        <v>18</v>
      </c>
      <c r="S41" s="33" t="s">
        <v>23</v>
      </c>
      <c r="T41" s="33" t="s">
        <v>31</v>
      </c>
      <c r="U41" s="33" t="s">
        <v>18</v>
      </c>
      <c r="V41" s="33" t="s">
        <v>23</v>
      </c>
      <c r="W41" s="33" t="s">
        <v>31</v>
      </c>
      <c r="X41" s="33" t="s">
        <v>17</v>
      </c>
      <c r="Y41" s="33" t="s">
        <v>23</v>
      </c>
      <c r="Z41" s="33" t="s">
        <v>33</v>
      </c>
      <c r="AA41" s="33" t="s">
        <v>17</v>
      </c>
      <c r="AB41" s="33" t="s">
        <v>23</v>
      </c>
      <c r="AC41" s="33" t="s">
        <v>31</v>
      </c>
      <c r="AD41" s="33" t="s">
        <v>6</v>
      </c>
      <c r="AE41" s="33" t="s">
        <v>23</v>
      </c>
      <c r="AF41" s="33" t="s">
        <v>33</v>
      </c>
      <c r="AG41" s="33" t="s">
        <v>6</v>
      </c>
      <c r="AH41" s="33" t="s">
        <v>26</v>
      </c>
      <c r="AI41" s="33" t="s">
        <v>31</v>
      </c>
      <c r="AJ41" s="33" t="s">
        <v>6</v>
      </c>
      <c r="AK41" s="33" t="s">
        <v>26</v>
      </c>
      <c r="AL41" s="33" t="s">
        <v>31</v>
      </c>
      <c r="AM41" s="33" t="s">
        <v>5</v>
      </c>
      <c r="AN41" s="33" t="s">
        <v>40</v>
      </c>
      <c r="AO41" s="33" t="s">
        <v>26</v>
      </c>
      <c r="AP41" s="33" t="s">
        <v>4</v>
      </c>
      <c r="AQ41" s="33" t="s">
        <v>40</v>
      </c>
      <c r="AR41" s="33" t="s">
        <v>26</v>
      </c>
      <c r="AS41" s="33" t="s">
        <v>4</v>
      </c>
      <c r="AT41" s="33" t="s">
        <v>23</v>
      </c>
      <c r="AU41" s="33" t="s">
        <v>31</v>
      </c>
      <c r="AV41" s="33" t="s">
        <v>4</v>
      </c>
      <c r="AW41" s="33" t="s">
        <v>23</v>
      </c>
      <c r="AX41" s="33" t="s">
        <v>31</v>
      </c>
      <c r="AY41" s="33" t="s">
        <v>4</v>
      </c>
      <c r="AZ41" s="33" t="s">
        <v>23</v>
      </c>
      <c r="BA41" s="33" t="s">
        <v>31</v>
      </c>
      <c r="BB41" s="33" t="s">
        <v>4</v>
      </c>
      <c r="BC41" s="33" t="s">
        <v>23</v>
      </c>
      <c r="BD41" s="33" t="s">
        <v>31</v>
      </c>
      <c r="BE41" s="33" t="s">
        <v>4</v>
      </c>
      <c r="BF41" s="33" t="s">
        <v>23</v>
      </c>
      <c r="BG41" s="33" t="s">
        <v>31</v>
      </c>
      <c r="BH41" s="33" t="s">
        <v>5</v>
      </c>
      <c r="BI41" s="33" t="s">
        <v>23</v>
      </c>
      <c r="BJ41" s="33" t="s">
        <v>32</v>
      </c>
      <c r="BK41" s="33" t="s">
        <v>5</v>
      </c>
      <c r="BL41" s="33" t="s">
        <v>26</v>
      </c>
      <c r="BM41" s="33" t="s">
        <v>31</v>
      </c>
    </row>
    <row r="42" spans="1:65" ht="12" customHeight="1" x14ac:dyDescent="0.2">
      <c r="A42" s="15">
        <f>MAX($A$15:A41)+1</f>
        <v>28</v>
      </c>
      <c r="B42" s="34" t="s">
        <v>35</v>
      </c>
      <c r="C42" s="33" t="s">
        <v>27</v>
      </c>
      <c r="D42" s="33" t="s">
        <v>23</v>
      </c>
      <c r="E42" s="33" t="s">
        <v>23</v>
      </c>
      <c r="F42" s="33" t="s">
        <v>27</v>
      </c>
      <c r="G42" s="33" t="s">
        <v>23</v>
      </c>
      <c r="H42" s="33" t="s">
        <v>23</v>
      </c>
      <c r="I42" s="33" t="s">
        <v>27</v>
      </c>
      <c r="J42" s="33" t="s">
        <v>23</v>
      </c>
      <c r="K42" s="33" t="s">
        <v>23</v>
      </c>
      <c r="L42" s="33" t="s">
        <v>27</v>
      </c>
      <c r="M42" s="33" t="s">
        <v>23</v>
      </c>
      <c r="N42" s="33" t="s">
        <v>23</v>
      </c>
      <c r="O42" s="33" t="s">
        <v>27</v>
      </c>
      <c r="P42" s="33" t="s">
        <v>23</v>
      </c>
      <c r="Q42" s="33" t="s">
        <v>23</v>
      </c>
      <c r="R42" s="33" t="s">
        <v>44</v>
      </c>
      <c r="S42" s="33" t="s">
        <v>23</v>
      </c>
      <c r="T42" s="33" t="s">
        <v>23</v>
      </c>
      <c r="U42" s="33" t="s">
        <v>44</v>
      </c>
      <c r="V42" s="33" t="s">
        <v>23</v>
      </c>
      <c r="W42" s="33" t="s">
        <v>23</v>
      </c>
      <c r="X42" s="33" t="s">
        <v>44</v>
      </c>
      <c r="Y42" s="33" t="s">
        <v>23</v>
      </c>
      <c r="Z42" s="33" t="s">
        <v>23</v>
      </c>
      <c r="AA42" s="33" t="s">
        <v>44</v>
      </c>
      <c r="AB42" s="33" t="s">
        <v>23</v>
      </c>
      <c r="AC42" s="33" t="s">
        <v>23</v>
      </c>
      <c r="AD42" s="33" t="s">
        <v>27</v>
      </c>
      <c r="AE42" s="33" t="s">
        <v>23</v>
      </c>
      <c r="AF42" s="33" t="s">
        <v>23</v>
      </c>
      <c r="AG42" s="33" t="s">
        <v>27</v>
      </c>
      <c r="AH42" s="33" t="s">
        <v>23</v>
      </c>
      <c r="AI42" s="33" t="s">
        <v>23</v>
      </c>
      <c r="AJ42" s="33" t="s">
        <v>27</v>
      </c>
      <c r="AK42" s="33" t="s">
        <v>23</v>
      </c>
      <c r="AL42" s="33" t="s">
        <v>23</v>
      </c>
      <c r="AM42" s="33" t="s">
        <v>23</v>
      </c>
      <c r="AN42" s="33" t="s">
        <v>23</v>
      </c>
      <c r="AO42" s="33" t="s">
        <v>23</v>
      </c>
      <c r="AP42" s="33" t="s">
        <v>23</v>
      </c>
      <c r="AQ42" s="33" t="s">
        <v>23</v>
      </c>
      <c r="AR42" s="33" t="s">
        <v>23</v>
      </c>
      <c r="AS42" s="33" t="s">
        <v>23</v>
      </c>
      <c r="AT42" s="33" t="s">
        <v>23</v>
      </c>
      <c r="AU42" s="33" t="s">
        <v>23</v>
      </c>
      <c r="AV42" s="33" t="s">
        <v>23</v>
      </c>
      <c r="AW42" s="33" t="s">
        <v>23</v>
      </c>
      <c r="AX42" s="33" t="s">
        <v>23</v>
      </c>
      <c r="AY42" s="33" t="s">
        <v>23</v>
      </c>
      <c r="AZ42" s="33" t="s">
        <v>23</v>
      </c>
      <c r="BA42" s="33" t="s">
        <v>23</v>
      </c>
      <c r="BB42" s="33" t="s">
        <v>23</v>
      </c>
      <c r="BC42" s="33" t="s">
        <v>23</v>
      </c>
      <c r="BD42" s="33" t="s">
        <v>23</v>
      </c>
      <c r="BE42" s="33" t="s">
        <v>23</v>
      </c>
      <c r="BF42" s="33" t="s">
        <v>23</v>
      </c>
      <c r="BG42" s="33" t="s">
        <v>23</v>
      </c>
      <c r="BH42" s="33" t="s">
        <v>23</v>
      </c>
      <c r="BI42" s="33" t="s">
        <v>23</v>
      </c>
      <c r="BJ42" s="33" t="s">
        <v>23</v>
      </c>
      <c r="BK42" s="33" t="s">
        <v>23</v>
      </c>
      <c r="BL42" s="33" t="s">
        <v>23</v>
      </c>
      <c r="BM42" s="33" t="s">
        <v>23</v>
      </c>
    </row>
    <row r="43" spans="1:65" ht="12" customHeight="1" x14ac:dyDescent="0.2">
      <c r="A43" s="15">
        <f>MAX($A$15:A42)+1</f>
        <v>29</v>
      </c>
      <c r="B43" s="34" t="s">
        <v>34</v>
      </c>
      <c r="C43" s="33" t="s">
        <v>6</v>
      </c>
      <c r="D43" s="33" t="s">
        <v>23</v>
      </c>
      <c r="E43" s="33" t="s">
        <v>33</v>
      </c>
      <c r="F43" s="33" t="s">
        <v>6</v>
      </c>
      <c r="G43" s="33" t="s">
        <v>23</v>
      </c>
      <c r="H43" s="33" t="s">
        <v>33</v>
      </c>
      <c r="I43" s="33" t="s">
        <v>6</v>
      </c>
      <c r="J43" s="33" t="s">
        <v>23</v>
      </c>
      <c r="K43" s="33" t="s">
        <v>31</v>
      </c>
      <c r="L43" s="33" t="s">
        <v>6</v>
      </c>
      <c r="M43" s="33" t="s">
        <v>23</v>
      </c>
      <c r="N43" s="33" t="s">
        <v>31</v>
      </c>
      <c r="O43" s="33" t="s">
        <v>6</v>
      </c>
      <c r="P43" s="33" t="s">
        <v>23</v>
      </c>
      <c r="Q43" s="33" t="s">
        <v>31</v>
      </c>
      <c r="R43" s="33" t="s">
        <v>18</v>
      </c>
      <c r="S43" s="33" t="s">
        <v>23</v>
      </c>
      <c r="T43" s="33" t="s">
        <v>31</v>
      </c>
      <c r="U43" s="33" t="s">
        <v>18</v>
      </c>
      <c r="V43" s="33" t="s">
        <v>23</v>
      </c>
      <c r="W43" s="33" t="s">
        <v>31</v>
      </c>
      <c r="X43" s="33" t="s">
        <v>17</v>
      </c>
      <c r="Y43" s="33" t="s">
        <v>23</v>
      </c>
      <c r="Z43" s="33" t="s">
        <v>33</v>
      </c>
      <c r="AA43" s="33" t="s">
        <v>17</v>
      </c>
      <c r="AB43" s="33" t="s">
        <v>23</v>
      </c>
      <c r="AC43" s="33" t="s">
        <v>31</v>
      </c>
      <c r="AD43" s="33" t="s">
        <v>6</v>
      </c>
      <c r="AE43" s="33" t="s">
        <v>23</v>
      </c>
      <c r="AF43" s="33" t="s">
        <v>33</v>
      </c>
      <c r="AG43" s="33" t="s">
        <v>6</v>
      </c>
      <c r="AH43" s="33" t="s">
        <v>26</v>
      </c>
      <c r="AI43" s="33" t="s">
        <v>31</v>
      </c>
      <c r="AJ43" s="33" t="s">
        <v>6</v>
      </c>
      <c r="AK43" s="33" t="s">
        <v>26</v>
      </c>
      <c r="AL43" s="33" t="s">
        <v>31</v>
      </c>
      <c r="AM43" s="33" t="s">
        <v>5</v>
      </c>
      <c r="AN43" s="33" t="s">
        <v>40</v>
      </c>
      <c r="AO43" s="33" t="s">
        <v>26</v>
      </c>
      <c r="AP43" s="33" t="s">
        <v>4</v>
      </c>
      <c r="AQ43" s="33" t="s">
        <v>40</v>
      </c>
      <c r="AR43" s="33" t="s">
        <v>26</v>
      </c>
      <c r="AS43" s="33" t="s">
        <v>4</v>
      </c>
      <c r="AT43" s="33" t="s">
        <v>23</v>
      </c>
      <c r="AU43" s="33" t="s">
        <v>31</v>
      </c>
      <c r="AV43" s="33" t="s">
        <v>4</v>
      </c>
      <c r="AW43" s="33" t="s">
        <v>23</v>
      </c>
      <c r="AX43" s="33" t="s">
        <v>31</v>
      </c>
      <c r="AY43" s="33" t="s">
        <v>4</v>
      </c>
      <c r="AZ43" s="33" t="s">
        <v>23</v>
      </c>
      <c r="BA43" s="33" t="s">
        <v>31</v>
      </c>
      <c r="BB43" s="33" t="s">
        <v>4</v>
      </c>
      <c r="BC43" s="33" t="s">
        <v>23</v>
      </c>
      <c r="BD43" s="33" t="s">
        <v>31</v>
      </c>
      <c r="BE43" s="33" t="s">
        <v>4</v>
      </c>
      <c r="BF43" s="33" t="s">
        <v>23</v>
      </c>
      <c r="BG43" s="33" t="s">
        <v>31</v>
      </c>
      <c r="BH43" s="33" t="s">
        <v>5</v>
      </c>
      <c r="BI43" s="33" t="s">
        <v>23</v>
      </c>
      <c r="BJ43" s="33" t="s">
        <v>32</v>
      </c>
      <c r="BK43" s="33" t="s">
        <v>5</v>
      </c>
      <c r="BL43" s="33" t="s">
        <v>26</v>
      </c>
      <c r="BM43" s="33" t="s">
        <v>31</v>
      </c>
    </row>
    <row r="44" spans="1:65" ht="12" customHeight="1" x14ac:dyDescent="0.2">
      <c r="A44" s="15">
        <f>MAX($A$15:A43)+1</f>
        <v>30</v>
      </c>
      <c r="B44" s="34" t="s">
        <v>30</v>
      </c>
      <c r="C44" s="33" t="s">
        <v>27</v>
      </c>
      <c r="D44" s="33" t="s">
        <v>23</v>
      </c>
      <c r="E44" s="33" t="s">
        <v>23</v>
      </c>
      <c r="F44" s="33" t="s">
        <v>27</v>
      </c>
      <c r="G44" s="33" t="s">
        <v>23</v>
      </c>
      <c r="H44" s="33" t="s">
        <v>23</v>
      </c>
      <c r="I44" s="33" t="s">
        <v>27</v>
      </c>
      <c r="J44" s="33" t="s">
        <v>23</v>
      </c>
      <c r="K44" s="33" t="s">
        <v>23</v>
      </c>
      <c r="L44" s="33" t="s">
        <v>27</v>
      </c>
      <c r="M44" s="33" t="s">
        <v>23</v>
      </c>
      <c r="N44" s="33" t="s">
        <v>23</v>
      </c>
      <c r="O44" s="33" t="s">
        <v>27</v>
      </c>
      <c r="P44" s="33" t="s">
        <v>23</v>
      </c>
      <c r="Q44" s="33" t="s">
        <v>23</v>
      </c>
      <c r="R44" s="33" t="s">
        <v>44</v>
      </c>
      <c r="S44" s="33" t="s">
        <v>23</v>
      </c>
      <c r="T44" s="33" t="s">
        <v>23</v>
      </c>
      <c r="U44" s="33" t="s">
        <v>44</v>
      </c>
      <c r="V44" s="33" t="s">
        <v>23</v>
      </c>
      <c r="W44" s="33" t="s">
        <v>23</v>
      </c>
      <c r="X44" s="33" t="s">
        <v>44</v>
      </c>
      <c r="Y44" s="33" t="s">
        <v>23</v>
      </c>
      <c r="Z44" s="33" t="s">
        <v>23</v>
      </c>
      <c r="AA44" s="33" t="s">
        <v>44</v>
      </c>
      <c r="AB44" s="33" t="s">
        <v>23</v>
      </c>
      <c r="AC44" s="33" t="s">
        <v>23</v>
      </c>
      <c r="AD44" s="33" t="s">
        <v>27</v>
      </c>
      <c r="AE44" s="33" t="s">
        <v>23</v>
      </c>
      <c r="AF44" s="33" t="s">
        <v>23</v>
      </c>
      <c r="AG44" s="33" t="s">
        <v>27</v>
      </c>
      <c r="AH44" s="33" t="s">
        <v>23</v>
      </c>
      <c r="AI44" s="33" t="s">
        <v>23</v>
      </c>
      <c r="AJ44" s="33" t="s">
        <v>27</v>
      </c>
      <c r="AK44" s="33" t="s">
        <v>23</v>
      </c>
      <c r="AL44" s="33" t="s">
        <v>23</v>
      </c>
      <c r="AM44" s="33" t="s">
        <v>22</v>
      </c>
      <c r="AN44" s="33" t="s">
        <v>26</v>
      </c>
      <c r="AO44" s="33" t="s">
        <v>23</v>
      </c>
      <c r="AP44" s="33" t="s">
        <v>22</v>
      </c>
      <c r="AQ44" s="33" t="s">
        <v>26</v>
      </c>
      <c r="AR44" s="33" t="s">
        <v>23</v>
      </c>
      <c r="AS44" s="33" t="s">
        <v>22</v>
      </c>
      <c r="AT44" s="33" t="s">
        <v>26</v>
      </c>
      <c r="AU44" s="33" t="s">
        <v>23</v>
      </c>
      <c r="AV44" s="33" t="s">
        <v>22</v>
      </c>
      <c r="AW44" s="33" t="s">
        <v>26</v>
      </c>
      <c r="AX44" s="33" t="s">
        <v>23</v>
      </c>
      <c r="AY44" s="33" t="s">
        <v>22</v>
      </c>
      <c r="AZ44" s="33" t="s">
        <v>26</v>
      </c>
      <c r="BA44" s="33" t="s">
        <v>23</v>
      </c>
      <c r="BB44" s="33" t="s">
        <v>22</v>
      </c>
      <c r="BC44" s="33" t="s">
        <v>26</v>
      </c>
      <c r="BD44" s="33" t="s">
        <v>23</v>
      </c>
      <c r="BE44" s="33" t="s">
        <v>22</v>
      </c>
      <c r="BF44" s="33" t="s">
        <v>26</v>
      </c>
      <c r="BG44" s="33" t="s">
        <v>23</v>
      </c>
      <c r="BH44" s="33" t="s">
        <v>22</v>
      </c>
      <c r="BI44" s="33" t="s">
        <v>26</v>
      </c>
      <c r="BJ44" s="33" t="s">
        <v>23</v>
      </c>
      <c r="BK44" s="33" t="s">
        <v>22</v>
      </c>
      <c r="BL44" s="33" t="s">
        <v>26</v>
      </c>
      <c r="BM44" s="33" t="s">
        <v>23</v>
      </c>
    </row>
    <row r="45" spans="1:65" ht="22.5" x14ac:dyDescent="0.2">
      <c r="A45" s="15">
        <f>MAX($A$15:A44)+1</f>
        <v>31</v>
      </c>
      <c r="B45" s="36" t="s">
        <v>156</v>
      </c>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row>
    <row r="46" spans="1:65" ht="12" customHeight="1" x14ac:dyDescent="0.2">
      <c r="A46" s="15">
        <f>MAX($A$15:A45)+1</f>
        <v>32</v>
      </c>
      <c r="B46" s="34" t="s">
        <v>36</v>
      </c>
      <c r="C46" s="33" t="s">
        <v>5</v>
      </c>
      <c r="D46" s="33" t="s">
        <v>26</v>
      </c>
      <c r="E46" s="33" t="s">
        <v>32</v>
      </c>
      <c r="F46" s="33" t="s">
        <v>5</v>
      </c>
      <c r="G46" s="33" t="s">
        <v>26</v>
      </c>
      <c r="H46" s="33" t="s">
        <v>32</v>
      </c>
      <c r="I46" s="33" t="s">
        <v>5</v>
      </c>
      <c r="J46" s="33" t="s">
        <v>26</v>
      </c>
      <c r="K46" s="33" t="s">
        <v>32</v>
      </c>
      <c r="L46" s="33" t="s">
        <v>6</v>
      </c>
      <c r="M46" s="33" t="s">
        <v>23</v>
      </c>
      <c r="N46" s="33" t="s">
        <v>31</v>
      </c>
      <c r="O46" s="33" t="s">
        <v>6</v>
      </c>
      <c r="P46" s="33" t="s">
        <v>23</v>
      </c>
      <c r="Q46" s="33" t="s">
        <v>31</v>
      </c>
      <c r="R46" s="33" t="s">
        <v>6</v>
      </c>
      <c r="S46" s="33" t="s">
        <v>23</v>
      </c>
      <c r="T46" s="33" t="s">
        <v>31</v>
      </c>
      <c r="U46" s="33" t="s">
        <v>6</v>
      </c>
      <c r="V46" s="33" t="s">
        <v>23</v>
      </c>
      <c r="W46" s="33" t="s">
        <v>33</v>
      </c>
      <c r="X46" s="33" t="s">
        <v>6</v>
      </c>
      <c r="Y46" s="33" t="s">
        <v>26</v>
      </c>
      <c r="Z46" s="33" t="s">
        <v>31</v>
      </c>
      <c r="AA46" s="33" t="s">
        <v>6</v>
      </c>
      <c r="AB46" s="33" t="s">
        <v>26</v>
      </c>
      <c r="AC46" s="33" t="s">
        <v>31</v>
      </c>
      <c r="AD46" s="33" t="s">
        <v>6</v>
      </c>
      <c r="AE46" s="33" t="s">
        <v>26</v>
      </c>
      <c r="AF46" s="33" t="s">
        <v>31</v>
      </c>
      <c r="AG46" s="33" t="s">
        <v>6</v>
      </c>
      <c r="AH46" s="33" t="s">
        <v>26</v>
      </c>
      <c r="AI46" s="33" t="s">
        <v>31</v>
      </c>
      <c r="AJ46" s="33" t="s">
        <v>5</v>
      </c>
      <c r="AK46" s="33" t="s">
        <v>23</v>
      </c>
      <c r="AL46" s="33" t="s">
        <v>31</v>
      </c>
      <c r="AM46" s="33" t="s">
        <v>4</v>
      </c>
      <c r="AN46" s="33" t="s">
        <v>23</v>
      </c>
      <c r="AO46" s="33" t="s">
        <v>33</v>
      </c>
      <c r="AP46" s="33" t="s">
        <v>3</v>
      </c>
      <c r="AQ46" s="33" t="s">
        <v>23</v>
      </c>
      <c r="AR46" s="33" t="s">
        <v>33</v>
      </c>
      <c r="AS46" s="33" t="s">
        <v>3</v>
      </c>
      <c r="AT46" s="33" t="s">
        <v>23</v>
      </c>
      <c r="AU46" s="33" t="s">
        <v>31</v>
      </c>
      <c r="AV46" s="33" t="s">
        <v>3</v>
      </c>
      <c r="AW46" s="33" t="s">
        <v>23</v>
      </c>
      <c r="AX46" s="33" t="s">
        <v>31</v>
      </c>
      <c r="AY46" s="33" t="s">
        <v>3</v>
      </c>
      <c r="AZ46" s="33" t="s">
        <v>23</v>
      </c>
      <c r="BA46" s="33" t="s">
        <v>31</v>
      </c>
      <c r="BB46" s="33" t="s">
        <v>3</v>
      </c>
      <c r="BC46" s="33" t="s">
        <v>23</v>
      </c>
      <c r="BD46" s="33" t="s">
        <v>31</v>
      </c>
      <c r="BE46" s="33" t="s">
        <v>3</v>
      </c>
      <c r="BF46" s="33" t="s">
        <v>23</v>
      </c>
      <c r="BG46" s="33" t="s">
        <v>31</v>
      </c>
      <c r="BH46" s="33" t="s">
        <v>4</v>
      </c>
      <c r="BI46" s="33" t="s">
        <v>23</v>
      </c>
      <c r="BJ46" s="33" t="s">
        <v>32</v>
      </c>
      <c r="BK46" s="33" t="s">
        <v>4</v>
      </c>
      <c r="BL46" s="33" t="s">
        <v>23</v>
      </c>
      <c r="BM46" s="33" t="s">
        <v>31</v>
      </c>
    </row>
    <row r="47" spans="1:65" ht="12" customHeight="1" x14ac:dyDescent="0.2">
      <c r="A47" s="15">
        <f>MAX($A$15:A46)+1</f>
        <v>33</v>
      </c>
      <c r="B47" s="34" t="s">
        <v>35</v>
      </c>
      <c r="C47" s="33" t="s">
        <v>27</v>
      </c>
      <c r="D47" s="33" t="s">
        <v>26</v>
      </c>
      <c r="E47" s="33" t="s">
        <v>23</v>
      </c>
      <c r="F47" s="33" t="s">
        <v>27</v>
      </c>
      <c r="G47" s="33" t="s">
        <v>26</v>
      </c>
      <c r="H47" s="33" t="s">
        <v>23</v>
      </c>
      <c r="I47" s="33" t="s">
        <v>27</v>
      </c>
      <c r="J47" s="33" t="s">
        <v>26</v>
      </c>
      <c r="K47" s="33" t="s">
        <v>23</v>
      </c>
      <c r="L47" s="33" t="s">
        <v>27</v>
      </c>
      <c r="M47" s="33" t="s">
        <v>26</v>
      </c>
      <c r="N47" s="33" t="s">
        <v>23</v>
      </c>
      <c r="O47" s="33" t="s">
        <v>27</v>
      </c>
      <c r="P47" s="33" t="s">
        <v>26</v>
      </c>
      <c r="Q47" s="33" t="s">
        <v>23</v>
      </c>
      <c r="R47" s="33" t="s">
        <v>27</v>
      </c>
      <c r="S47" s="33" t="s">
        <v>26</v>
      </c>
      <c r="T47" s="33" t="s">
        <v>23</v>
      </c>
      <c r="U47" s="33" t="s">
        <v>27</v>
      </c>
      <c r="V47" s="33" t="s">
        <v>26</v>
      </c>
      <c r="W47" s="33" t="s">
        <v>23</v>
      </c>
      <c r="X47" s="33" t="s">
        <v>27</v>
      </c>
      <c r="Y47" s="33" t="s">
        <v>26</v>
      </c>
      <c r="Z47" s="33" t="s">
        <v>23</v>
      </c>
      <c r="AA47" s="33" t="s">
        <v>27</v>
      </c>
      <c r="AB47" s="33" t="s">
        <v>26</v>
      </c>
      <c r="AC47" s="33" t="s">
        <v>23</v>
      </c>
      <c r="AD47" s="33" t="s">
        <v>27</v>
      </c>
      <c r="AE47" s="33" t="s">
        <v>26</v>
      </c>
      <c r="AF47" s="33" t="s">
        <v>23</v>
      </c>
      <c r="AG47" s="33" t="s">
        <v>27</v>
      </c>
      <c r="AH47" s="33" t="s">
        <v>26</v>
      </c>
      <c r="AI47" s="33" t="s">
        <v>23</v>
      </c>
      <c r="AJ47" s="33" t="s">
        <v>27</v>
      </c>
      <c r="AK47" s="33" t="s">
        <v>23</v>
      </c>
      <c r="AL47" s="33" t="s">
        <v>23</v>
      </c>
      <c r="AM47" s="33" t="s">
        <v>27</v>
      </c>
      <c r="AN47" s="33" t="s">
        <v>23</v>
      </c>
      <c r="AO47" s="33" t="s">
        <v>23</v>
      </c>
      <c r="AP47" s="33" t="s">
        <v>29</v>
      </c>
      <c r="AQ47" s="33" t="s">
        <v>23</v>
      </c>
      <c r="AR47" s="33" t="s">
        <v>23</v>
      </c>
      <c r="AS47" s="33" t="s">
        <v>29</v>
      </c>
      <c r="AT47" s="33" t="s">
        <v>23</v>
      </c>
      <c r="AU47" s="33" t="s">
        <v>23</v>
      </c>
      <c r="AV47" s="33" t="s">
        <v>29</v>
      </c>
      <c r="AW47" s="33" t="s">
        <v>23</v>
      </c>
      <c r="AX47" s="33" t="s">
        <v>23</v>
      </c>
      <c r="AY47" s="33" t="s">
        <v>29</v>
      </c>
      <c r="AZ47" s="33" t="s">
        <v>23</v>
      </c>
      <c r="BA47" s="33" t="s">
        <v>23</v>
      </c>
      <c r="BB47" s="33" t="s">
        <v>29</v>
      </c>
      <c r="BC47" s="33" t="s">
        <v>23</v>
      </c>
      <c r="BD47" s="33" t="s">
        <v>23</v>
      </c>
      <c r="BE47" s="33" t="s">
        <v>29</v>
      </c>
      <c r="BF47" s="33" t="s">
        <v>23</v>
      </c>
      <c r="BG47" s="33" t="s">
        <v>23</v>
      </c>
      <c r="BH47" s="33" t="s">
        <v>27</v>
      </c>
      <c r="BI47" s="33" t="s">
        <v>23</v>
      </c>
      <c r="BJ47" s="33" t="s">
        <v>23</v>
      </c>
      <c r="BK47" s="33" t="s">
        <v>27</v>
      </c>
      <c r="BL47" s="33" t="s">
        <v>23</v>
      </c>
      <c r="BM47" s="33" t="s">
        <v>23</v>
      </c>
    </row>
    <row r="48" spans="1:65" ht="12" customHeight="1" x14ac:dyDescent="0.2">
      <c r="A48" s="15">
        <f>MAX($A$15:A47)+1</f>
        <v>34</v>
      </c>
      <c r="B48" s="34" t="s">
        <v>34</v>
      </c>
      <c r="C48" s="33" t="s">
        <v>5</v>
      </c>
      <c r="D48" s="33" t="s">
        <v>26</v>
      </c>
      <c r="E48" s="33" t="s">
        <v>32</v>
      </c>
      <c r="F48" s="33" t="s">
        <v>5</v>
      </c>
      <c r="G48" s="33" t="s">
        <v>26</v>
      </c>
      <c r="H48" s="33" t="s">
        <v>32</v>
      </c>
      <c r="I48" s="33" t="s">
        <v>5</v>
      </c>
      <c r="J48" s="33" t="s">
        <v>26</v>
      </c>
      <c r="K48" s="33" t="s">
        <v>32</v>
      </c>
      <c r="L48" s="33" t="s">
        <v>6</v>
      </c>
      <c r="M48" s="33" t="s">
        <v>23</v>
      </c>
      <c r="N48" s="33" t="s">
        <v>31</v>
      </c>
      <c r="O48" s="33" t="s">
        <v>6</v>
      </c>
      <c r="P48" s="33" t="s">
        <v>23</v>
      </c>
      <c r="Q48" s="33" t="s">
        <v>31</v>
      </c>
      <c r="R48" s="33" t="s">
        <v>6</v>
      </c>
      <c r="S48" s="33" t="s">
        <v>23</v>
      </c>
      <c r="T48" s="33" t="s">
        <v>31</v>
      </c>
      <c r="U48" s="33" t="s">
        <v>6</v>
      </c>
      <c r="V48" s="33" t="s">
        <v>23</v>
      </c>
      <c r="W48" s="33" t="s">
        <v>33</v>
      </c>
      <c r="X48" s="33" t="s">
        <v>6</v>
      </c>
      <c r="Y48" s="33" t="s">
        <v>26</v>
      </c>
      <c r="Z48" s="33" t="s">
        <v>31</v>
      </c>
      <c r="AA48" s="33" t="s">
        <v>6</v>
      </c>
      <c r="AB48" s="33" t="s">
        <v>26</v>
      </c>
      <c r="AC48" s="33" t="s">
        <v>31</v>
      </c>
      <c r="AD48" s="33" t="s">
        <v>6</v>
      </c>
      <c r="AE48" s="33" t="s">
        <v>26</v>
      </c>
      <c r="AF48" s="33" t="s">
        <v>31</v>
      </c>
      <c r="AG48" s="33" t="s">
        <v>6</v>
      </c>
      <c r="AH48" s="33" t="s">
        <v>26</v>
      </c>
      <c r="AI48" s="33" t="s">
        <v>31</v>
      </c>
      <c r="AJ48" s="33" t="s">
        <v>5</v>
      </c>
      <c r="AK48" s="33" t="s">
        <v>23</v>
      </c>
      <c r="AL48" s="33" t="s">
        <v>31</v>
      </c>
      <c r="AM48" s="33" t="s">
        <v>4</v>
      </c>
      <c r="AN48" s="33" t="s">
        <v>23</v>
      </c>
      <c r="AO48" s="33" t="s">
        <v>33</v>
      </c>
      <c r="AP48" s="33" t="s">
        <v>3</v>
      </c>
      <c r="AQ48" s="33" t="s">
        <v>23</v>
      </c>
      <c r="AR48" s="33" t="s">
        <v>33</v>
      </c>
      <c r="AS48" s="33" t="s">
        <v>3</v>
      </c>
      <c r="AT48" s="33" t="s">
        <v>23</v>
      </c>
      <c r="AU48" s="33" t="s">
        <v>31</v>
      </c>
      <c r="AV48" s="33" t="s">
        <v>3</v>
      </c>
      <c r="AW48" s="33" t="s">
        <v>23</v>
      </c>
      <c r="AX48" s="33" t="s">
        <v>31</v>
      </c>
      <c r="AY48" s="33" t="s">
        <v>3</v>
      </c>
      <c r="AZ48" s="33" t="s">
        <v>23</v>
      </c>
      <c r="BA48" s="33" t="s">
        <v>31</v>
      </c>
      <c r="BB48" s="33" t="s">
        <v>3</v>
      </c>
      <c r="BC48" s="33" t="s">
        <v>23</v>
      </c>
      <c r="BD48" s="33" t="s">
        <v>31</v>
      </c>
      <c r="BE48" s="33" t="s">
        <v>3</v>
      </c>
      <c r="BF48" s="33" t="s">
        <v>23</v>
      </c>
      <c r="BG48" s="33" t="s">
        <v>31</v>
      </c>
      <c r="BH48" s="33" t="s">
        <v>4</v>
      </c>
      <c r="BI48" s="33" t="s">
        <v>23</v>
      </c>
      <c r="BJ48" s="33" t="s">
        <v>32</v>
      </c>
      <c r="BK48" s="33" t="s">
        <v>4</v>
      </c>
      <c r="BL48" s="33" t="s">
        <v>23</v>
      </c>
      <c r="BM48" s="33" t="s">
        <v>31</v>
      </c>
    </row>
    <row r="49" spans="1:65" ht="12" customHeight="1" x14ac:dyDescent="0.2">
      <c r="A49" s="15">
        <f>MAX($A$15:A48)+1</f>
        <v>35</v>
      </c>
      <c r="B49" s="34" t="s">
        <v>30</v>
      </c>
      <c r="C49" s="33" t="s">
        <v>27</v>
      </c>
      <c r="D49" s="33" t="s">
        <v>26</v>
      </c>
      <c r="E49" s="33" t="s">
        <v>23</v>
      </c>
      <c r="F49" s="33" t="s">
        <v>27</v>
      </c>
      <c r="G49" s="33" t="s">
        <v>26</v>
      </c>
      <c r="H49" s="33" t="s">
        <v>23</v>
      </c>
      <c r="I49" s="33" t="s">
        <v>27</v>
      </c>
      <c r="J49" s="33" t="s">
        <v>26</v>
      </c>
      <c r="K49" s="33" t="s">
        <v>23</v>
      </c>
      <c r="L49" s="33" t="s">
        <v>27</v>
      </c>
      <c r="M49" s="33" t="s">
        <v>26</v>
      </c>
      <c r="N49" s="33" t="s">
        <v>23</v>
      </c>
      <c r="O49" s="33" t="s">
        <v>27</v>
      </c>
      <c r="P49" s="33" t="s">
        <v>26</v>
      </c>
      <c r="Q49" s="33" t="s">
        <v>23</v>
      </c>
      <c r="R49" s="33" t="s">
        <v>27</v>
      </c>
      <c r="S49" s="33" t="s">
        <v>26</v>
      </c>
      <c r="T49" s="33" t="s">
        <v>23</v>
      </c>
      <c r="U49" s="33" t="s">
        <v>27</v>
      </c>
      <c r="V49" s="33" t="s">
        <v>26</v>
      </c>
      <c r="W49" s="33" t="s">
        <v>23</v>
      </c>
      <c r="X49" s="33" t="s">
        <v>27</v>
      </c>
      <c r="Y49" s="33" t="s">
        <v>26</v>
      </c>
      <c r="Z49" s="33" t="s">
        <v>23</v>
      </c>
      <c r="AA49" s="33" t="s">
        <v>27</v>
      </c>
      <c r="AB49" s="33" t="s">
        <v>26</v>
      </c>
      <c r="AC49" s="33" t="s">
        <v>23</v>
      </c>
      <c r="AD49" s="33" t="s">
        <v>27</v>
      </c>
      <c r="AE49" s="33" t="s">
        <v>26</v>
      </c>
      <c r="AF49" s="33" t="s">
        <v>23</v>
      </c>
      <c r="AG49" s="33" t="s">
        <v>27</v>
      </c>
      <c r="AH49" s="33" t="s">
        <v>26</v>
      </c>
      <c r="AI49" s="33" t="s">
        <v>23</v>
      </c>
      <c r="AJ49" s="33" t="s">
        <v>27</v>
      </c>
      <c r="AK49" s="33" t="s">
        <v>23</v>
      </c>
      <c r="AL49" s="33" t="s">
        <v>23</v>
      </c>
      <c r="AM49" s="33" t="s">
        <v>27</v>
      </c>
      <c r="AN49" s="33" t="s">
        <v>23</v>
      </c>
      <c r="AO49" s="33" t="s">
        <v>23</v>
      </c>
      <c r="AP49" s="33" t="s">
        <v>29</v>
      </c>
      <c r="AQ49" s="33" t="s">
        <v>23</v>
      </c>
      <c r="AR49" s="33" t="s">
        <v>23</v>
      </c>
      <c r="AS49" s="33" t="s">
        <v>29</v>
      </c>
      <c r="AT49" s="33" t="s">
        <v>23</v>
      </c>
      <c r="AU49" s="33" t="s">
        <v>23</v>
      </c>
      <c r="AV49" s="33" t="s">
        <v>29</v>
      </c>
      <c r="AW49" s="33" t="s">
        <v>23</v>
      </c>
      <c r="AX49" s="33" t="s">
        <v>23</v>
      </c>
      <c r="AY49" s="33" t="s">
        <v>29</v>
      </c>
      <c r="AZ49" s="33" t="s">
        <v>23</v>
      </c>
      <c r="BA49" s="33" t="s">
        <v>23</v>
      </c>
      <c r="BB49" s="33" t="s">
        <v>29</v>
      </c>
      <c r="BC49" s="33" t="s">
        <v>23</v>
      </c>
      <c r="BD49" s="33" t="s">
        <v>23</v>
      </c>
      <c r="BE49" s="33" t="s">
        <v>29</v>
      </c>
      <c r="BF49" s="33" t="s">
        <v>23</v>
      </c>
      <c r="BG49" s="33" t="s">
        <v>23</v>
      </c>
      <c r="BH49" s="33" t="s">
        <v>27</v>
      </c>
      <c r="BI49" s="33" t="s">
        <v>23</v>
      </c>
      <c r="BJ49" s="33" t="s">
        <v>23</v>
      </c>
      <c r="BK49" s="33" t="s">
        <v>27</v>
      </c>
      <c r="BL49" s="33" t="s">
        <v>23</v>
      </c>
      <c r="BM49" s="33" t="s">
        <v>23</v>
      </c>
    </row>
    <row r="50" spans="1:65" ht="22.5" x14ac:dyDescent="0.2">
      <c r="A50" s="15">
        <f>MAX($A$15:A49)+1</f>
        <v>36</v>
      </c>
      <c r="B50" s="36" t="s">
        <v>155</v>
      </c>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row>
    <row r="51" spans="1:65" ht="12" customHeight="1" x14ac:dyDescent="0.2">
      <c r="A51" s="15">
        <f>MAX($A$15:A50)+1</f>
        <v>37</v>
      </c>
      <c r="B51" s="34" t="s">
        <v>36</v>
      </c>
      <c r="C51" s="33" t="s">
        <v>5</v>
      </c>
      <c r="D51" s="33" t="s">
        <v>23</v>
      </c>
      <c r="E51" s="33" t="s">
        <v>31</v>
      </c>
      <c r="F51" s="33" t="s">
        <v>5</v>
      </c>
      <c r="G51" s="33" t="s">
        <v>23</v>
      </c>
      <c r="H51" s="33" t="s">
        <v>31</v>
      </c>
      <c r="I51" s="33" t="s">
        <v>5</v>
      </c>
      <c r="J51" s="33" t="s">
        <v>23</v>
      </c>
      <c r="K51" s="33" t="s">
        <v>31</v>
      </c>
      <c r="L51" s="33" t="s">
        <v>5</v>
      </c>
      <c r="M51" s="33" t="s">
        <v>23</v>
      </c>
      <c r="N51" s="33" t="s">
        <v>31</v>
      </c>
      <c r="O51" s="33" t="s">
        <v>5</v>
      </c>
      <c r="P51" s="33" t="s">
        <v>23</v>
      </c>
      <c r="Q51" s="33" t="s">
        <v>31</v>
      </c>
      <c r="R51" s="33" t="s">
        <v>5</v>
      </c>
      <c r="S51" s="33" t="s">
        <v>23</v>
      </c>
      <c r="T51" s="33" t="s">
        <v>31</v>
      </c>
      <c r="U51" s="33" t="s">
        <v>5</v>
      </c>
      <c r="V51" s="33" t="s">
        <v>23</v>
      </c>
      <c r="W51" s="33" t="s">
        <v>31</v>
      </c>
      <c r="X51" s="33" t="s">
        <v>5</v>
      </c>
      <c r="Y51" s="33" t="s">
        <v>23</v>
      </c>
      <c r="Z51" s="33" t="s">
        <v>31</v>
      </c>
      <c r="AA51" s="33" t="s">
        <v>5</v>
      </c>
      <c r="AB51" s="33" t="s">
        <v>23</v>
      </c>
      <c r="AC51" s="33" t="s">
        <v>31</v>
      </c>
      <c r="AD51" s="33" t="s">
        <v>5</v>
      </c>
      <c r="AE51" s="33" t="s">
        <v>23</v>
      </c>
      <c r="AF51" s="33" t="s">
        <v>33</v>
      </c>
      <c r="AG51" s="33" t="s">
        <v>5</v>
      </c>
      <c r="AH51" s="33" t="s">
        <v>23</v>
      </c>
      <c r="AI51" s="33" t="s">
        <v>31</v>
      </c>
      <c r="AJ51" s="33" t="s">
        <v>4</v>
      </c>
      <c r="AK51" s="33" t="s">
        <v>23</v>
      </c>
      <c r="AL51" s="33" t="s">
        <v>33</v>
      </c>
      <c r="AM51" s="33" t="s">
        <v>4</v>
      </c>
      <c r="AN51" s="33" t="s">
        <v>23</v>
      </c>
      <c r="AO51" s="33" t="s">
        <v>33</v>
      </c>
      <c r="AP51" s="33" t="s">
        <v>4</v>
      </c>
      <c r="AQ51" s="33" t="s">
        <v>23</v>
      </c>
      <c r="AR51" s="33" t="s">
        <v>31</v>
      </c>
      <c r="AS51" s="33" t="s">
        <v>4</v>
      </c>
      <c r="AT51" s="33" t="s">
        <v>23</v>
      </c>
      <c r="AU51" s="33" t="s">
        <v>31</v>
      </c>
      <c r="AV51" s="33" t="s">
        <v>4</v>
      </c>
      <c r="AW51" s="33" t="s">
        <v>23</v>
      </c>
      <c r="AX51" s="33" t="s">
        <v>31</v>
      </c>
      <c r="AY51" s="33" t="s">
        <v>4</v>
      </c>
      <c r="AZ51" s="33" t="s">
        <v>23</v>
      </c>
      <c r="BA51" s="33" t="s">
        <v>31</v>
      </c>
      <c r="BB51" s="33" t="s">
        <v>4</v>
      </c>
      <c r="BC51" s="33" t="s">
        <v>26</v>
      </c>
      <c r="BD51" s="33" t="s">
        <v>32</v>
      </c>
      <c r="BE51" s="33" t="s">
        <v>4</v>
      </c>
      <c r="BF51" s="33" t="s">
        <v>97</v>
      </c>
      <c r="BG51" s="33" t="s">
        <v>26</v>
      </c>
      <c r="BH51" s="33" t="s">
        <v>4</v>
      </c>
      <c r="BI51" s="33" t="s">
        <v>97</v>
      </c>
      <c r="BJ51" s="33" t="s">
        <v>26</v>
      </c>
      <c r="BK51" s="33" t="s">
        <v>4</v>
      </c>
      <c r="BL51" s="33" t="s">
        <v>23</v>
      </c>
      <c r="BM51" s="33" t="s">
        <v>31</v>
      </c>
    </row>
    <row r="52" spans="1:65" ht="12" customHeight="1" x14ac:dyDescent="0.2">
      <c r="A52" s="15">
        <f>MAX($A$15:A51)+1</f>
        <v>38</v>
      </c>
      <c r="B52" s="34" t="s">
        <v>35</v>
      </c>
      <c r="C52" s="33" t="s">
        <v>27</v>
      </c>
      <c r="D52" s="33" t="s">
        <v>23</v>
      </c>
      <c r="E52" s="33" t="s">
        <v>23</v>
      </c>
      <c r="F52" s="33" t="s">
        <v>27</v>
      </c>
      <c r="G52" s="33" t="s">
        <v>23</v>
      </c>
      <c r="H52" s="33" t="s">
        <v>23</v>
      </c>
      <c r="I52" s="33" t="s">
        <v>27</v>
      </c>
      <c r="J52" s="33" t="s">
        <v>23</v>
      </c>
      <c r="K52" s="33" t="s">
        <v>23</v>
      </c>
      <c r="L52" s="33" t="s">
        <v>27</v>
      </c>
      <c r="M52" s="33" t="s">
        <v>23</v>
      </c>
      <c r="N52" s="33" t="s">
        <v>23</v>
      </c>
      <c r="O52" s="33" t="s">
        <v>27</v>
      </c>
      <c r="P52" s="33" t="s">
        <v>23</v>
      </c>
      <c r="Q52" s="33" t="s">
        <v>23</v>
      </c>
      <c r="R52" s="33" t="s">
        <v>27</v>
      </c>
      <c r="S52" s="33" t="s">
        <v>23</v>
      </c>
      <c r="T52" s="33" t="s">
        <v>23</v>
      </c>
      <c r="U52" s="33" t="s">
        <v>27</v>
      </c>
      <c r="V52" s="33" t="s">
        <v>23</v>
      </c>
      <c r="W52" s="33" t="s">
        <v>23</v>
      </c>
      <c r="X52" s="33" t="s">
        <v>27</v>
      </c>
      <c r="Y52" s="33" t="s">
        <v>23</v>
      </c>
      <c r="Z52" s="33" t="s">
        <v>23</v>
      </c>
      <c r="AA52" s="33" t="s">
        <v>27</v>
      </c>
      <c r="AB52" s="33" t="s">
        <v>23</v>
      </c>
      <c r="AC52" s="33" t="s">
        <v>23</v>
      </c>
      <c r="AD52" s="33" t="s">
        <v>27</v>
      </c>
      <c r="AE52" s="33" t="s">
        <v>23</v>
      </c>
      <c r="AF52" s="33" t="s">
        <v>23</v>
      </c>
      <c r="AG52" s="33" t="s">
        <v>27</v>
      </c>
      <c r="AH52" s="33" t="s">
        <v>23</v>
      </c>
      <c r="AI52" s="33" t="s">
        <v>23</v>
      </c>
      <c r="AJ52" s="33" t="s">
        <v>27</v>
      </c>
      <c r="AK52" s="33" t="s">
        <v>23</v>
      </c>
      <c r="AL52" s="33" t="s">
        <v>23</v>
      </c>
      <c r="AM52" s="33" t="s">
        <v>27</v>
      </c>
      <c r="AN52" s="33" t="s">
        <v>23</v>
      </c>
      <c r="AO52" s="33" t="s">
        <v>23</v>
      </c>
      <c r="AP52" s="33" t="s">
        <v>27</v>
      </c>
      <c r="AQ52" s="33" t="s">
        <v>23</v>
      </c>
      <c r="AR52" s="33" t="s">
        <v>23</v>
      </c>
      <c r="AS52" s="33" t="s">
        <v>27</v>
      </c>
      <c r="AT52" s="33" t="s">
        <v>23</v>
      </c>
      <c r="AU52" s="33" t="s">
        <v>23</v>
      </c>
      <c r="AV52" s="33" t="s">
        <v>27</v>
      </c>
      <c r="AW52" s="33" t="s">
        <v>23</v>
      </c>
      <c r="AX52" s="33" t="s">
        <v>23</v>
      </c>
      <c r="AY52" s="33" t="s">
        <v>27</v>
      </c>
      <c r="AZ52" s="33" t="s">
        <v>23</v>
      </c>
      <c r="BA52" s="33" t="s">
        <v>23</v>
      </c>
      <c r="BB52" s="33" t="s">
        <v>29</v>
      </c>
      <c r="BC52" s="33" t="s">
        <v>26</v>
      </c>
      <c r="BD52" s="33" t="s">
        <v>23</v>
      </c>
      <c r="BE52" s="33" t="s">
        <v>29</v>
      </c>
      <c r="BF52" s="33" t="s">
        <v>97</v>
      </c>
      <c r="BG52" s="33" t="s">
        <v>23</v>
      </c>
      <c r="BH52" s="33" t="s">
        <v>29</v>
      </c>
      <c r="BI52" s="33" t="s">
        <v>97</v>
      </c>
      <c r="BJ52" s="33" t="s">
        <v>23</v>
      </c>
      <c r="BK52" s="33" t="s">
        <v>27</v>
      </c>
      <c r="BL52" s="33" t="s">
        <v>23</v>
      </c>
      <c r="BM52" s="33" t="s">
        <v>23</v>
      </c>
    </row>
    <row r="53" spans="1:65" ht="12" customHeight="1" x14ac:dyDescent="0.2">
      <c r="A53" s="15">
        <f>MAX($A$15:A52)+1</f>
        <v>39</v>
      </c>
      <c r="B53" s="34" t="s">
        <v>34</v>
      </c>
      <c r="C53" s="33" t="s">
        <v>5</v>
      </c>
      <c r="D53" s="33" t="s">
        <v>23</v>
      </c>
      <c r="E53" s="33" t="s">
        <v>31</v>
      </c>
      <c r="F53" s="33" t="s">
        <v>5</v>
      </c>
      <c r="G53" s="33" t="s">
        <v>23</v>
      </c>
      <c r="H53" s="33" t="s">
        <v>31</v>
      </c>
      <c r="I53" s="33" t="s">
        <v>5</v>
      </c>
      <c r="J53" s="33" t="s">
        <v>23</v>
      </c>
      <c r="K53" s="33" t="s">
        <v>31</v>
      </c>
      <c r="L53" s="33" t="s">
        <v>5</v>
      </c>
      <c r="M53" s="33" t="s">
        <v>23</v>
      </c>
      <c r="N53" s="33" t="s">
        <v>31</v>
      </c>
      <c r="O53" s="33" t="s">
        <v>5</v>
      </c>
      <c r="P53" s="33" t="s">
        <v>23</v>
      </c>
      <c r="Q53" s="33" t="s">
        <v>31</v>
      </c>
      <c r="R53" s="33" t="s">
        <v>5</v>
      </c>
      <c r="S53" s="33" t="s">
        <v>23</v>
      </c>
      <c r="T53" s="33" t="s">
        <v>31</v>
      </c>
      <c r="U53" s="33" t="s">
        <v>5</v>
      </c>
      <c r="V53" s="33" t="s">
        <v>23</v>
      </c>
      <c r="W53" s="33" t="s">
        <v>31</v>
      </c>
      <c r="X53" s="33" t="s">
        <v>5</v>
      </c>
      <c r="Y53" s="33" t="s">
        <v>23</v>
      </c>
      <c r="Z53" s="33" t="s">
        <v>31</v>
      </c>
      <c r="AA53" s="33" t="s">
        <v>5</v>
      </c>
      <c r="AB53" s="33" t="s">
        <v>23</v>
      </c>
      <c r="AC53" s="33" t="s">
        <v>31</v>
      </c>
      <c r="AD53" s="33" t="s">
        <v>5</v>
      </c>
      <c r="AE53" s="33" t="s">
        <v>23</v>
      </c>
      <c r="AF53" s="33" t="s">
        <v>33</v>
      </c>
      <c r="AG53" s="33" t="s">
        <v>5</v>
      </c>
      <c r="AH53" s="33" t="s">
        <v>23</v>
      </c>
      <c r="AI53" s="33" t="s">
        <v>31</v>
      </c>
      <c r="AJ53" s="33" t="s">
        <v>4</v>
      </c>
      <c r="AK53" s="33" t="s">
        <v>23</v>
      </c>
      <c r="AL53" s="33" t="s">
        <v>33</v>
      </c>
      <c r="AM53" s="33" t="s">
        <v>4</v>
      </c>
      <c r="AN53" s="33" t="s">
        <v>23</v>
      </c>
      <c r="AO53" s="33" t="s">
        <v>33</v>
      </c>
      <c r="AP53" s="33" t="s">
        <v>4</v>
      </c>
      <c r="AQ53" s="33" t="s">
        <v>23</v>
      </c>
      <c r="AR53" s="33" t="s">
        <v>31</v>
      </c>
      <c r="AS53" s="33" t="s">
        <v>4</v>
      </c>
      <c r="AT53" s="33" t="s">
        <v>23</v>
      </c>
      <c r="AU53" s="33" t="s">
        <v>31</v>
      </c>
      <c r="AV53" s="33" t="s">
        <v>4</v>
      </c>
      <c r="AW53" s="33" t="s">
        <v>23</v>
      </c>
      <c r="AX53" s="33" t="s">
        <v>31</v>
      </c>
      <c r="AY53" s="33" t="s">
        <v>4</v>
      </c>
      <c r="AZ53" s="33" t="s">
        <v>23</v>
      </c>
      <c r="BA53" s="33" t="s">
        <v>31</v>
      </c>
      <c r="BB53" s="33" t="s">
        <v>4</v>
      </c>
      <c r="BC53" s="33" t="s">
        <v>26</v>
      </c>
      <c r="BD53" s="33" t="s">
        <v>32</v>
      </c>
      <c r="BE53" s="33" t="s">
        <v>4</v>
      </c>
      <c r="BF53" s="33" t="s">
        <v>97</v>
      </c>
      <c r="BG53" s="33" t="s">
        <v>26</v>
      </c>
      <c r="BH53" s="33" t="s">
        <v>4</v>
      </c>
      <c r="BI53" s="33" t="s">
        <v>97</v>
      </c>
      <c r="BJ53" s="33" t="s">
        <v>26</v>
      </c>
      <c r="BK53" s="33" t="s">
        <v>4</v>
      </c>
      <c r="BL53" s="33" t="s">
        <v>23</v>
      </c>
      <c r="BM53" s="33" t="s">
        <v>31</v>
      </c>
    </row>
    <row r="54" spans="1:65" ht="12" customHeight="1" x14ac:dyDescent="0.2">
      <c r="A54" s="15">
        <f>MAX($A$15:A53)+1</f>
        <v>40</v>
      </c>
      <c r="B54" s="34" t="s">
        <v>30</v>
      </c>
      <c r="C54" s="33" t="s">
        <v>27</v>
      </c>
      <c r="D54" s="33" t="s">
        <v>23</v>
      </c>
      <c r="E54" s="33" t="s">
        <v>23</v>
      </c>
      <c r="F54" s="33" t="s">
        <v>27</v>
      </c>
      <c r="G54" s="33" t="s">
        <v>23</v>
      </c>
      <c r="H54" s="33" t="s">
        <v>23</v>
      </c>
      <c r="I54" s="33" t="s">
        <v>27</v>
      </c>
      <c r="J54" s="33" t="s">
        <v>23</v>
      </c>
      <c r="K54" s="33" t="s">
        <v>23</v>
      </c>
      <c r="L54" s="33" t="s">
        <v>27</v>
      </c>
      <c r="M54" s="33" t="s">
        <v>23</v>
      </c>
      <c r="N54" s="33" t="s">
        <v>23</v>
      </c>
      <c r="O54" s="33" t="s">
        <v>27</v>
      </c>
      <c r="P54" s="33" t="s">
        <v>23</v>
      </c>
      <c r="Q54" s="33" t="s">
        <v>23</v>
      </c>
      <c r="R54" s="33" t="s">
        <v>27</v>
      </c>
      <c r="S54" s="33" t="s">
        <v>23</v>
      </c>
      <c r="T54" s="33" t="s">
        <v>23</v>
      </c>
      <c r="U54" s="33" t="s">
        <v>27</v>
      </c>
      <c r="V54" s="33" t="s">
        <v>23</v>
      </c>
      <c r="W54" s="33" t="s">
        <v>23</v>
      </c>
      <c r="X54" s="33" t="s">
        <v>27</v>
      </c>
      <c r="Y54" s="33" t="s">
        <v>23</v>
      </c>
      <c r="Z54" s="33" t="s">
        <v>23</v>
      </c>
      <c r="AA54" s="33" t="s">
        <v>27</v>
      </c>
      <c r="AB54" s="33" t="s">
        <v>23</v>
      </c>
      <c r="AC54" s="33" t="s">
        <v>23</v>
      </c>
      <c r="AD54" s="33" t="s">
        <v>27</v>
      </c>
      <c r="AE54" s="33" t="s">
        <v>23</v>
      </c>
      <c r="AF54" s="33" t="s">
        <v>23</v>
      </c>
      <c r="AG54" s="33" t="s">
        <v>27</v>
      </c>
      <c r="AH54" s="33" t="s">
        <v>23</v>
      </c>
      <c r="AI54" s="33" t="s">
        <v>23</v>
      </c>
      <c r="AJ54" s="33" t="s">
        <v>27</v>
      </c>
      <c r="AK54" s="33" t="s">
        <v>23</v>
      </c>
      <c r="AL54" s="33" t="s">
        <v>23</v>
      </c>
      <c r="AM54" s="33" t="s">
        <v>27</v>
      </c>
      <c r="AN54" s="33" t="s">
        <v>23</v>
      </c>
      <c r="AO54" s="33" t="s">
        <v>23</v>
      </c>
      <c r="AP54" s="33" t="s">
        <v>27</v>
      </c>
      <c r="AQ54" s="33" t="s">
        <v>23</v>
      </c>
      <c r="AR54" s="33" t="s">
        <v>23</v>
      </c>
      <c r="AS54" s="33" t="s">
        <v>27</v>
      </c>
      <c r="AT54" s="33" t="s">
        <v>23</v>
      </c>
      <c r="AU54" s="33" t="s">
        <v>23</v>
      </c>
      <c r="AV54" s="33" t="s">
        <v>27</v>
      </c>
      <c r="AW54" s="33" t="s">
        <v>23</v>
      </c>
      <c r="AX54" s="33" t="s">
        <v>23</v>
      </c>
      <c r="AY54" s="33" t="s">
        <v>27</v>
      </c>
      <c r="AZ54" s="33" t="s">
        <v>23</v>
      </c>
      <c r="BA54" s="33" t="s">
        <v>23</v>
      </c>
      <c r="BB54" s="33" t="s">
        <v>29</v>
      </c>
      <c r="BC54" s="33" t="s">
        <v>26</v>
      </c>
      <c r="BD54" s="33" t="s">
        <v>23</v>
      </c>
      <c r="BE54" s="33" t="s">
        <v>29</v>
      </c>
      <c r="BF54" s="33" t="s">
        <v>97</v>
      </c>
      <c r="BG54" s="33" t="s">
        <v>23</v>
      </c>
      <c r="BH54" s="33" t="s">
        <v>29</v>
      </c>
      <c r="BI54" s="33" t="s">
        <v>97</v>
      </c>
      <c r="BJ54" s="33" t="s">
        <v>23</v>
      </c>
      <c r="BK54" s="33" t="s">
        <v>27</v>
      </c>
      <c r="BL54" s="33" t="s">
        <v>23</v>
      </c>
      <c r="BM54" s="33" t="s">
        <v>23</v>
      </c>
    </row>
    <row r="55" spans="1:65" ht="22.5" x14ac:dyDescent="0.2">
      <c r="A55" s="15">
        <f>MAX($A$15:A54)+1</f>
        <v>41</v>
      </c>
      <c r="B55" s="36" t="s">
        <v>154</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row>
    <row r="56" spans="1:65" ht="12" customHeight="1" x14ac:dyDescent="0.2">
      <c r="A56" s="15">
        <f>MAX($A$15:A55)+1</f>
        <v>42</v>
      </c>
      <c r="B56" s="34" t="s">
        <v>36</v>
      </c>
      <c r="C56" s="33" t="s">
        <v>6</v>
      </c>
      <c r="D56" s="33" t="s">
        <v>23</v>
      </c>
      <c r="E56" s="33" t="s">
        <v>31</v>
      </c>
      <c r="F56" s="33" t="s">
        <v>6</v>
      </c>
      <c r="G56" s="33" t="s">
        <v>23</v>
      </c>
      <c r="H56" s="33" t="s">
        <v>31</v>
      </c>
      <c r="I56" s="33" t="s">
        <v>6</v>
      </c>
      <c r="J56" s="33" t="s">
        <v>23</v>
      </c>
      <c r="K56" s="33" t="s">
        <v>31</v>
      </c>
      <c r="L56" s="33" t="s">
        <v>6</v>
      </c>
      <c r="M56" s="33" t="s">
        <v>23</v>
      </c>
      <c r="N56" s="33" t="s">
        <v>31</v>
      </c>
      <c r="O56" s="33" t="s">
        <v>6</v>
      </c>
      <c r="P56" s="33" t="s">
        <v>23</v>
      </c>
      <c r="Q56" s="33" t="s">
        <v>31</v>
      </c>
      <c r="R56" s="33" t="s">
        <v>6</v>
      </c>
      <c r="S56" s="33" t="s">
        <v>23</v>
      </c>
      <c r="T56" s="33" t="s">
        <v>32</v>
      </c>
      <c r="U56" s="33" t="s">
        <v>6</v>
      </c>
      <c r="V56" s="33" t="s">
        <v>23</v>
      </c>
      <c r="W56" s="33" t="s">
        <v>31</v>
      </c>
      <c r="X56" s="33" t="s">
        <v>6</v>
      </c>
      <c r="Y56" s="33" t="s">
        <v>23</v>
      </c>
      <c r="Z56" s="33" t="s">
        <v>31</v>
      </c>
      <c r="AA56" s="33" t="s">
        <v>6</v>
      </c>
      <c r="AB56" s="33" t="s">
        <v>23</v>
      </c>
      <c r="AC56" s="33" t="s">
        <v>31</v>
      </c>
      <c r="AD56" s="33" t="s">
        <v>6</v>
      </c>
      <c r="AE56" s="33" t="s">
        <v>23</v>
      </c>
      <c r="AF56" s="33" t="s">
        <v>31</v>
      </c>
      <c r="AG56" s="33" t="s">
        <v>6</v>
      </c>
      <c r="AH56" s="33" t="s">
        <v>23</v>
      </c>
      <c r="AI56" s="33" t="s">
        <v>31</v>
      </c>
      <c r="AJ56" s="33" t="s">
        <v>5</v>
      </c>
      <c r="AK56" s="33" t="s">
        <v>23</v>
      </c>
      <c r="AL56" s="33" t="s">
        <v>31</v>
      </c>
      <c r="AM56" s="33" t="s">
        <v>5</v>
      </c>
      <c r="AN56" s="33" t="s">
        <v>23</v>
      </c>
      <c r="AO56" s="33" t="s">
        <v>33</v>
      </c>
      <c r="AP56" s="33" t="s">
        <v>5</v>
      </c>
      <c r="AQ56" s="33" t="s">
        <v>23</v>
      </c>
      <c r="AR56" s="33" t="s">
        <v>33</v>
      </c>
      <c r="AS56" s="33" t="s">
        <v>5</v>
      </c>
      <c r="AT56" s="33" t="s">
        <v>23</v>
      </c>
      <c r="AU56" s="33" t="s">
        <v>31</v>
      </c>
      <c r="AV56" s="33" t="s">
        <v>5</v>
      </c>
      <c r="AW56" s="33" t="s">
        <v>23</v>
      </c>
      <c r="AX56" s="33" t="s">
        <v>31</v>
      </c>
      <c r="AY56" s="33" t="s">
        <v>5</v>
      </c>
      <c r="AZ56" s="33" t="s">
        <v>23</v>
      </c>
      <c r="BA56" s="33" t="s">
        <v>31</v>
      </c>
      <c r="BB56" s="33" t="s">
        <v>5</v>
      </c>
      <c r="BC56" s="33" t="s">
        <v>23</v>
      </c>
      <c r="BD56" s="33" t="s">
        <v>31</v>
      </c>
      <c r="BE56" s="33" t="s">
        <v>5</v>
      </c>
      <c r="BF56" s="33" t="s">
        <v>23</v>
      </c>
      <c r="BG56" s="33" t="s">
        <v>32</v>
      </c>
      <c r="BH56" s="33" t="s">
        <v>5</v>
      </c>
      <c r="BI56" s="33" t="s">
        <v>23</v>
      </c>
      <c r="BJ56" s="33" t="s">
        <v>32</v>
      </c>
      <c r="BK56" s="33" t="s">
        <v>5</v>
      </c>
      <c r="BL56" s="33" t="s">
        <v>23</v>
      </c>
      <c r="BM56" s="33" t="s">
        <v>32</v>
      </c>
    </row>
    <row r="57" spans="1:65" ht="12" customHeight="1" x14ac:dyDescent="0.2">
      <c r="A57" s="15">
        <f>MAX($A$15:A56)+1</f>
        <v>43</v>
      </c>
      <c r="B57" s="34" t="s">
        <v>35</v>
      </c>
      <c r="C57" s="33" t="s">
        <v>27</v>
      </c>
      <c r="D57" s="33" t="s">
        <v>23</v>
      </c>
      <c r="E57" s="33" t="s">
        <v>23</v>
      </c>
      <c r="F57" s="33" t="s">
        <v>27</v>
      </c>
      <c r="G57" s="33" t="s">
        <v>23</v>
      </c>
      <c r="H57" s="33" t="s">
        <v>23</v>
      </c>
      <c r="I57" s="33" t="s">
        <v>27</v>
      </c>
      <c r="J57" s="33" t="s">
        <v>23</v>
      </c>
      <c r="K57" s="33" t="s">
        <v>23</v>
      </c>
      <c r="L57" s="33" t="s">
        <v>27</v>
      </c>
      <c r="M57" s="33" t="s">
        <v>23</v>
      </c>
      <c r="N57" s="33" t="s">
        <v>23</v>
      </c>
      <c r="O57" s="33" t="s">
        <v>27</v>
      </c>
      <c r="P57" s="33" t="s">
        <v>23</v>
      </c>
      <c r="Q57" s="33" t="s">
        <v>23</v>
      </c>
      <c r="R57" s="33" t="s">
        <v>27</v>
      </c>
      <c r="S57" s="33" t="s">
        <v>23</v>
      </c>
      <c r="T57" s="33" t="s">
        <v>23</v>
      </c>
      <c r="U57" s="33" t="s">
        <v>27</v>
      </c>
      <c r="V57" s="33" t="s">
        <v>23</v>
      </c>
      <c r="W57" s="33" t="s">
        <v>23</v>
      </c>
      <c r="X57" s="33" t="s">
        <v>27</v>
      </c>
      <c r="Y57" s="33" t="s">
        <v>23</v>
      </c>
      <c r="Z57" s="33" t="s">
        <v>23</v>
      </c>
      <c r="AA57" s="33" t="s">
        <v>27</v>
      </c>
      <c r="AB57" s="33" t="s">
        <v>23</v>
      </c>
      <c r="AC57" s="33" t="s">
        <v>23</v>
      </c>
      <c r="AD57" s="33" t="s">
        <v>27</v>
      </c>
      <c r="AE57" s="33" t="s">
        <v>23</v>
      </c>
      <c r="AF57" s="33" t="s">
        <v>23</v>
      </c>
      <c r="AG57" s="33" t="s">
        <v>27</v>
      </c>
      <c r="AH57" s="33" t="s">
        <v>23</v>
      </c>
      <c r="AI57" s="33" t="s">
        <v>23</v>
      </c>
      <c r="AJ57" s="33" t="s">
        <v>27</v>
      </c>
      <c r="AK57" s="33" t="s">
        <v>23</v>
      </c>
      <c r="AL57" s="33" t="s">
        <v>23</v>
      </c>
      <c r="AM57" s="33" t="s">
        <v>27</v>
      </c>
      <c r="AN57" s="33" t="s">
        <v>23</v>
      </c>
      <c r="AO57" s="33" t="s">
        <v>23</v>
      </c>
      <c r="AP57" s="33" t="s">
        <v>27</v>
      </c>
      <c r="AQ57" s="33" t="s">
        <v>23</v>
      </c>
      <c r="AR57" s="33" t="s">
        <v>23</v>
      </c>
      <c r="AS57" s="33" t="s">
        <v>27</v>
      </c>
      <c r="AT57" s="33" t="s">
        <v>23</v>
      </c>
      <c r="AU57" s="33" t="s">
        <v>23</v>
      </c>
      <c r="AV57" s="33" t="s">
        <v>27</v>
      </c>
      <c r="AW57" s="33" t="s">
        <v>23</v>
      </c>
      <c r="AX57" s="33" t="s">
        <v>23</v>
      </c>
      <c r="AY57" s="33" t="s">
        <v>27</v>
      </c>
      <c r="AZ57" s="33" t="s">
        <v>23</v>
      </c>
      <c r="BA57" s="33" t="s">
        <v>23</v>
      </c>
      <c r="BB57" s="33" t="s">
        <v>27</v>
      </c>
      <c r="BC57" s="33" t="s">
        <v>23</v>
      </c>
      <c r="BD57" s="33" t="s">
        <v>23</v>
      </c>
      <c r="BE57" s="33" t="s">
        <v>27</v>
      </c>
      <c r="BF57" s="33" t="s">
        <v>23</v>
      </c>
      <c r="BG57" s="33" t="s">
        <v>23</v>
      </c>
      <c r="BH57" s="33" t="s">
        <v>27</v>
      </c>
      <c r="BI57" s="33" t="s">
        <v>23</v>
      </c>
      <c r="BJ57" s="33" t="s">
        <v>23</v>
      </c>
      <c r="BK57" s="33" t="s">
        <v>27</v>
      </c>
      <c r="BL57" s="33" t="s">
        <v>23</v>
      </c>
      <c r="BM57" s="33" t="s">
        <v>23</v>
      </c>
    </row>
    <row r="58" spans="1:65" ht="12" customHeight="1" x14ac:dyDescent="0.2">
      <c r="A58" s="15">
        <f>MAX($A$15:A57)+1</f>
        <v>44</v>
      </c>
      <c r="B58" s="34" t="s">
        <v>34</v>
      </c>
      <c r="C58" s="33" t="s">
        <v>6</v>
      </c>
      <c r="D58" s="33" t="s">
        <v>23</v>
      </c>
      <c r="E58" s="33" t="s">
        <v>31</v>
      </c>
      <c r="F58" s="33" t="s">
        <v>6</v>
      </c>
      <c r="G58" s="33" t="s">
        <v>23</v>
      </c>
      <c r="H58" s="33" t="s">
        <v>31</v>
      </c>
      <c r="I58" s="33" t="s">
        <v>6</v>
      </c>
      <c r="J58" s="33" t="s">
        <v>23</v>
      </c>
      <c r="K58" s="33" t="s">
        <v>31</v>
      </c>
      <c r="L58" s="33" t="s">
        <v>6</v>
      </c>
      <c r="M58" s="33" t="s">
        <v>23</v>
      </c>
      <c r="N58" s="33" t="s">
        <v>31</v>
      </c>
      <c r="O58" s="33" t="s">
        <v>6</v>
      </c>
      <c r="P58" s="33" t="s">
        <v>23</v>
      </c>
      <c r="Q58" s="33" t="s">
        <v>31</v>
      </c>
      <c r="R58" s="33" t="s">
        <v>6</v>
      </c>
      <c r="S58" s="33" t="s">
        <v>23</v>
      </c>
      <c r="T58" s="33" t="s">
        <v>32</v>
      </c>
      <c r="U58" s="33" t="s">
        <v>6</v>
      </c>
      <c r="V58" s="33" t="s">
        <v>23</v>
      </c>
      <c r="W58" s="33" t="s">
        <v>31</v>
      </c>
      <c r="X58" s="33" t="s">
        <v>6</v>
      </c>
      <c r="Y58" s="33" t="s">
        <v>23</v>
      </c>
      <c r="Z58" s="33" t="s">
        <v>31</v>
      </c>
      <c r="AA58" s="33" t="s">
        <v>6</v>
      </c>
      <c r="AB58" s="33" t="s">
        <v>23</v>
      </c>
      <c r="AC58" s="33" t="s">
        <v>31</v>
      </c>
      <c r="AD58" s="33" t="s">
        <v>6</v>
      </c>
      <c r="AE58" s="33" t="s">
        <v>23</v>
      </c>
      <c r="AF58" s="33" t="s">
        <v>31</v>
      </c>
      <c r="AG58" s="33" t="s">
        <v>6</v>
      </c>
      <c r="AH58" s="33" t="s">
        <v>23</v>
      </c>
      <c r="AI58" s="33" t="s">
        <v>31</v>
      </c>
      <c r="AJ58" s="33" t="s">
        <v>5</v>
      </c>
      <c r="AK58" s="33" t="s">
        <v>23</v>
      </c>
      <c r="AL58" s="33" t="s">
        <v>31</v>
      </c>
      <c r="AM58" s="33" t="s">
        <v>5</v>
      </c>
      <c r="AN58" s="33" t="s">
        <v>23</v>
      </c>
      <c r="AO58" s="33" t="s">
        <v>33</v>
      </c>
      <c r="AP58" s="33" t="s">
        <v>5</v>
      </c>
      <c r="AQ58" s="33" t="s">
        <v>23</v>
      </c>
      <c r="AR58" s="33" t="s">
        <v>33</v>
      </c>
      <c r="AS58" s="33" t="s">
        <v>5</v>
      </c>
      <c r="AT58" s="33" t="s">
        <v>23</v>
      </c>
      <c r="AU58" s="33" t="s">
        <v>31</v>
      </c>
      <c r="AV58" s="33" t="s">
        <v>5</v>
      </c>
      <c r="AW58" s="33" t="s">
        <v>23</v>
      </c>
      <c r="AX58" s="33" t="s">
        <v>31</v>
      </c>
      <c r="AY58" s="33" t="s">
        <v>5</v>
      </c>
      <c r="AZ58" s="33" t="s">
        <v>23</v>
      </c>
      <c r="BA58" s="33" t="s">
        <v>31</v>
      </c>
      <c r="BB58" s="33" t="s">
        <v>5</v>
      </c>
      <c r="BC58" s="33" t="s">
        <v>23</v>
      </c>
      <c r="BD58" s="33" t="s">
        <v>31</v>
      </c>
      <c r="BE58" s="33" t="s">
        <v>5</v>
      </c>
      <c r="BF58" s="33" t="s">
        <v>23</v>
      </c>
      <c r="BG58" s="33" t="s">
        <v>32</v>
      </c>
      <c r="BH58" s="33" t="s">
        <v>5</v>
      </c>
      <c r="BI58" s="33" t="s">
        <v>23</v>
      </c>
      <c r="BJ58" s="33" t="s">
        <v>32</v>
      </c>
      <c r="BK58" s="33" t="s">
        <v>5</v>
      </c>
      <c r="BL58" s="33" t="s">
        <v>23</v>
      </c>
      <c r="BM58" s="33" t="s">
        <v>32</v>
      </c>
    </row>
    <row r="59" spans="1:65" ht="12" customHeight="1" x14ac:dyDescent="0.2">
      <c r="A59" s="15">
        <f>MAX($A$15:A58)+1</f>
        <v>45</v>
      </c>
      <c r="B59" s="34" t="s">
        <v>30</v>
      </c>
      <c r="C59" s="33" t="s">
        <v>27</v>
      </c>
      <c r="D59" s="33" t="s">
        <v>23</v>
      </c>
      <c r="E59" s="33" t="s">
        <v>23</v>
      </c>
      <c r="F59" s="33" t="s">
        <v>27</v>
      </c>
      <c r="G59" s="33" t="s">
        <v>23</v>
      </c>
      <c r="H59" s="33" t="s">
        <v>23</v>
      </c>
      <c r="I59" s="33" t="s">
        <v>27</v>
      </c>
      <c r="J59" s="33" t="s">
        <v>23</v>
      </c>
      <c r="K59" s="33" t="s">
        <v>23</v>
      </c>
      <c r="L59" s="33" t="s">
        <v>27</v>
      </c>
      <c r="M59" s="33" t="s">
        <v>23</v>
      </c>
      <c r="N59" s="33" t="s">
        <v>23</v>
      </c>
      <c r="O59" s="33" t="s">
        <v>27</v>
      </c>
      <c r="P59" s="33" t="s">
        <v>23</v>
      </c>
      <c r="Q59" s="33" t="s">
        <v>23</v>
      </c>
      <c r="R59" s="33" t="s">
        <v>27</v>
      </c>
      <c r="S59" s="33" t="s">
        <v>23</v>
      </c>
      <c r="T59" s="33" t="s">
        <v>23</v>
      </c>
      <c r="U59" s="33" t="s">
        <v>27</v>
      </c>
      <c r="V59" s="33" t="s">
        <v>23</v>
      </c>
      <c r="W59" s="33" t="s">
        <v>23</v>
      </c>
      <c r="X59" s="33" t="s">
        <v>27</v>
      </c>
      <c r="Y59" s="33" t="s">
        <v>23</v>
      </c>
      <c r="Z59" s="33" t="s">
        <v>23</v>
      </c>
      <c r="AA59" s="33" t="s">
        <v>27</v>
      </c>
      <c r="AB59" s="33" t="s">
        <v>23</v>
      </c>
      <c r="AC59" s="33" t="s">
        <v>23</v>
      </c>
      <c r="AD59" s="33" t="s">
        <v>27</v>
      </c>
      <c r="AE59" s="33" t="s">
        <v>23</v>
      </c>
      <c r="AF59" s="33" t="s">
        <v>23</v>
      </c>
      <c r="AG59" s="33" t="s">
        <v>27</v>
      </c>
      <c r="AH59" s="33" t="s">
        <v>23</v>
      </c>
      <c r="AI59" s="33" t="s">
        <v>23</v>
      </c>
      <c r="AJ59" s="33" t="s">
        <v>27</v>
      </c>
      <c r="AK59" s="33" t="s">
        <v>23</v>
      </c>
      <c r="AL59" s="33" t="s">
        <v>23</v>
      </c>
      <c r="AM59" s="33" t="s">
        <v>27</v>
      </c>
      <c r="AN59" s="33" t="s">
        <v>23</v>
      </c>
      <c r="AO59" s="33" t="s">
        <v>23</v>
      </c>
      <c r="AP59" s="33" t="s">
        <v>27</v>
      </c>
      <c r="AQ59" s="33" t="s">
        <v>23</v>
      </c>
      <c r="AR59" s="33" t="s">
        <v>23</v>
      </c>
      <c r="AS59" s="33" t="s">
        <v>27</v>
      </c>
      <c r="AT59" s="33" t="s">
        <v>23</v>
      </c>
      <c r="AU59" s="33" t="s">
        <v>23</v>
      </c>
      <c r="AV59" s="33" t="s">
        <v>27</v>
      </c>
      <c r="AW59" s="33" t="s">
        <v>23</v>
      </c>
      <c r="AX59" s="33" t="s">
        <v>23</v>
      </c>
      <c r="AY59" s="33" t="s">
        <v>27</v>
      </c>
      <c r="AZ59" s="33" t="s">
        <v>23</v>
      </c>
      <c r="BA59" s="33" t="s">
        <v>23</v>
      </c>
      <c r="BB59" s="33" t="s">
        <v>27</v>
      </c>
      <c r="BC59" s="33" t="s">
        <v>23</v>
      </c>
      <c r="BD59" s="33" t="s">
        <v>23</v>
      </c>
      <c r="BE59" s="33" t="s">
        <v>27</v>
      </c>
      <c r="BF59" s="33" t="s">
        <v>23</v>
      </c>
      <c r="BG59" s="33" t="s">
        <v>23</v>
      </c>
      <c r="BH59" s="33" t="s">
        <v>27</v>
      </c>
      <c r="BI59" s="33" t="s">
        <v>23</v>
      </c>
      <c r="BJ59" s="33" t="s">
        <v>23</v>
      </c>
      <c r="BK59" s="33" t="s">
        <v>27</v>
      </c>
      <c r="BL59" s="33" t="s">
        <v>23</v>
      </c>
      <c r="BM59" s="33" t="s">
        <v>23</v>
      </c>
    </row>
    <row r="60" spans="1:65" ht="22.5" x14ac:dyDescent="0.2">
      <c r="A60" s="15">
        <f>MAX($A$15:A59)+1</f>
        <v>46</v>
      </c>
      <c r="B60" s="36" t="s">
        <v>153</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row>
    <row r="61" spans="1:65" ht="12" customHeight="1" x14ac:dyDescent="0.2">
      <c r="A61" s="15">
        <f>MAX($A$15:A60)+1</f>
        <v>47</v>
      </c>
      <c r="B61" s="34" t="s">
        <v>36</v>
      </c>
      <c r="C61" s="33" t="s">
        <v>6</v>
      </c>
      <c r="D61" s="33" t="s">
        <v>23</v>
      </c>
      <c r="E61" s="33" t="s">
        <v>31</v>
      </c>
      <c r="F61" s="33" t="s">
        <v>6</v>
      </c>
      <c r="G61" s="33" t="s">
        <v>23</v>
      </c>
      <c r="H61" s="33" t="s">
        <v>31</v>
      </c>
      <c r="I61" s="33" t="s">
        <v>6</v>
      </c>
      <c r="J61" s="33" t="s">
        <v>23</v>
      </c>
      <c r="K61" s="33" t="s">
        <v>31</v>
      </c>
      <c r="L61" s="33" t="s">
        <v>6</v>
      </c>
      <c r="M61" s="33" t="s">
        <v>23</v>
      </c>
      <c r="N61" s="33" t="s">
        <v>31</v>
      </c>
      <c r="O61" s="33" t="s">
        <v>6</v>
      </c>
      <c r="P61" s="33" t="s">
        <v>23</v>
      </c>
      <c r="Q61" s="33" t="s">
        <v>31</v>
      </c>
      <c r="R61" s="33" t="s">
        <v>6</v>
      </c>
      <c r="S61" s="33" t="s">
        <v>23</v>
      </c>
      <c r="T61" s="33" t="s">
        <v>31</v>
      </c>
      <c r="U61" s="33" t="s">
        <v>6</v>
      </c>
      <c r="V61" s="33" t="s">
        <v>23</v>
      </c>
      <c r="W61" s="33" t="s">
        <v>31</v>
      </c>
      <c r="X61" s="33" t="s">
        <v>6</v>
      </c>
      <c r="Y61" s="33" t="s">
        <v>23</v>
      </c>
      <c r="Z61" s="33" t="s">
        <v>31</v>
      </c>
      <c r="AA61" s="33" t="s">
        <v>6</v>
      </c>
      <c r="AB61" s="33" t="s">
        <v>23</v>
      </c>
      <c r="AC61" s="33" t="s">
        <v>31</v>
      </c>
      <c r="AD61" s="33" t="s">
        <v>6</v>
      </c>
      <c r="AE61" s="33" t="s">
        <v>23</v>
      </c>
      <c r="AF61" s="33" t="s">
        <v>32</v>
      </c>
      <c r="AG61" s="33" t="s">
        <v>6</v>
      </c>
      <c r="AH61" s="33" t="s">
        <v>23</v>
      </c>
      <c r="AI61" s="33" t="s">
        <v>31</v>
      </c>
      <c r="AJ61" s="33" t="s">
        <v>6</v>
      </c>
      <c r="AK61" s="33" t="s">
        <v>23</v>
      </c>
      <c r="AL61" s="33" t="s">
        <v>33</v>
      </c>
      <c r="AM61" s="33" t="s">
        <v>6</v>
      </c>
      <c r="AN61" s="33" t="s">
        <v>23</v>
      </c>
      <c r="AO61" s="33" t="s">
        <v>31</v>
      </c>
      <c r="AP61" s="33" t="s">
        <v>5</v>
      </c>
      <c r="AQ61" s="33" t="s">
        <v>23</v>
      </c>
      <c r="AR61" s="33" t="s">
        <v>31</v>
      </c>
      <c r="AS61" s="33" t="s">
        <v>5</v>
      </c>
      <c r="AT61" s="33" t="s">
        <v>23</v>
      </c>
      <c r="AU61" s="33" t="s">
        <v>31</v>
      </c>
      <c r="AV61" s="33" t="s">
        <v>5</v>
      </c>
      <c r="AW61" s="33" t="s">
        <v>23</v>
      </c>
      <c r="AX61" s="33" t="s">
        <v>33</v>
      </c>
      <c r="AY61" s="33" t="s">
        <v>5</v>
      </c>
      <c r="AZ61" s="33" t="s">
        <v>23</v>
      </c>
      <c r="BA61" s="33" t="s">
        <v>31</v>
      </c>
      <c r="BB61" s="33" t="s">
        <v>5</v>
      </c>
      <c r="BC61" s="33" t="s">
        <v>23</v>
      </c>
      <c r="BD61" s="33" t="s">
        <v>32</v>
      </c>
      <c r="BE61" s="33" t="s">
        <v>5</v>
      </c>
      <c r="BF61" s="33" t="s">
        <v>23</v>
      </c>
      <c r="BG61" s="33" t="s">
        <v>32</v>
      </c>
      <c r="BH61" s="33" t="s">
        <v>5</v>
      </c>
      <c r="BI61" s="33" t="s">
        <v>23</v>
      </c>
      <c r="BJ61" s="33" t="s">
        <v>31</v>
      </c>
      <c r="BK61" s="33" t="s">
        <v>5</v>
      </c>
      <c r="BL61" s="33" t="s">
        <v>23</v>
      </c>
      <c r="BM61" s="33" t="s">
        <v>31</v>
      </c>
    </row>
    <row r="62" spans="1:65" ht="12" customHeight="1" x14ac:dyDescent="0.2">
      <c r="A62" s="15">
        <f>MAX($A$15:A61)+1</f>
        <v>48</v>
      </c>
      <c r="B62" s="34" t="s">
        <v>35</v>
      </c>
      <c r="C62" s="33" t="s">
        <v>27</v>
      </c>
      <c r="D62" s="33" t="s">
        <v>23</v>
      </c>
      <c r="E62" s="33" t="s">
        <v>23</v>
      </c>
      <c r="F62" s="33" t="s">
        <v>27</v>
      </c>
      <c r="G62" s="33" t="s">
        <v>23</v>
      </c>
      <c r="H62" s="33" t="s">
        <v>23</v>
      </c>
      <c r="I62" s="33" t="s">
        <v>27</v>
      </c>
      <c r="J62" s="33" t="s">
        <v>23</v>
      </c>
      <c r="K62" s="33" t="s">
        <v>23</v>
      </c>
      <c r="L62" s="33" t="s">
        <v>27</v>
      </c>
      <c r="M62" s="33" t="s">
        <v>23</v>
      </c>
      <c r="N62" s="33" t="s">
        <v>23</v>
      </c>
      <c r="O62" s="33" t="s">
        <v>27</v>
      </c>
      <c r="P62" s="33" t="s">
        <v>23</v>
      </c>
      <c r="Q62" s="33" t="s">
        <v>23</v>
      </c>
      <c r="R62" s="33" t="s">
        <v>27</v>
      </c>
      <c r="S62" s="33" t="s">
        <v>23</v>
      </c>
      <c r="T62" s="33" t="s">
        <v>23</v>
      </c>
      <c r="U62" s="33" t="s">
        <v>27</v>
      </c>
      <c r="V62" s="33" t="s">
        <v>23</v>
      </c>
      <c r="W62" s="33" t="s">
        <v>23</v>
      </c>
      <c r="X62" s="33" t="s">
        <v>27</v>
      </c>
      <c r="Y62" s="33" t="s">
        <v>23</v>
      </c>
      <c r="Z62" s="33" t="s">
        <v>23</v>
      </c>
      <c r="AA62" s="33" t="s">
        <v>27</v>
      </c>
      <c r="AB62" s="33" t="s">
        <v>23</v>
      </c>
      <c r="AC62" s="33" t="s">
        <v>23</v>
      </c>
      <c r="AD62" s="33" t="s">
        <v>27</v>
      </c>
      <c r="AE62" s="33" t="s">
        <v>23</v>
      </c>
      <c r="AF62" s="33" t="s">
        <v>23</v>
      </c>
      <c r="AG62" s="33" t="s">
        <v>27</v>
      </c>
      <c r="AH62" s="33" t="s">
        <v>23</v>
      </c>
      <c r="AI62" s="33" t="s">
        <v>23</v>
      </c>
      <c r="AJ62" s="33" t="s">
        <v>27</v>
      </c>
      <c r="AK62" s="33" t="s">
        <v>23</v>
      </c>
      <c r="AL62" s="33" t="s">
        <v>23</v>
      </c>
      <c r="AM62" s="33" t="s">
        <v>27</v>
      </c>
      <c r="AN62" s="33" t="s">
        <v>23</v>
      </c>
      <c r="AO62" s="33" t="s">
        <v>23</v>
      </c>
      <c r="AP62" s="33" t="s">
        <v>27</v>
      </c>
      <c r="AQ62" s="33" t="s">
        <v>23</v>
      </c>
      <c r="AR62" s="33" t="s">
        <v>23</v>
      </c>
      <c r="AS62" s="33" t="s">
        <v>27</v>
      </c>
      <c r="AT62" s="33" t="s">
        <v>23</v>
      </c>
      <c r="AU62" s="33" t="s">
        <v>23</v>
      </c>
      <c r="AV62" s="33" t="s">
        <v>27</v>
      </c>
      <c r="AW62" s="33" t="s">
        <v>23</v>
      </c>
      <c r="AX62" s="33" t="s">
        <v>23</v>
      </c>
      <c r="AY62" s="33" t="s">
        <v>27</v>
      </c>
      <c r="AZ62" s="33" t="s">
        <v>23</v>
      </c>
      <c r="BA62" s="33" t="s">
        <v>23</v>
      </c>
      <c r="BB62" s="33" t="s">
        <v>27</v>
      </c>
      <c r="BC62" s="33" t="s">
        <v>23</v>
      </c>
      <c r="BD62" s="33" t="s">
        <v>23</v>
      </c>
      <c r="BE62" s="33" t="s">
        <v>27</v>
      </c>
      <c r="BF62" s="33" t="s">
        <v>23</v>
      </c>
      <c r="BG62" s="33" t="s">
        <v>23</v>
      </c>
      <c r="BH62" s="33" t="s">
        <v>27</v>
      </c>
      <c r="BI62" s="33" t="s">
        <v>23</v>
      </c>
      <c r="BJ62" s="33" t="s">
        <v>23</v>
      </c>
      <c r="BK62" s="33" t="s">
        <v>27</v>
      </c>
      <c r="BL62" s="33" t="s">
        <v>23</v>
      </c>
      <c r="BM62" s="33" t="s">
        <v>23</v>
      </c>
    </row>
    <row r="63" spans="1:65" ht="12" customHeight="1" x14ac:dyDescent="0.2">
      <c r="A63" s="15">
        <f>MAX($A$15:A62)+1</f>
        <v>49</v>
      </c>
      <c r="B63" s="34" t="s">
        <v>34</v>
      </c>
      <c r="C63" s="33" t="s">
        <v>6</v>
      </c>
      <c r="D63" s="33" t="s">
        <v>23</v>
      </c>
      <c r="E63" s="33" t="s">
        <v>31</v>
      </c>
      <c r="F63" s="33" t="s">
        <v>6</v>
      </c>
      <c r="G63" s="33" t="s">
        <v>23</v>
      </c>
      <c r="H63" s="33" t="s">
        <v>31</v>
      </c>
      <c r="I63" s="33" t="s">
        <v>6</v>
      </c>
      <c r="J63" s="33" t="s">
        <v>23</v>
      </c>
      <c r="K63" s="33" t="s">
        <v>31</v>
      </c>
      <c r="L63" s="33" t="s">
        <v>6</v>
      </c>
      <c r="M63" s="33" t="s">
        <v>23</v>
      </c>
      <c r="N63" s="33" t="s">
        <v>31</v>
      </c>
      <c r="O63" s="33" t="s">
        <v>6</v>
      </c>
      <c r="P63" s="33" t="s">
        <v>23</v>
      </c>
      <c r="Q63" s="33" t="s">
        <v>31</v>
      </c>
      <c r="R63" s="33" t="s">
        <v>6</v>
      </c>
      <c r="S63" s="33" t="s">
        <v>23</v>
      </c>
      <c r="T63" s="33" t="s">
        <v>31</v>
      </c>
      <c r="U63" s="33" t="s">
        <v>6</v>
      </c>
      <c r="V63" s="33" t="s">
        <v>23</v>
      </c>
      <c r="W63" s="33" t="s">
        <v>31</v>
      </c>
      <c r="X63" s="33" t="s">
        <v>6</v>
      </c>
      <c r="Y63" s="33" t="s">
        <v>23</v>
      </c>
      <c r="Z63" s="33" t="s">
        <v>31</v>
      </c>
      <c r="AA63" s="33" t="s">
        <v>6</v>
      </c>
      <c r="AB63" s="33" t="s">
        <v>23</v>
      </c>
      <c r="AC63" s="33" t="s">
        <v>31</v>
      </c>
      <c r="AD63" s="33" t="s">
        <v>6</v>
      </c>
      <c r="AE63" s="33" t="s">
        <v>23</v>
      </c>
      <c r="AF63" s="33" t="s">
        <v>32</v>
      </c>
      <c r="AG63" s="33" t="s">
        <v>6</v>
      </c>
      <c r="AH63" s="33" t="s">
        <v>23</v>
      </c>
      <c r="AI63" s="33" t="s">
        <v>31</v>
      </c>
      <c r="AJ63" s="33" t="s">
        <v>6</v>
      </c>
      <c r="AK63" s="33" t="s">
        <v>23</v>
      </c>
      <c r="AL63" s="33" t="s">
        <v>33</v>
      </c>
      <c r="AM63" s="33" t="s">
        <v>6</v>
      </c>
      <c r="AN63" s="33" t="s">
        <v>23</v>
      </c>
      <c r="AO63" s="33" t="s">
        <v>31</v>
      </c>
      <c r="AP63" s="33" t="s">
        <v>5</v>
      </c>
      <c r="AQ63" s="33" t="s">
        <v>23</v>
      </c>
      <c r="AR63" s="33" t="s">
        <v>31</v>
      </c>
      <c r="AS63" s="33" t="s">
        <v>5</v>
      </c>
      <c r="AT63" s="33" t="s">
        <v>23</v>
      </c>
      <c r="AU63" s="33" t="s">
        <v>31</v>
      </c>
      <c r="AV63" s="33" t="s">
        <v>5</v>
      </c>
      <c r="AW63" s="33" t="s">
        <v>23</v>
      </c>
      <c r="AX63" s="33" t="s">
        <v>33</v>
      </c>
      <c r="AY63" s="33" t="s">
        <v>5</v>
      </c>
      <c r="AZ63" s="33" t="s">
        <v>23</v>
      </c>
      <c r="BA63" s="33" t="s">
        <v>31</v>
      </c>
      <c r="BB63" s="33" t="s">
        <v>5</v>
      </c>
      <c r="BC63" s="33" t="s">
        <v>23</v>
      </c>
      <c r="BD63" s="33" t="s">
        <v>32</v>
      </c>
      <c r="BE63" s="33" t="s">
        <v>5</v>
      </c>
      <c r="BF63" s="33" t="s">
        <v>23</v>
      </c>
      <c r="BG63" s="33" t="s">
        <v>32</v>
      </c>
      <c r="BH63" s="33" t="s">
        <v>5</v>
      </c>
      <c r="BI63" s="33" t="s">
        <v>23</v>
      </c>
      <c r="BJ63" s="33" t="s">
        <v>31</v>
      </c>
      <c r="BK63" s="33" t="s">
        <v>5</v>
      </c>
      <c r="BL63" s="33" t="s">
        <v>23</v>
      </c>
      <c r="BM63" s="33" t="s">
        <v>31</v>
      </c>
    </row>
    <row r="64" spans="1:65" ht="12" customHeight="1" x14ac:dyDescent="0.2">
      <c r="A64" s="15">
        <f>MAX($A$15:A63)+1</f>
        <v>50</v>
      </c>
      <c r="B64" s="34" t="s">
        <v>30</v>
      </c>
      <c r="C64" s="33" t="s">
        <v>27</v>
      </c>
      <c r="D64" s="33" t="s">
        <v>23</v>
      </c>
      <c r="E64" s="33" t="s">
        <v>23</v>
      </c>
      <c r="F64" s="33" t="s">
        <v>27</v>
      </c>
      <c r="G64" s="33" t="s">
        <v>23</v>
      </c>
      <c r="H64" s="33" t="s">
        <v>23</v>
      </c>
      <c r="I64" s="33" t="s">
        <v>27</v>
      </c>
      <c r="J64" s="33" t="s">
        <v>23</v>
      </c>
      <c r="K64" s="33" t="s">
        <v>23</v>
      </c>
      <c r="L64" s="33" t="s">
        <v>27</v>
      </c>
      <c r="M64" s="33" t="s">
        <v>23</v>
      </c>
      <c r="N64" s="33" t="s">
        <v>23</v>
      </c>
      <c r="O64" s="33" t="s">
        <v>27</v>
      </c>
      <c r="P64" s="33" t="s">
        <v>23</v>
      </c>
      <c r="Q64" s="33" t="s">
        <v>23</v>
      </c>
      <c r="R64" s="33" t="s">
        <v>27</v>
      </c>
      <c r="S64" s="33" t="s">
        <v>23</v>
      </c>
      <c r="T64" s="33" t="s">
        <v>23</v>
      </c>
      <c r="U64" s="33" t="s">
        <v>27</v>
      </c>
      <c r="V64" s="33" t="s">
        <v>23</v>
      </c>
      <c r="W64" s="33" t="s">
        <v>23</v>
      </c>
      <c r="X64" s="33" t="s">
        <v>27</v>
      </c>
      <c r="Y64" s="33" t="s">
        <v>23</v>
      </c>
      <c r="Z64" s="33" t="s">
        <v>23</v>
      </c>
      <c r="AA64" s="33" t="s">
        <v>27</v>
      </c>
      <c r="AB64" s="33" t="s">
        <v>23</v>
      </c>
      <c r="AC64" s="33" t="s">
        <v>23</v>
      </c>
      <c r="AD64" s="33" t="s">
        <v>27</v>
      </c>
      <c r="AE64" s="33" t="s">
        <v>23</v>
      </c>
      <c r="AF64" s="33" t="s">
        <v>23</v>
      </c>
      <c r="AG64" s="33" t="s">
        <v>27</v>
      </c>
      <c r="AH64" s="33" t="s">
        <v>23</v>
      </c>
      <c r="AI64" s="33" t="s">
        <v>23</v>
      </c>
      <c r="AJ64" s="33" t="s">
        <v>27</v>
      </c>
      <c r="AK64" s="33" t="s">
        <v>23</v>
      </c>
      <c r="AL64" s="33" t="s">
        <v>23</v>
      </c>
      <c r="AM64" s="33" t="s">
        <v>27</v>
      </c>
      <c r="AN64" s="33" t="s">
        <v>23</v>
      </c>
      <c r="AO64" s="33" t="s">
        <v>23</v>
      </c>
      <c r="AP64" s="33" t="s">
        <v>27</v>
      </c>
      <c r="AQ64" s="33" t="s">
        <v>23</v>
      </c>
      <c r="AR64" s="33" t="s">
        <v>23</v>
      </c>
      <c r="AS64" s="33" t="s">
        <v>27</v>
      </c>
      <c r="AT64" s="33" t="s">
        <v>23</v>
      </c>
      <c r="AU64" s="33" t="s">
        <v>23</v>
      </c>
      <c r="AV64" s="33" t="s">
        <v>27</v>
      </c>
      <c r="AW64" s="33" t="s">
        <v>23</v>
      </c>
      <c r="AX64" s="33" t="s">
        <v>23</v>
      </c>
      <c r="AY64" s="33" t="s">
        <v>27</v>
      </c>
      <c r="AZ64" s="33" t="s">
        <v>23</v>
      </c>
      <c r="BA64" s="33" t="s">
        <v>23</v>
      </c>
      <c r="BB64" s="33" t="s">
        <v>27</v>
      </c>
      <c r="BC64" s="33" t="s">
        <v>23</v>
      </c>
      <c r="BD64" s="33" t="s">
        <v>23</v>
      </c>
      <c r="BE64" s="33" t="s">
        <v>27</v>
      </c>
      <c r="BF64" s="33" t="s">
        <v>23</v>
      </c>
      <c r="BG64" s="33" t="s">
        <v>23</v>
      </c>
      <c r="BH64" s="33" t="s">
        <v>27</v>
      </c>
      <c r="BI64" s="33" t="s">
        <v>23</v>
      </c>
      <c r="BJ64" s="33" t="s">
        <v>23</v>
      </c>
      <c r="BK64" s="33" t="s">
        <v>27</v>
      </c>
      <c r="BL64" s="33" t="s">
        <v>23</v>
      </c>
      <c r="BM64" s="33" t="s">
        <v>23</v>
      </c>
    </row>
    <row r="65" spans="1:65" x14ac:dyDescent="0.2">
      <c r="A65" s="15">
        <f>MAX($A$15:A64)+1</f>
        <v>51</v>
      </c>
      <c r="B65" s="36" t="s">
        <v>152</v>
      </c>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row>
    <row r="66" spans="1:65" ht="12" customHeight="1" x14ac:dyDescent="0.2">
      <c r="A66" s="15">
        <f>MAX($A$15:A65)+1</f>
        <v>52</v>
      </c>
      <c r="B66" s="34" t="s">
        <v>36</v>
      </c>
      <c r="C66" s="33" t="s">
        <v>4</v>
      </c>
      <c r="D66" s="33" t="s">
        <v>23</v>
      </c>
      <c r="E66" s="33" t="s">
        <v>33</v>
      </c>
      <c r="F66" s="33" t="s">
        <v>4</v>
      </c>
      <c r="G66" s="33" t="s">
        <v>26</v>
      </c>
      <c r="H66" s="33" t="s">
        <v>31</v>
      </c>
      <c r="I66" s="33" t="s">
        <v>4</v>
      </c>
      <c r="J66" s="33" t="s">
        <v>26</v>
      </c>
      <c r="K66" s="33" t="s">
        <v>31</v>
      </c>
      <c r="L66" s="33" t="s">
        <v>15</v>
      </c>
      <c r="M66" s="33" t="s">
        <v>28</v>
      </c>
      <c r="N66" s="33" t="s">
        <v>23</v>
      </c>
      <c r="O66" s="33" t="s">
        <v>4</v>
      </c>
      <c r="P66" s="33" t="s">
        <v>23</v>
      </c>
      <c r="Q66" s="33" t="s">
        <v>31</v>
      </c>
      <c r="R66" s="33" t="s">
        <v>4</v>
      </c>
      <c r="S66" s="33" t="s">
        <v>23</v>
      </c>
      <c r="T66" s="33" t="s">
        <v>31</v>
      </c>
      <c r="U66" s="33" t="s">
        <v>3</v>
      </c>
      <c r="V66" s="33" t="s">
        <v>23</v>
      </c>
      <c r="W66" s="33" t="s">
        <v>31</v>
      </c>
      <c r="X66" s="33" t="s">
        <v>3</v>
      </c>
      <c r="Y66" s="33" t="s">
        <v>23</v>
      </c>
      <c r="Z66" s="33" t="s">
        <v>32</v>
      </c>
      <c r="AA66" s="33" t="s">
        <v>3</v>
      </c>
      <c r="AB66" s="33" t="s">
        <v>23</v>
      </c>
      <c r="AC66" s="33" t="s">
        <v>31</v>
      </c>
      <c r="AD66" s="33" t="s">
        <v>3</v>
      </c>
      <c r="AE66" s="33" t="s">
        <v>23</v>
      </c>
      <c r="AF66" s="33" t="s">
        <v>31</v>
      </c>
      <c r="AG66" s="33" t="s">
        <v>3</v>
      </c>
      <c r="AH66" s="33" t="s">
        <v>23</v>
      </c>
      <c r="AI66" s="33" t="s">
        <v>31</v>
      </c>
      <c r="AJ66" s="33" t="s">
        <v>3</v>
      </c>
      <c r="AK66" s="33" t="s">
        <v>23</v>
      </c>
      <c r="AL66" s="33" t="s">
        <v>31</v>
      </c>
      <c r="AM66" s="33" t="s">
        <v>3</v>
      </c>
      <c r="AN66" s="33" t="s">
        <v>23</v>
      </c>
      <c r="AO66" s="33" t="s">
        <v>31</v>
      </c>
      <c r="AP66" s="33" t="s">
        <v>3</v>
      </c>
      <c r="AQ66" s="33" t="s">
        <v>23</v>
      </c>
      <c r="AR66" s="33" t="s">
        <v>31</v>
      </c>
      <c r="AS66" s="33" t="s">
        <v>3</v>
      </c>
      <c r="AT66" s="33" t="s">
        <v>23</v>
      </c>
      <c r="AU66" s="33" t="s">
        <v>31</v>
      </c>
      <c r="AV66" s="33" t="s">
        <v>3</v>
      </c>
      <c r="AW66" s="33" t="s">
        <v>23</v>
      </c>
      <c r="AX66" s="33" t="s">
        <v>31</v>
      </c>
      <c r="AY66" s="33" t="s">
        <v>3</v>
      </c>
      <c r="AZ66" s="33" t="s">
        <v>23</v>
      </c>
      <c r="BA66" s="33" t="s">
        <v>31</v>
      </c>
      <c r="BB66" s="33" t="s">
        <v>16</v>
      </c>
      <c r="BC66" s="33" t="s">
        <v>23</v>
      </c>
      <c r="BD66" s="33" t="s">
        <v>33</v>
      </c>
      <c r="BE66" s="33" t="s">
        <v>14</v>
      </c>
      <c r="BF66" s="33" t="s">
        <v>23</v>
      </c>
      <c r="BG66" s="33" t="s">
        <v>33</v>
      </c>
      <c r="BH66" s="33" t="s">
        <v>52</v>
      </c>
      <c r="BI66" s="33" t="s">
        <v>23</v>
      </c>
      <c r="BJ66" s="33" t="s">
        <v>33</v>
      </c>
      <c r="BK66" s="33" t="s">
        <v>51</v>
      </c>
      <c r="BL66" s="33" t="s">
        <v>26</v>
      </c>
      <c r="BM66" s="33" t="s">
        <v>32</v>
      </c>
    </row>
    <row r="67" spans="1:65" ht="12" customHeight="1" x14ac:dyDescent="0.2">
      <c r="A67" s="15">
        <f>MAX($A$15:A66)+1</f>
        <v>53</v>
      </c>
      <c r="B67" s="34" t="s">
        <v>35</v>
      </c>
      <c r="C67" s="33" t="s">
        <v>22</v>
      </c>
      <c r="D67" s="33" t="s">
        <v>23</v>
      </c>
      <c r="E67" s="33" t="s">
        <v>23</v>
      </c>
      <c r="F67" s="33" t="s">
        <v>22</v>
      </c>
      <c r="G67" s="33" t="s">
        <v>23</v>
      </c>
      <c r="H67" s="33" t="s">
        <v>23</v>
      </c>
      <c r="I67" s="33" t="s">
        <v>22</v>
      </c>
      <c r="J67" s="33" t="s">
        <v>23</v>
      </c>
      <c r="K67" s="33" t="s">
        <v>23</v>
      </c>
      <c r="L67" s="33" t="s">
        <v>22</v>
      </c>
      <c r="M67" s="33" t="s">
        <v>23</v>
      </c>
      <c r="N67" s="33" t="s">
        <v>23</v>
      </c>
      <c r="O67" s="33" t="s">
        <v>22</v>
      </c>
      <c r="P67" s="33" t="s">
        <v>23</v>
      </c>
      <c r="Q67" s="33" t="s">
        <v>23</v>
      </c>
      <c r="R67" s="33" t="s">
        <v>22</v>
      </c>
      <c r="S67" s="33" t="s">
        <v>23</v>
      </c>
      <c r="T67" s="33" t="s">
        <v>23</v>
      </c>
      <c r="U67" s="33" t="s">
        <v>22</v>
      </c>
      <c r="V67" s="33" t="s">
        <v>23</v>
      </c>
      <c r="W67" s="33" t="s">
        <v>23</v>
      </c>
      <c r="X67" s="33" t="s">
        <v>22</v>
      </c>
      <c r="Y67" s="33" t="s">
        <v>23</v>
      </c>
      <c r="Z67" s="33" t="s">
        <v>23</v>
      </c>
      <c r="AA67" s="33" t="s">
        <v>22</v>
      </c>
      <c r="AB67" s="33" t="s">
        <v>23</v>
      </c>
      <c r="AC67" s="33" t="s">
        <v>23</v>
      </c>
      <c r="AD67" s="33" t="s">
        <v>22</v>
      </c>
      <c r="AE67" s="33" t="s">
        <v>23</v>
      </c>
      <c r="AF67" s="33" t="s">
        <v>23</v>
      </c>
      <c r="AG67" s="33" t="s">
        <v>22</v>
      </c>
      <c r="AH67" s="33" t="s">
        <v>23</v>
      </c>
      <c r="AI67" s="33" t="s">
        <v>23</v>
      </c>
      <c r="AJ67" s="33" t="s">
        <v>22</v>
      </c>
      <c r="AK67" s="33" t="s">
        <v>23</v>
      </c>
      <c r="AL67" s="33" t="s">
        <v>23</v>
      </c>
      <c r="AM67" s="33" t="s">
        <v>22</v>
      </c>
      <c r="AN67" s="33" t="s">
        <v>23</v>
      </c>
      <c r="AO67" s="33" t="s">
        <v>23</v>
      </c>
      <c r="AP67" s="33" t="s">
        <v>22</v>
      </c>
      <c r="AQ67" s="33" t="s">
        <v>23</v>
      </c>
      <c r="AR67" s="33" t="s">
        <v>23</v>
      </c>
      <c r="AS67" s="33" t="s">
        <v>22</v>
      </c>
      <c r="AT67" s="33" t="s">
        <v>23</v>
      </c>
      <c r="AU67" s="33" t="s">
        <v>23</v>
      </c>
      <c r="AV67" s="33" t="s">
        <v>22</v>
      </c>
      <c r="AW67" s="33" t="s">
        <v>23</v>
      </c>
      <c r="AX67" s="33" t="s">
        <v>23</v>
      </c>
      <c r="AY67" s="33" t="s">
        <v>22</v>
      </c>
      <c r="AZ67" s="33" t="s">
        <v>23</v>
      </c>
      <c r="BA67" s="33" t="s">
        <v>23</v>
      </c>
      <c r="BB67" s="33" t="s">
        <v>22</v>
      </c>
      <c r="BC67" s="33" t="s">
        <v>23</v>
      </c>
      <c r="BD67" s="33" t="s">
        <v>23</v>
      </c>
      <c r="BE67" s="33" t="s">
        <v>22</v>
      </c>
      <c r="BF67" s="33" t="s">
        <v>23</v>
      </c>
      <c r="BG67" s="33" t="s">
        <v>23</v>
      </c>
      <c r="BH67" s="33" t="s">
        <v>22</v>
      </c>
      <c r="BI67" s="33" t="s">
        <v>23</v>
      </c>
      <c r="BJ67" s="33" t="s">
        <v>23</v>
      </c>
      <c r="BK67" s="33" t="s">
        <v>22</v>
      </c>
      <c r="BL67" s="33" t="s">
        <v>23</v>
      </c>
      <c r="BM67" s="33" t="s">
        <v>23</v>
      </c>
    </row>
    <row r="68" spans="1:65" ht="12" customHeight="1" x14ac:dyDescent="0.2">
      <c r="A68" s="15">
        <f>MAX($A$15:A67)+1</f>
        <v>54</v>
      </c>
      <c r="B68" s="34" t="s">
        <v>34</v>
      </c>
      <c r="C68" s="33" t="s">
        <v>4</v>
      </c>
      <c r="D68" s="33" t="s">
        <v>23</v>
      </c>
      <c r="E68" s="33" t="s">
        <v>33</v>
      </c>
      <c r="F68" s="33" t="s">
        <v>4</v>
      </c>
      <c r="G68" s="33" t="s">
        <v>26</v>
      </c>
      <c r="H68" s="33" t="s">
        <v>31</v>
      </c>
      <c r="I68" s="33" t="s">
        <v>4</v>
      </c>
      <c r="J68" s="33" t="s">
        <v>26</v>
      </c>
      <c r="K68" s="33" t="s">
        <v>31</v>
      </c>
      <c r="L68" s="33" t="s">
        <v>15</v>
      </c>
      <c r="M68" s="33" t="s">
        <v>28</v>
      </c>
      <c r="N68" s="33" t="s">
        <v>23</v>
      </c>
      <c r="O68" s="33" t="s">
        <v>4</v>
      </c>
      <c r="P68" s="33" t="s">
        <v>23</v>
      </c>
      <c r="Q68" s="33" t="s">
        <v>31</v>
      </c>
      <c r="R68" s="33" t="s">
        <v>4</v>
      </c>
      <c r="S68" s="33" t="s">
        <v>23</v>
      </c>
      <c r="T68" s="33" t="s">
        <v>31</v>
      </c>
      <c r="U68" s="33" t="s">
        <v>3</v>
      </c>
      <c r="V68" s="33" t="s">
        <v>23</v>
      </c>
      <c r="W68" s="33" t="s">
        <v>31</v>
      </c>
      <c r="X68" s="33" t="s">
        <v>3</v>
      </c>
      <c r="Y68" s="33" t="s">
        <v>23</v>
      </c>
      <c r="Z68" s="33" t="s">
        <v>32</v>
      </c>
      <c r="AA68" s="33" t="s">
        <v>3</v>
      </c>
      <c r="AB68" s="33" t="s">
        <v>23</v>
      </c>
      <c r="AC68" s="33" t="s">
        <v>31</v>
      </c>
      <c r="AD68" s="33" t="s">
        <v>3</v>
      </c>
      <c r="AE68" s="33" t="s">
        <v>23</v>
      </c>
      <c r="AF68" s="33" t="s">
        <v>31</v>
      </c>
      <c r="AG68" s="33" t="s">
        <v>3</v>
      </c>
      <c r="AH68" s="33" t="s">
        <v>23</v>
      </c>
      <c r="AI68" s="33" t="s">
        <v>31</v>
      </c>
      <c r="AJ68" s="33" t="s">
        <v>3</v>
      </c>
      <c r="AK68" s="33" t="s">
        <v>23</v>
      </c>
      <c r="AL68" s="33" t="s">
        <v>31</v>
      </c>
      <c r="AM68" s="33" t="s">
        <v>3</v>
      </c>
      <c r="AN68" s="33" t="s">
        <v>23</v>
      </c>
      <c r="AO68" s="33" t="s">
        <v>31</v>
      </c>
      <c r="AP68" s="33" t="s">
        <v>3</v>
      </c>
      <c r="AQ68" s="33" t="s">
        <v>23</v>
      </c>
      <c r="AR68" s="33" t="s">
        <v>31</v>
      </c>
      <c r="AS68" s="33" t="s">
        <v>3</v>
      </c>
      <c r="AT68" s="33" t="s">
        <v>23</v>
      </c>
      <c r="AU68" s="33" t="s">
        <v>31</v>
      </c>
      <c r="AV68" s="33" t="s">
        <v>3</v>
      </c>
      <c r="AW68" s="33" t="s">
        <v>23</v>
      </c>
      <c r="AX68" s="33" t="s">
        <v>31</v>
      </c>
      <c r="AY68" s="33" t="s">
        <v>3</v>
      </c>
      <c r="AZ68" s="33" t="s">
        <v>23</v>
      </c>
      <c r="BA68" s="33" t="s">
        <v>31</v>
      </c>
      <c r="BB68" s="33" t="s">
        <v>16</v>
      </c>
      <c r="BC68" s="33" t="s">
        <v>23</v>
      </c>
      <c r="BD68" s="33" t="s">
        <v>33</v>
      </c>
      <c r="BE68" s="33" t="s">
        <v>14</v>
      </c>
      <c r="BF68" s="33" t="s">
        <v>23</v>
      </c>
      <c r="BG68" s="33" t="s">
        <v>33</v>
      </c>
      <c r="BH68" s="33" t="s">
        <v>52</v>
      </c>
      <c r="BI68" s="33" t="s">
        <v>23</v>
      </c>
      <c r="BJ68" s="33" t="s">
        <v>33</v>
      </c>
      <c r="BK68" s="33" t="s">
        <v>51</v>
      </c>
      <c r="BL68" s="33" t="s">
        <v>26</v>
      </c>
      <c r="BM68" s="33" t="s">
        <v>32</v>
      </c>
    </row>
    <row r="69" spans="1:65" ht="12" customHeight="1" x14ac:dyDescent="0.2">
      <c r="A69" s="15">
        <f>MAX($A$15:A68)+1</f>
        <v>55</v>
      </c>
      <c r="B69" s="34" t="s">
        <v>30</v>
      </c>
      <c r="C69" s="33" t="s">
        <v>22</v>
      </c>
      <c r="D69" s="33" t="s">
        <v>23</v>
      </c>
      <c r="E69" s="33" t="s">
        <v>23</v>
      </c>
      <c r="F69" s="33" t="s">
        <v>22</v>
      </c>
      <c r="G69" s="33" t="s">
        <v>23</v>
      </c>
      <c r="H69" s="33" t="s">
        <v>23</v>
      </c>
      <c r="I69" s="33" t="s">
        <v>22</v>
      </c>
      <c r="J69" s="33" t="s">
        <v>23</v>
      </c>
      <c r="K69" s="33" t="s">
        <v>23</v>
      </c>
      <c r="L69" s="33" t="s">
        <v>22</v>
      </c>
      <c r="M69" s="33" t="s">
        <v>23</v>
      </c>
      <c r="N69" s="33" t="s">
        <v>23</v>
      </c>
      <c r="O69" s="33" t="s">
        <v>22</v>
      </c>
      <c r="P69" s="33" t="s">
        <v>23</v>
      </c>
      <c r="Q69" s="33" t="s">
        <v>23</v>
      </c>
      <c r="R69" s="33" t="s">
        <v>22</v>
      </c>
      <c r="S69" s="33" t="s">
        <v>23</v>
      </c>
      <c r="T69" s="33" t="s">
        <v>23</v>
      </c>
      <c r="U69" s="33" t="s">
        <v>22</v>
      </c>
      <c r="V69" s="33" t="s">
        <v>23</v>
      </c>
      <c r="W69" s="33" t="s">
        <v>23</v>
      </c>
      <c r="X69" s="33" t="s">
        <v>22</v>
      </c>
      <c r="Y69" s="33" t="s">
        <v>23</v>
      </c>
      <c r="Z69" s="33" t="s">
        <v>23</v>
      </c>
      <c r="AA69" s="33" t="s">
        <v>22</v>
      </c>
      <c r="AB69" s="33" t="s">
        <v>23</v>
      </c>
      <c r="AC69" s="33" t="s">
        <v>23</v>
      </c>
      <c r="AD69" s="33" t="s">
        <v>22</v>
      </c>
      <c r="AE69" s="33" t="s">
        <v>23</v>
      </c>
      <c r="AF69" s="33" t="s">
        <v>23</v>
      </c>
      <c r="AG69" s="33" t="s">
        <v>22</v>
      </c>
      <c r="AH69" s="33" t="s">
        <v>23</v>
      </c>
      <c r="AI69" s="33" t="s">
        <v>23</v>
      </c>
      <c r="AJ69" s="33" t="s">
        <v>22</v>
      </c>
      <c r="AK69" s="33" t="s">
        <v>23</v>
      </c>
      <c r="AL69" s="33" t="s">
        <v>23</v>
      </c>
      <c r="AM69" s="33" t="s">
        <v>22</v>
      </c>
      <c r="AN69" s="33" t="s">
        <v>23</v>
      </c>
      <c r="AO69" s="33" t="s">
        <v>23</v>
      </c>
      <c r="AP69" s="33" t="s">
        <v>22</v>
      </c>
      <c r="AQ69" s="33" t="s">
        <v>23</v>
      </c>
      <c r="AR69" s="33" t="s">
        <v>23</v>
      </c>
      <c r="AS69" s="33" t="s">
        <v>22</v>
      </c>
      <c r="AT69" s="33" t="s">
        <v>23</v>
      </c>
      <c r="AU69" s="33" t="s">
        <v>23</v>
      </c>
      <c r="AV69" s="33" t="s">
        <v>22</v>
      </c>
      <c r="AW69" s="33" t="s">
        <v>23</v>
      </c>
      <c r="AX69" s="33" t="s">
        <v>23</v>
      </c>
      <c r="AY69" s="33" t="s">
        <v>22</v>
      </c>
      <c r="AZ69" s="33" t="s">
        <v>23</v>
      </c>
      <c r="BA69" s="33" t="s">
        <v>23</v>
      </c>
      <c r="BB69" s="33" t="s">
        <v>22</v>
      </c>
      <c r="BC69" s="33" t="s">
        <v>23</v>
      </c>
      <c r="BD69" s="33" t="s">
        <v>23</v>
      </c>
      <c r="BE69" s="33" t="s">
        <v>22</v>
      </c>
      <c r="BF69" s="33" t="s">
        <v>23</v>
      </c>
      <c r="BG69" s="33" t="s">
        <v>23</v>
      </c>
      <c r="BH69" s="33" t="s">
        <v>22</v>
      </c>
      <c r="BI69" s="33" t="s">
        <v>23</v>
      </c>
      <c r="BJ69" s="33" t="s">
        <v>23</v>
      </c>
      <c r="BK69" s="33" t="s">
        <v>22</v>
      </c>
      <c r="BL69" s="33" t="s">
        <v>23</v>
      </c>
      <c r="BM69" s="33" t="s">
        <v>23</v>
      </c>
    </row>
    <row r="70" spans="1:65" ht="22.5" x14ac:dyDescent="0.2">
      <c r="A70" s="15">
        <f>MAX($A$15:A69)+1</f>
        <v>56</v>
      </c>
      <c r="B70" s="36" t="s">
        <v>151</v>
      </c>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row>
    <row r="71" spans="1:65" ht="12" customHeight="1" x14ac:dyDescent="0.2">
      <c r="A71" s="15">
        <f>MAX($A$15:A70)+1</f>
        <v>57</v>
      </c>
      <c r="B71" s="34" t="s">
        <v>36</v>
      </c>
      <c r="C71" s="33" t="s">
        <v>5</v>
      </c>
      <c r="D71" s="33" t="s">
        <v>23</v>
      </c>
      <c r="E71" s="33" t="s">
        <v>31</v>
      </c>
      <c r="F71" s="33" t="s">
        <v>5</v>
      </c>
      <c r="G71" s="33" t="s">
        <v>23</v>
      </c>
      <c r="H71" s="33" t="s">
        <v>31</v>
      </c>
      <c r="I71" s="33" t="s">
        <v>5</v>
      </c>
      <c r="J71" s="33" t="s">
        <v>23</v>
      </c>
      <c r="K71" s="33" t="s">
        <v>33</v>
      </c>
      <c r="L71" s="33" t="s">
        <v>5</v>
      </c>
      <c r="M71" s="33" t="s">
        <v>23</v>
      </c>
      <c r="N71" s="33" t="s">
        <v>33</v>
      </c>
      <c r="O71" s="33" t="s">
        <v>5</v>
      </c>
      <c r="P71" s="33" t="s">
        <v>26</v>
      </c>
      <c r="Q71" s="33" t="s">
        <v>31</v>
      </c>
      <c r="R71" s="33" t="s">
        <v>5</v>
      </c>
      <c r="S71" s="33" t="s">
        <v>26</v>
      </c>
      <c r="T71" s="33" t="s">
        <v>31</v>
      </c>
      <c r="U71" s="33" t="s">
        <v>4</v>
      </c>
      <c r="V71" s="33" t="s">
        <v>28</v>
      </c>
      <c r="W71" s="33" t="s">
        <v>26</v>
      </c>
      <c r="X71" s="33" t="s">
        <v>5</v>
      </c>
      <c r="Y71" s="33" t="s">
        <v>23</v>
      </c>
      <c r="Z71" s="33" t="s">
        <v>31</v>
      </c>
      <c r="AA71" s="33" t="s">
        <v>5</v>
      </c>
      <c r="AB71" s="33" t="s">
        <v>23</v>
      </c>
      <c r="AC71" s="33" t="s">
        <v>31</v>
      </c>
      <c r="AD71" s="33" t="s">
        <v>5</v>
      </c>
      <c r="AE71" s="33" t="s">
        <v>23</v>
      </c>
      <c r="AF71" s="33" t="s">
        <v>32</v>
      </c>
      <c r="AG71" s="33" t="s">
        <v>5</v>
      </c>
      <c r="AH71" s="33" t="s">
        <v>23</v>
      </c>
      <c r="AI71" s="33" t="s">
        <v>32</v>
      </c>
      <c r="AJ71" s="33" t="s">
        <v>5</v>
      </c>
      <c r="AK71" s="33" t="s">
        <v>23</v>
      </c>
      <c r="AL71" s="33" t="s">
        <v>31</v>
      </c>
      <c r="AM71" s="33" t="s">
        <v>5</v>
      </c>
      <c r="AN71" s="33" t="s">
        <v>23</v>
      </c>
      <c r="AO71" s="33" t="s">
        <v>31</v>
      </c>
      <c r="AP71" s="33" t="s">
        <v>5</v>
      </c>
      <c r="AQ71" s="33" t="s">
        <v>23</v>
      </c>
      <c r="AR71" s="33" t="s">
        <v>31</v>
      </c>
      <c r="AS71" s="33" t="s">
        <v>5</v>
      </c>
      <c r="AT71" s="33" t="s">
        <v>23</v>
      </c>
      <c r="AU71" s="33" t="s">
        <v>31</v>
      </c>
      <c r="AV71" s="33" t="s">
        <v>6</v>
      </c>
      <c r="AW71" s="33" t="s">
        <v>23</v>
      </c>
      <c r="AX71" s="33" t="s">
        <v>32</v>
      </c>
      <c r="AY71" s="33" t="s">
        <v>6</v>
      </c>
      <c r="AZ71" s="33" t="s">
        <v>23</v>
      </c>
      <c r="BA71" s="33" t="s">
        <v>32</v>
      </c>
      <c r="BB71" s="33" t="s">
        <v>6</v>
      </c>
      <c r="BC71" s="33" t="s">
        <v>23</v>
      </c>
      <c r="BD71" s="33" t="s">
        <v>31</v>
      </c>
      <c r="BE71" s="33" t="s">
        <v>6</v>
      </c>
      <c r="BF71" s="33" t="s">
        <v>23</v>
      </c>
      <c r="BG71" s="33" t="s">
        <v>31</v>
      </c>
      <c r="BH71" s="33" t="s">
        <v>6</v>
      </c>
      <c r="BI71" s="33" t="s">
        <v>23</v>
      </c>
      <c r="BJ71" s="33" t="s">
        <v>31</v>
      </c>
      <c r="BK71" s="33" t="s">
        <v>6</v>
      </c>
      <c r="BL71" s="33" t="s">
        <v>23</v>
      </c>
      <c r="BM71" s="33" t="s">
        <v>31</v>
      </c>
    </row>
    <row r="72" spans="1:65" ht="12" customHeight="1" x14ac:dyDescent="0.2">
      <c r="A72" s="15">
        <f>MAX($A$15:A71)+1</f>
        <v>58</v>
      </c>
      <c r="B72" s="34" t="s">
        <v>35</v>
      </c>
      <c r="C72" s="33" t="s">
        <v>27</v>
      </c>
      <c r="D72" s="33" t="s">
        <v>26</v>
      </c>
      <c r="E72" s="33" t="s">
        <v>23</v>
      </c>
      <c r="F72" s="33" t="s">
        <v>27</v>
      </c>
      <c r="G72" s="33" t="s">
        <v>26</v>
      </c>
      <c r="H72" s="33" t="s">
        <v>23</v>
      </c>
      <c r="I72" s="33" t="s">
        <v>27</v>
      </c>
      <c r="J72" s="33" t="s">
        <v>26</v>
      </c>
      <c r="K72" s="33" t="s">
        <v>23</v>
      </c>
      <c r="L72" s="33" t="s">
        <v>27</v>
      </c>
      <c r="M72" s="33" t="s">
        <v>26</v>
      </c>
      <c r="N72" s="33" t="s">
        <v>23</v>
      </c>
      <c r="O72" s="33" t="s">
        <v>27</v>
      </c>
      <c r="P72" s="33" t="s">
        <v>26</v>
      </c>
      <c r="Q72" s="33" t="s">
        <v>23</v>
      </c>
      <c r="R72" s="33" t="s">
        <v>27</v>
      </c>
      <c r="S72" s="33" t="s">
        <v>26</v>
      </c>
      <c r="T72" s="33" t="s">
        <v>23</v>
      </c>
      <c r="U72" s="33" t="s">
        <v>27</v>
      </c>
      <c r="V72" s="33" t="s">
        <v>28</v>
      </c>
      <c r="W72" s="33" t="s">
        <v>23</v>
      </c>
      <c r="X72" s="33" t="s">
        <v>27</v>
      </c>
      <c r="Y72" s="33" t="s">
        <v>23</v>
      </c>
      <c r="Z72" s="33" t="s">
        <v>23</v>
      </c>
      <c r="AA72" s="33" t="s">
        <v>27</v>
      </c>
      <c r="AB72" s="33" t="s">
        <v>23</v>
      </c>
      <c r="AC72" s="33" t="s">
        <v>23</v>
      </c>
      <c r="AD72" s="33" t="s">
        <v>27</v>
      </c>
      <c r="AE72" s="33" t="s">
        <v>23</v>
      </c>
      <c r="AF72" s="33" t="s">
        <v>23</v>
      </c>
      <c r="AG72" s="33" t="s">
        <v>27</v>
      </c>
      <c r="AH72" s="33" t="s">
        <v>23</v>
      </c>
      <c r="AI72" s="33" t="s">
        <v>23</v>
      </c>
      <c r="AJ72" s="33" t="s">
        <v>27</v>
      </c>
      <c r="AK72" s="33" t="s">
        <v>23</v>
      </c>
      <c r="AL72" s="33" t="s">
        <v>23</v>
      </c>
      <c r="AM72" s="33" t="s">
        <v>27</v>
      </c>
      <c r="AN72" s="33" t="s">
        <v>23</v>
      </c>
      <c r="AO72" s="33" t="s">
        <v>23</v>
      </c>
      <c r="AP72" s="33" t="s">
        <v>27</v>
      </c>
      <c r="AQ72" s="33" t="s">
        <v>23</v>
      </c>
      <c r="AR72" s="33" t="s">
        <v>23</v>
      </c>
      <c r="AS72" s="33" t="s">
        <v>27</v>
      </c>
      <c r="AT72" s="33" t="s">
        <v>23</v>
      </c>
      <c r="AU72" s="33" t="s">
        <v>23</v>
      </c>
      <c r="AV72" s="33" t="s">
        <v>27</v>
      </c>
      <c r="AW72" s="33" t="s">
        <v>23</v>
      </c>
      <c r="AX72" s="33" t="s">
        <v>23</v>
      </c>
      <c r="AY72" s="33" t="s">
        <v>27</v>
      </c>
      <c r="AZ72" s="33" t="s">
        <v>23</v>
      </c>
      <c r="BA72" s="33" t="s">
        <v>23</v>
      </c>
      <c r="BB72" s="33" t="s">
        <v>27</v>
      </c>
      <c r="BC72" s="33" t="s">
        <v>23</v>
      </c>
      <c r="BD72" s="33" t="s">
        <v>23</v>
      </c>
      <c r="BE72" s="33" t="s">
        <v>27</v>
      </c>
      <c r="BF72" s="33" t="s">
        <v>23</v>
      </c>
      <c r="BG72" s="33" t="s">
        <v>23</v>
      </c>
      <c r="BH72" s="33" t="s">
        <v>27</v>
      </c>
      <c r="BI72" s="33" t="s">
        <v>23</v>
      </c>
      <c r="BJ72" s="33" t="s">
        <v>23</v>
      </c>
      <c r="BK72" s="33" t="s">
        <v>27</v>
      </c>
      <c r="BL72" s="33" t="s">
        <v>23</v>
      </c>
      <c r="BM72" s="33" t="s">
        <v>23</v>
      </c>
    </row>
    <row r="73" spans="1:65" ht="12" customHeight="1" x14ac:dyDescent="0.2">
      <c r="A73" s="15">
        <f>MAX($A$15:A72)+1</f>
        <v>59</v>
      </c>
      <c r="B73" s="34" t="s">
        <v>34</v>
      </c>
      <c r="C73" s="33" t="s">
        <v>5</v>
      </c>
      <c r="D73" s="33" t="s">
        <v>23</v>
      </c>
      <c r="E73" s="33" t="s">
        <v>31</v>
      </c>
      <c r="F73" s="33" t="s">
        <v>5</v>
      </c>
      <c r="G73" s="33" t="s">
        <v>23</v>
      </c>
      <c r="H73" s="33" t="s">
        <v>31</v>
      </c>
      <c r="I73" s="33" t="s">
        <v>5</v>
      </c>
      <c r="J73" s="33" t="s">
        <v>23</v>
      </c>
      <c r="K73" s="33" t="s">
        <v>33</v>
      </c>
      <c r="L73" s="33" t="s">
        <v>5</v>
      </c>
      <c r="M73" s="33" t="s">
        <v>23</v>
      </c>
      <c r="N73" s="33" t="s">
        <v>33</v>
      </c>
      <c r="O73" s="33" t="s">
        <v>5</v>
      </c>
      <c r="P73" s="33" t="s">
        <v>26</v>
      </c>
      <c r="Q73" s="33" t="s">
        <v>31</v>
      </c>
      <c r="R73" s="33" t="s">
        <v>5</v>
      </c>
      <c r="S73" s="33" t="s">
        <v>26</v>
      </c>
      <c r="T73" s="33" t="s">
        <v>31</v>
      </c>
      <c r="U73" s="33" t="s">
        <v>4</v>
      </c>
      <c r="V73" s="33" t="s">
        <v>28</v>
      </c>
      <c r="W73" s="33" t="s">
        <v>26</v>
      </c>
      <c r="X73" s="33" t="s">
        <v>5</v>
      </c>
      <c r="Y73" s="33" t="s">
        <v>23</v>
      </c>
      <c r="Z73" s="33" t="s">
        <v>31</v>
      </c>
      <c r="AA73" s="33" t="s">
        <v>5</v>
      </c>
      <c r="AB73" s="33" t="s">
        <v>23</v>
      </c>
      <c r="AC73" s="33" t="s">
        <v>31</v>
      </c>
      <c r="AD73" s="33" t="s">
        <v>5</v>
      </c>
      <c r="AE73" s="33" t="s">
        <v>23</v>
      </c>
      <c r="AF73" s="33" t="s">
        <v>32</v>
      </c>
      <c r="AG73" s="33" t="s">
        <v>5</v>
      </c>
      <c r="AH73" s="33" t="s">
        <v>23</v>
      </c>
      <c r="AI73" s="33" t="s">
        <v>32</v>
      </c>
      <c r="AJ73" s="33" t="s">
        <v>5</v>
      </c>
      <c r="AK73" s="33" t="s">
        <v>23</v>
      </c>
      <c r="AL73" s="33" t="s">
        <v>31</v>
      </c>
      <c r="AM73" s="33" t="s">
        <v>5</v>
      </c>
      <c r="AN73" s="33" t="s">
        <v>23</v>
      </c>
      <c r="AO73" s="33" t="s">
        <v>31</v>
      </c>
      <c r="AP73" s="33" t="s">
        <v>5</v>
      </c>
      <c r="AQ73" s="33" t="s">
        <v>23</v>
      </c>
      <c r="AR73" s="33" t="s">
        <v>31</v>
      </c>
      <c r="AS73" s="33" t="s">
        <v>5</v>
      </c>
      <c r="AT73" s="33" t="s">
        <v>23</v>
      </c>
      <c r="AU73" s="33" t="s">
        <v>31</v>
      </c>
      <c r="AV73" s="33" t="s">
        <v>6</v>
      </c>
      <c r="AW73" s="33" t="s">
        <v>23</v>
      </c>
      <c r="AX73" s="33" t="s">
        <v>32</v>
      </c>
      <c r="AY73" s="33" t="s">
        <v>6</v>
      </c>
      <c r="AZ73" s="33" t="s">
        <v>23</v>
      </c>
      <c r="BA73" s="33" t="s">
        <v>32</v>
      </c>
      <c r="BB73" s="33" t="s">
        <v>6</v>
      </c>
      <c r="BC73" s="33" t="s">
        <v>23</v>
      </c>
      <c r="BD73" s="33" t="s">
        <v>31</v>
      </c>
      <c r="BE73" s="33" t="s">
        <v>6</v>
      </c>
      <c r="BF73" s="33" t="s">
        <v>23</v>
      </c>
      <c r="BG73" s="33" t="s">
        <v>31</v>
      </c>
      <c r="BH73" s="33" t="s">
        <v>6</v>
      </c>
      <c r="BI73" s="33" t="s">
        <v>23</v>
      </c>
      <c r="BJ73" s="33" t="s">
        <v>31</v>
      </c>
      <c r="BK73" s="33" t="s">
        <v>6</v>
      </c>
      <c r="BL73" s="33" t="s">
        <v>23</v>
      </c>
      <c r="BM73" s="33" t="s">
        <v>31</v>
      </c>
    </row>
    <row r="74" spans="1:65" ht="12" customHeight="1" x14ac:dyDescent="0.2">
      <c r="A74" s="15">
        <f>MAX($A$15:A73)+1</f>
        <v>60</v>
      </c>
      <c r="B74" s="34" t="s">
        <v>30</v>
      </c>
      <c r="C74" s="33" t="s">
        <v>27</v>
      </c>
      <c r="D74" s="33" t="s">
        <v>26</v>
      </c>
      <c r="E74" s="33" t="s">
        <v>23</v>
      </c>
      <c r="F74" s="33" t="s">
        <v>27</v>
      </c>
      <c r="G74" s="33" t="s">
        <v>26</v>
      </c>
      <c r="H74" s="33" t="s">
        <v>23</v>
      </c>
      <c r="I74" s="33" t="s">
        <v>27</v>
      </c>
      <c r="J74" s="33" t="s">
        <v>26</v>
      </c>
      <c r="K74" s="33" t="s">
        <v>23</v>
      </c>
      <c r="L74" s="33" t="s">
        <v>27</v>
      </c>
      <c r="M74" s="33" t="s">
        <v>26</v>
      </c>
      <c r="N74" s="33" t="s">
        <v>23</v>
      </c>
      <c r="O74" s="33" t="s">
        <v>27</v>
      </c>
      <c r="P74" s="33" t="s">
        <v>26</v>
      </c>
      <c r="Q74" s="33" t="s">
        <v>23</v>
      </c>
      <c r="R74" s="33" t="s">
        <v>27</v>
      </c>
      <c r="S74" s="33" t="s">
        <v>26</v>
      </c>
      <c r="T74" s="33" t="s">
        <v>23</v>
      </c>
      <c r="U74" s="33" t="s">
        <v>27</v>
      </c>
      <c r="V74" s="33" t="s">
        <v>28</v>
      </c>
      <c r="W74" s="33" t="s">
        <v>23</v>
      </c>
      <c r="X74" s="33" t="s">
        <v>27</v>
      </c>
      <c r="Y74" s="33" t="s">
        <v>23</v>
      </c>
      <c r="Z74" s="33" t="s">
        <v>23</v>
      </c>
      <c r="AA74" s="33" t="s">
        <v>27</v>
      </c>
      <c r="AB74" s="33" t="s">
        <v>23</v>
      </c>
      <c r="AC74" s="33" t="s">
        <v>23</v>
      </c>
      <c r="AD74" s="33" t="s">
        <v>27</v>
      </c>
      <c r="AE74" s="33" t="s">
        <v>23</v>
      </c>
      <c r="AF74" s="33" t="s">
        <v>23</v>
      </c>
      <c r="AG74" s="33" t="s">
        <v>27</v>
      </c>
      <c r="AH74" s="33" t="s">
        <v>23</v>
      </c>
      <c r="AI74" s="33" t="s">
        <v>23</v>
      </c>
      <c r="AJ74" s="33" t="s">
        <v>27</v>
      </c>
      <c r="AK74" s="33" t="s">
        <v>23</v>
      </c>
      <c r="AL74" s="33" t="s">
        <v>23</v>
      </c>
      <c r="AM74" s="33" t="s">
        <v>27</v>
      </c>
      <c r="AN74" s="33" t="s">
        <v>23</v>
      </c>
      <c r="AO74" s="33" t="s">
        <v>23</v>
      </c>
      <c r="AP74" s="33" t="s">
        <v>27</v>
      </c>
      <c r="AQ74" s="33" t="s">
        <v>23</v>
      </c>
      <c r="AR74" s="33" t="s">
        <v>23</v>
      </c>
      <c r="AS74" s="33" t="s">
        <v>27</v>
      </c>
      <c r="AT74" s="33" t="s">
        <v>23</v>
      </c>
      <c r="AU74" s="33" t="s">
        <v>23</v>
      </c>
      <c r="AV74" s="33" t="s">
        <v>27</v>
      </c>
      <c r="AW74" s="33" t="s">
        <v>23</v>
      </c>
      <c r="AX74" s="33" t="s">
        <v>23</v>
      </c>
      <c r="AY74" s="33" t="s">
        <v>27</v>
      </c>
      <c r="AZ74" s="33" t="s">
        <v>23</v>
      </c>
      <c r="BA74" s="33" t="s">
        <v>23</v>
      </c>
      <c r="BB74" s="33" t="s">
        <v>27</v>
      </c>
      <c r="BC74" s="33" t="s">
        <v>23</v>
      </c>
      <c r="BD74" s="33" t="s">
        <v>23</v>
      </c>
      <c r="BE74" s="33" t="s">
        <v>27</v>
      </c>
      <c r="BF74" s="33" t="s">
        <v>23</v>
      </c>
      <c r="BG74" s="33" t="s">
        <v>23</v>
      </c>
      <c r="BH74" s="33" t="s">
        <v>27</v>
      </c>
      <c r="BI74" s="33" t="s">
        <v>23</v>
      </c>
      <c r="BJ74" s="33" t="s">
        <v>23</v>
      </c>
      <c r="BK74" s="33" t="s">
        <v>27</v>
      </c>
      <c r="BL74" s="33" t="s">
        <v>23</v>
      </c>
      <c r="BM74" s="33" t="s">
        <v>23</v>
      </c>
    </row>
    <row r="75" spans="1:65" ht="22.5" x14ac:dyDescent="0.2">
      <c r="A75" s="15">
        <f>MAX($A$15:A74)+1</f>
        <v>61</v>
      </c>
      <c r="B75" s="36" t="s">
        <v>150</v>
      </c>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ht="12" customHeight="1" x14ac:dyDescent="0.2">
      <c r="A76" s="15">
        <f>MAX($A$15:A75)+1</f>
        <v>62</v>
      </c>
      <c r="B76" s="34" t="s">
        <v>36</v>
      </c>
      <c r="C76" s="33" t="s">
        <v>6</v>
      </c>
      <c r="D76" s="33" t="s">
        <v>23</v>
      </c>
      <c r="E76" s="33" t="s">
        <v>31</v>
      </c>
      <c r="F76" s="33" t="s">
        <v>6</v>
      </c>
      <c r="G76" s="33" t="s">
        <v>23</v>
      </c>
      <c r="H76" s="33" t="s">
        <v>31</v>
      </c>
      <c r="I76" s="33" t="s">
        <v>6</v>
      </c>
      <c r="J76" s="33" t="s">
        <v>23</v>
      </c>
      <c r="K76" s="33" t="s">
        <v>31</v>
      </c>
      <c r="L76" s="33" t="s">
        <v>6</v>
      </c>
      <c r="M76" s="33" t="s">
        <v>23</v>
      </c>
      <c r="N76" s="33" t="s">
        <v>31</v>
      </c>
      <c r="O76" s="33" t="s">
        <v>6</v>
      </c>
      <c r="P76" s="33" t="s">
        <v>23</v>
      </c>
      <c r="Q76" s="33" t="s">
        <v>31</v>
      </c>
      <c r="R76" s="33" t="s">
        <v>6</v>
      </c>
      <c r="S76" s="33" t="s">
        <v>23</v>
      </c>
      <c r="T76" s="33" t="s">
        <v>31</v>
      </c>
      <c r="U76" s="33" t="s">
        <v>6</v>
      </c>
      <c r="V76" s="33" t="s">
        <v>23</v>
      </c>
      <c r="W76" s="33" t="s">
        <v>31</v>
      </c>
      <c r="X76" s="33" t="s">
        <v>6</v>
      </c>
      <c r="Y76" s="33" t="s">
        <v>23</v>
      </c>
      <c r="Z76" s="33" t="s">
        <v>31</v>
      </c>
      <c r="AA76" s="33" t="s">
        <v>6</v>
      </c>
      <c r="AB76" s="33" t="s">
        <v>23</v>
      </c>
      <c r="AC76" s="33" t="s">
        <v>31</v>
      </c>
      <c r="AD76" s="33" t="s">
        <v>6</v>
      </c>
      <c r="AE76" s="33" t="s">
        <v>23</v>
      </c>
      <c r="AF76" s="33" t="s">
        <v>31</v>
      </c>
      <c r="AG76" s="33" t="s">
        <v>6</v>
      </c>
      <c r="AH76" s="33" t="s">
        <v>23</v>
      </c>
      <c r="AI76" s="33" t="s">
        <v>31</v>
      </c>
      <c r="AJ76" s="33" t="s">
        <v>6</v>
      </c>
      <c r="AK76" s="33" t="s">
        <v>23</v>
      </c>
      <c r="AL76" s="33" t="s">
        <v>31</v>
      </c>
      <c r="AM76" s="33" t="s">
        <v>6</v>
      </c>
      <c r="AN76" s="33" t="s">
        <v>23</v>
      </c>
      <c r="AO76" s="33" t="s">
        <v>31</v>
      </c>
      <c r="AP76" s="33" t="s">
        <v>6</v>
      </c>
      <c r="AQ76" s="33" t="s">
        <v>23</v>
      </c>
      <c r="AR76" s="33" t="s">
        <v>31</v>
      </c>
      <c r="AS76" s="33" t="s">
        <v>5</v>
      </c>
      <c r="AT76" s="33" t="s">
        <v>23</v>
      </c>
      <c r="AU76" s="33" t="s">
        <v>33</v>
      </c>
      <c r="AV76" s="33" t="s">
        <v>5</v>
      </c>
      <c r="AW76" s="33" t="s">
        <v>23</v>
      </c>
      <c r="AX76" s="33" t="s">
        <v>31</v>
      </c>
      <c r="AY76" s="33" t="s">
        <v>5</v>
      </c>
      <c r="AZ76" s="33" t="s">
        <v>23</v>
      </c>
      <c r="BA76" s="33" t="s">
        <v>31</v>
      </c>
      <c r="BB76" s="33" t="s">
        <v>4</v>
      </c>
      <c r="BC76" s="33" t="s">
        <v>26</v>
      </c>
      <c r="BD76" s="33" t="s">
        <v>31</v>
      </c>
      <c r="BE76" s="33" t="s">
        <v>4</v>
      </c>
      <c r="BF76" s="33" t="s">
        <v>26</v>
      </c>
      <c r="BG76" s="33" t="s">
        <v>31</v>
      </c>
      <c r="BH76" s="33" t="s">
        <v>4</v>
      </c>
      <c r="BI76" s="33" t="s">
        <v>26</v>
      </c>
      <c r="BJ76" s="33" t="s">
        <v>31</v>
      </c>
      <c r="BK76" s="33" t="s">
        <v>4</v>
      </c>
      <c r="BL76" s="33" t="s">
        <v>40</v>
      </c>
      <c r="BM76" s="33" t="s">
        <v>26</v>
      </c>
    </row>
    <row r="77" spans="1:65" ht="12" customHeight="1" x14ac:dyDescent="0.2">
      <c r="A77" s="15">
        <f>MAX($A$15:A76)+1</f>
        <v>63</v>
      </c>
      <c r="B77" s="34" t="s">
        <v>35</v>
      </c>
      <c r="C77" s="33" t="s">
        <v>27</v>
      </c>
      <c r="D77" s="33" t="s">
        <v>23</v>
      </c>
      <c r="E77" s="33" t="s">
        <v>23</v>
      </c>
      <c r="F77" s="33" t="s">
        <v>27</v>
      </c>
      <c r="G77" s="33" t="s">
        <v>23</v>
      </c>
      <c r="H77" s="33" t="s">
        <v>23</v>
      </c>
      <c r="I77" s="33" t="s">
        <v>27</v>
      </c>
      <c r="J77" s="33" t="s">
        <v>23</v>
      </c>
      <c r="K77" s="33" t="s">
        <v>23</v>
      </c>
      <c r="L77" s="33" t="s">
        <v>27</v>
      </c>
      <c r="M77" s="33" t="s">
        <v>23</v>
      </c>
      <c r="N77" s="33" t="s">
        <v>23</v>
      </c>
      <c r="O77" s="33" t="s">
        <v>27</v>
      </c>
      <c r="P77" s="33" t="s">
        <v>23</v>
      </c>
      <c r="Q77" s="33" t="s">
        <v>23</v>
      </c>
      <c r="R77" s="33" t="s">
        <v>27</v>
      </c>
      <c r="S77" s="33" t="s">
        <v>23</v>
      </c>
      <c r="T77" s="33" t="s">
        <v>23</v>
      </c>
      <c r="U77" s="33" t="s">
        <v>27</v>
      </c>
      <c r="V77" s="33" t="s">
        <v>23</v>
      </c>
      <c r="W77" s="33" t="s">
        <v>23</v>
      </c>
      <c r="X77" s="33" t="s">
        <v>27</v>
      </c>
      <c r="Y77" s="33" t="s">
        <v>23</v>
      </c>
      <c r="Z77" s="33" t="s">
        <v>23</v>
      </c>
      <c r="AA77" s="33" t="s">
        <v>27</v>
      </c>
      <c r="AB77" s="33" t="s">
        <v>23</v>
      </c>
      <c r="AC77" s="33" t="s">
        <v>23</v>
      </c>
      <c r="AD77" s="33" t="s">
        <v>27</v>
      </c>
      <c r="AE77" s="33" t="s">
        <v>23</v>
      </c>
      <c r="AF77" s="33" t="s">
        <v>23</v>
      </c>
      <c r="AG77" s="33" t="s">
        <v>27</v>
      </c>
      <c r="AH77" s="33" t="s">
        <v>23</v>
      </c>
      <c r="AI77" s="33" t="s">
        <v>23</v>
      </c>
      <c r="AJ77" s="33" t="s">
        <v>27</v>
      </c>
      <c r="AK77" s="33" t="s">
        <v>23</v>
      </c>
      <c r="AL77" s="33" t="s">
        <v>23</v>
      </c>
      <c r="AM77" s="33" t="s">
        <v>27</v>
      </c>
      <c r="AN77" s="33" t="s">
        <v>23</v>
      </c>
      <c r="AO77" s="33" t="s">
        <v>23</v>
      </c>
      <c r="AP77" s="33" t="s">
        <v>27</v>
      </c>
      <c r="AQ77" s="33" t="s">
        <v>23</v>
      </c>
      <c r="AR77" s="33" t="s">
        <v>23</v>
      </c>
      <c r="AS77" s="33" t="s">
        <v>27</v>
      </c>
      <c r="AT77" s="33" t="s">
        <v>23</v>
      </c>
      <c r="AU77" s="33" t="s">
        <v>23</v>
      </c>
      <c r="AV77" s="33" t="s">
        <v>27</v>
      </c>
      <c r="AW77" s="33" t="s">
        <v>23</v>
      </c>
      <c r="AX77" s="33" t="s">
        <v>23</v>
      </c>
      <c r="AY77" s="33" t="s">
        <v>27</v>
      </c>
      <c r="AZ77" s="33" t="s">
        <v>23</v>
      </c>
      <c r="BA77" s="33" t="s">
        <v>23</v>
      </c>
      <c r="BB77" s="33" t="s">
        <v>27</v>
      </c>
      <c r="BC77" s="33" t="s">
        <v>23</v>
      </c>
      <c r="BD77" s="33" t="s">
        <v>23</v>
      </c>
      <c r="BE77" s="33" t="s">
        <v>27</v>
      </c>
      <c r="BF77" s="33" t="s">
        <v>23</v>
      </c>
      <c r="BG77" s="33" t="s">
        <v>23</v>
      </c>
      <c r="BH77" s="33" t="s">
        <v>22</v>
      </c>
      <c r="BI77" s="33" t="s">
        <v>23</v>
      </c>
      <c r="BJ77" s="33" t="s">
        <v>23</v>
      </c>
      <c r="BK77" s="33" t="s">
        <v>27</v>
      </c>
      <c r="BL77" s="33" t="s">
        <v>26</v>
      </c>
      <c r="BM77" s="33" t="s">
        <v>23</v>
      </c>
    </row>
    <row r="78" spans="1:65" ht="12" customHeight="1" x14ac:dyDescent="0.2">
      <c r="A78" s="15">
        <f>MAX($A$15:A77)+1</f>
        <v>64</v>
      </c>
      <c r="B78" s="34" t="s">
        <v>34</v>
      </c>
      <c r="C78" s="33" t="s">
        <v>6</v>
      </c>
      <c r="D78" s="33" t="s">
        <v>23</v>
      </c>
      <c r="E78" s="33" t="s">
        <v>31</v>
      </c>
      <c r="F78" s="33" t="s">
        <v>6</v>
      </c>
      <c r="G78" s="33" t="s">
        <v>23</v>
      </c>
      <c r="H78" s="33" t="s">
        <v>31</v>
      </c>
      <c r="I78" s="33" t="s">
        <v>6</v>
      </c>
      <c r="J78" s="33" t="s">
        <v>23</v>
      </c>
      <c r="K78" s="33" t="s">
        <v>31</v>
      </c>
      <c r="L78" s="33" t="s">
        <v>6</v>
      </c>
      <c r="M78" s="33" t="s">
        <v>23</v>
      </c>
      <c r="N78" s="33" t="s">
        <v>31</v>
      </c>
      <c r="O78" s="33" t="s">
        <v>6</v>
      </c>
      <c r="P78" s="33" t="s">
        <v>23</v>
      </c>
      <c r="Q78" s="33" t="s">
        <v>31</v>
      </c>
      <c r="R78" s="33" t="s">
        <v>6</v>
      </c>
      <c r="S78" s="33" t="s">
        <v>23</v>
      </c>
      <c r="T78" s="33" t="s">
        <v>31</v>
      </c>
      <c r="U78" s="33" t="s">
        <v>6</v>
      </c>
      <c r="V78" s="33" t="s">
        <v>23</v>
      </c>
      <c r="W78" s="33" t="s">
        <v>31</v>
      </c>
      <c r="X78" s="33" t="s">
        <v>6</v>
      </c>
      <c r="Y78" s="33" t="s">
        <v>23</v>
      </c>
      <c r="Z78" s="33" t="s">
        <v>31</v>
      </c>
      <c r="AA78" s="33" t="s">
        <v>6</v>
      </c>
      <c r="AB78" s="33" t="s">
        <v>23</v>
      </c>
      <c r="AC78" s="33" t="s">
        <v>31</v>
      </c>
      <c r="AD78" s="33" t="s">
        <v>6</v>
      </c>
      <c r="AE78" s="33" t="s">
        <v>23</v>
      </c>
      <c r="AF78" s="33" t="s">
        <v>31</v>
      </c>
      <c r="AG78" s="33" t="s">
        <v>6</v>
      </c>
      <c r="AH78" s="33" t="s">
        <v>23</v>
      </c>
      <c r="AI78" s="33" t="s">
        <v>31</v>
      </c>
      <c r="AJ78" s="33" t="s">
        <v>6</v>
      </c>
      <c r="AK78" s="33" t="s">
        <v>23</v>
      </c>
      <c r="AL78" s="33" t="s">
        <v>31</v>
      </c>
      <c r="AM78" s="33" t="s">
        <v>6</v>
      </c>
      <c r="AN78" s="33" t="s">
        <v>23</v>
      </c>
      <c r="AO78" s="33" t="s">
        <v>31</v>
      </c>
      <c r="AP78" s="33" t="s">
        <v>6</v>
      </c>
      <c r="AQ78" s="33" t="s">
        <v>23</v>
      </c>
      <c r="AR78" s="33" t="s">
        <v>31</v>
      </c>
      <c r="AS78" s="33" t="s">
        <v>5</v>
      </c>
      <c r="AT78" s="33" t="s">
        <v>23</v>
      </c>
      <c r="AU78" s="33" t="s">
        <v>33</v>
      </c>
      <c r="AV78" s="33" t="s">
        <v>5</v>
      </c>
      <c r="AW78" s="33" t="s">
        <v>23</v>
      </c>
      <c r="AX78" s="33" t="s">
        <v>31</v>
      </c>
      <c r="AY78" s="33" t="s">
        <v>5</v>
      </c>
      <c r="AZ78" s="33" t="s">
        <v>23</v>
      </c>
      <c r="BA78" s="33" t="s">
        <v>31</v>
      </c>
      <c r="BB78" s="33" t="s">
        <v>4</v>
      </c>
      <c r="BC78" s="33" t="s">
        <v>26</v>
      </c>
      <c r="BD78" s="33" t="s">
        <v>31</v>
      </c>
      <c r="BE78" s="33" t="s">
        <v>4</v>
      </c>
      <c r="BF78" s="33" t="s">
        <v>26</v>
      </c>
      <c r="BG78" s="33" t="s">
        <v>31</v>
      </c>
      <c r="BH78" s="33" t="s">
        <v>4</v>
      </c>
      <c r="BI78" s="33" t="s">
        <v>26</v>
      </c>
      <c r="BJ78" s="33" t="s">
        <v>31</v>
      </c>
      <c r="BK78" s="33" t="s">
        <v>4</v>
      </c>
      <c r="BL78" s="33" t="s">
        <v>40</v>
      </c>
      <c r="BM78" s="33" t="s">
        <v>26</v>
      </c>
    </row>
    <row r="79" spans="1:65" ht="12" customHeight="1" x14ac:dyDescent="0.2">
      <c r="A79" s="15">
        <f>MAX($A$15:A78)+1</f>
        <v>65</v>
      </c>
      <c r="B79" s="34" t="s">
        <v>30</v>
      </c>
      <c r="C79" s="33" t="s">
        <v>27</v>
      </c>
      <c r="D79" s="33" t="s">
        <v>23</v>
      </c>
      <c r="E79" s="33" t="s">
        <v>23</v>
      </c>
      <c r="F79" s="33" t="s">
        <v>27</v>
      </c>
      <c r="G79" s="33" t="s">
        <v>23</v>
      </c>
      <c r="H79" s="33" t="s">
        <v>23</v>
      </c>
      <c r="I79" s="33" t="s">
        <v>27</v>
      </c>
      <c r="J79" s="33" t="s">
        <v>23</v>
      </c>
      <c r="K79" s="33" t="s">
        <v>23</v>
      </c>
      <c r="L79" s="33" t="s">
        <v>27</v>
      </c>
      <c r="M79" s="33" t="s">
        <v>23</v>
      </c>
      <c r="N79" s="33" t="s">
        <v>23</v>
      </c>
      <c r="O79" s="33" t="s">
        <v>27</v>
      </c>
      <c r="P79" s="33" t="s">
        <v>23</v>
      </c>
      <c r="Q79" s="33" t="s">
        <v>23</v>
      </c>
      <c r="R79" s="33" t="s">
        <v>27</v>
      </c>
      <c r="S79" s="33" t="s">
        <v>23</v>
      </c>
      <c r="T79" s="33" t="s">
        <v>23</v>
      </c>
      <c r="U79" s="33" t="s">
        <v>27</v>
      </c>
      <c r="V79" s="33" t="s">
        <v>23</v>
      </c>
      <c r="W79" s="33" t="s">
        <v>23</v>
      </c>
      <c r="X79" s="33" t="s">
        <v>27</v>
      </c>
      <c r="Y79" s="33" t="s">
        <v>23</v>
      </c>
      <c r="Z79" s="33" t="s">
        <v>23</v>
      </c>
      <c r="AA79" s="33" t="s">
        <v>27</v>
      </c>
      <c r="AB79" s="33" t="s">
        <v>23</v>
      </c>
      <c r="AC79" s="33" t="s">
        <v>23</v>
      </c>
      <c r="AD79" s="33" t="s">
        <v>27</v>
      </c>
      <c r="AE79" s="33" t="s">
        <v>23</v>
      </c>
      <c r="AF79" s="33" t="s">
        <v>23</v>
      </c>
      <c r="AG79" s="33" t="s">
        <v>27</v>
      </c>
      <c r="AH79" s="33" t="s">
        <v>23</v>
      </c>
      <c r="AI79" s="33" t="s">
        <v>23</v>
      </c>
      <c r="AJ79" s="33" t="s">
        <v>27</v>
      </c>
      <c r="AK79" s="33" t="s">
        <v>23</v>
      </c>
      <c r="AL79" s="33" t="s">
        <v>23</v>
      </c>
      <c r="AM79" s="33" t="s">
        <v>27</v>
      </c>
      <c r="AN79" s="33" t="s">
        <v>23</v>
      </c>
      <c r="AO79" s="33" t="s">
        <v>23</v>
      </c>
      <c r="AP79" s="33" t="s">
        <v>27</v>
      </c>
      <c r="AQ79" s="33" t="s">
        <v>23</v>
      </c>
      <c r="AR79" s="33" t="s">
        <v>23</v>
      </c>
      <c r="AS79" s="33" t="s">
        <v>27</v>
      </c>
      <c r="AT79" s="33" t="s">
        <v>23</v>
      </c>
      <c r="AU79" s="33" t="s">
        <v>23</v>
      </c>
      <c r="AV79" s="33" t="s">
        <v>27</v>
      </c>
      <c r="AW79" s="33" t="s">
        <v>23</v>
      </c>
      <c r="AX79" s="33" t="s">
        <v>23</v>
      </c>
      <c r="AY79" s="33" t="s">
        <v>27</v>
      </c>
      <c r="AZ79" s="33" t="s">
        <v>23</v>
      </c>
      <c r="BA79" s="33" t="s">
        <v>23</v>
      </c>
      <c r="BB79" s="33" t="s">
        <v>27</v>
      </c>
      <c r="BC79" s="33" t="s">
        <v>23</v>
      </c>
      <c r="BD79" s="33" t="s">
        <v>23</v>
      </c>
      <c r="BE79" s="33" t="s">
        <v>27</v>
      </c>
      <c r="BF79" s="33" t="s">
        <v>23</v>
      </c>
      <c r="BG79" s="33" t="s">
        <v>23</v>
      </c>
      <c r="BH79" s="33" t="s">
        <v>22</v>
      </c>
      <c r="BI79" s="33" t="s">
        <v>23</v>
      </c>
      <c r="BJ79" s="33" t="s">
        <v>23</v>
      </c>
      <c r="BK79" s="33" t="s">
        <v>27</v>
      </c>
      <c r="BL79" s="33" t="s">
        <v>26</v>
      </c>
      <c r="BM79" s="33" t="s">
        <v>23</v>
      </c>
    </row>
    <row r="80" spans="1:65" x14ac:dyDescent="0.2">
      <c r="A80" s="15">
        <f>MAX($A$15:A79)+1</f>
        <v>66</v>
      </c>
      <c r="B80" s="36" t="s">
        <v>149</v>
      </c>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row>
    <row r="81" spans="1:65" ht="12" customHeight="1" x14ac:dyDescent="0.2">
      <c r="A81" s="15">
        <f>MAX($A$15:A80)+1</f>
        <v>67</v>
      </c>
      <c r="B81" s="34" t="s">
        <v>36</v>
      </c>
      <c r="C81" s="33" t="s">
        <v>5</v>
      </c>
      <c r="D81" s="33" t="s">
        <v>23</v>
      </c>
      <c r="E81" s="33" t="s">
        <v>31</v>
      </c>
      <c r="F81" s="33" t="s">
        <v>5</v>
      </c>
      <c r="G81" s="33" t="s">
        <v>23</v>
      </c>
      <c r="H81" s="33" t="s">
        <v>31</v>
      </c>
      <c r="I81" s="33" t="s">
        <v>5</v>
      </c>
      <c r="J81" s="33" t="s">
        <v>23</v>
      </c>
      <c r="K81" s="33" t="s">
        <v>31</v>
      </c>
      <c r="L81" s="33" t="s">
        <v>5</v>
      </c>
      <c r="M81" s="33" t="s">
        <v>23</v>
      </c>
      <c r="N81" s="33" t="s">
        <v>31</v>
      </c>
      <c r="O81" s="33" t="s">
        <v>5</v>
      </c>
      <c r="P81" s="33" t="s">
        <v>23</v>
      </c>
      <c r="Q81" s="33" t="s">
        <v>31</v>
      </c>
      <c r="R81" s="33" t="s">
        <v>5</v>
      </c>
      <c r="S81" s="33" t="s">
        <v>23</v>
      </c>
      <c r="T81" s="33" t="s">
        <v>31</v>
      </c>
      <c r="U81" s="33" t="s">
        <v>5</v>
      </c>
      <c r="V81" s="33" t="s">
        <v>23</v>
      </c>
      <c r="W81" s="33" t="s">
        <v>33</v>
      </c>
      <c r="X81" s="33" t="s">
        <v>5</v>
      </c>
      <c r="Y81" s="33" t="s">
        <v>26</v>
      </c>
      <c r="Z81" s="33" t="s">
        <v>31</v>
      </c>
      <c r="AA81" s="33" t="s">
        <v>5</v>
      </c>
      <c r="AB81" s="33" t="s">
        <v>26</v>
      </c>
      <c r="AC81" s="33" t="s">
        <v>31</v>
      </c>
      <c r="AD81" s="33" t="s">
        <v>5</v>
      </c>
      <c r="AE81" s="33" t="s">
        <v>26</v>
      </c>
      <c r="AF81" s="33" t="s">
        <v>31</v>
      </c>
      <c r="AG81" s="33" t="s">
        <v>5</v>
      </c>
      <c r="AH81" s="33" t="s">
        <v>26</v>
      </c>
      <c r="AI81" s="33" t="s">
        <v>31</v>
      </c>
      <c r="AJ81" s="33" t="s">
        <v>3</v>
      </c>
      <c r="AK81" s="33" t="s">
        <v>23</v>
      </c>
      <c r="AL81" s="33" t="s">
        <v>31</v>
      </c>
      <c r="AM81" s="33" t="s">
        <v>3</v>
      </c>
      <c r="AN81" s="33" t="s">
        <v>23</v>
      </c>
      <c r="AO81" s="33" t="s">
        <v>33</v>
      </c>
      <c r="AP81" s="33" t="s">
        <v>3</v>
      </c>
      <c r="AQ81" s="33" t="s">
        <v>26</v>
      </c>
      <c r="AR81" s="33" t="s">
        <v>31</v>
      </c>
      <c r="AS81" s="33" t="s">
        <v>3</v>
      </c>
      <c r="AT81" s="33" t="s">
        <v>26</v>
      </c>
      <c r="AU81" s="33" t="s">
        <v>31</v>
      </c>
      <c r="AV81" s="33" t="s">
        <v>3</v>
      </c>
      <c r="AW81" s="33" t="s">
        <v>26</v>
      </c>
      <c r="AX81" s="33" t="s">
        <v>31</v>
      </c>
      <c r="AY81" s="33" t="s">
        <v>3</v>
      </c>
      <c r="AZ81" s="33" t="s">
        <v>26</v>
      </c>
      <c r="BA81" s="33" t="s">
        <v>31</v>
      </c>
      <c r="BB81" s="33" t="s">
        <v>4</v>
      </c>
      <c r="BC81" s="33" t="s">
        <v>28</v>
      </c>
      <c r="BD81" s="33" t="s">
        <v>26</v>
      </c>
      <c r="BE81" s="33" t="s">
        <v>5</v>
      </c>
      <c r="BF81" s="33" t="s">
        <v>28</v>
      </c>
      <c r="BG81" s="33" t="s">
        <v>26</v>
      </c>
      <c r="BH81" s="33" t="s">
        <v>6</v>
      </c>
      <c r="BI81" s="33" t="s">
        <v>26</v>
      </c>
      <c r="BJ81" s="33" t="s">
        <v>32</v>
      </c>
      <c r="BK81" s="33" t="s">
        <v>6</v>
      </c>
      <c r="BL81" s="33" t="s">
        <v>26</v>
      </c>
      <c r="BM81" s="33" t="s">
        <v>31</v>
      </c>
    </row>
    <row r="82" spans="1:65" ht="12" customHeight="1" x14ac:dyDescent="0.2">
      <c r="A82" s="15">
        <f>MAX($A$15:A81)+1</f>
        <v>68</v>
      </c>
      <c r="B82" s="34" t="s">
        <v>35</v>
      </c>
      <c r="C82" s="33" t="s">
        <v>27</v>
      </c>
      <c r="D82" s="33" t="s">
        <v>23</v>
      </c>
      <c r="E82" s="33" t="s">
        <v>23</v>
      </c>
      <c r="F82" s="33" t="s">
        <v>27</v>
      </c>
      <c r="G82" s="33" t="s">
        <v>23</v>
      </c>
      <c r="H82" s="33" t="s">
        <v>23</v>
      </c>
      <c r="I82" s="33" t="s">
        <v>27</v>
      </c>
      <c r="J82" s="33" t="s">
        <v>23</v>
      </c>
      <c r="K82" s="33" t="s">
        <v>23</v>
      </c>
      <c r="L82" s="33" t="s">
        <v>27</v>
      </c>
      <c r="M82" s="33" t="s">
        <v>23</v>
      </c>
      <c r="N82" s="33" t="s">
        <v>23</v>
      </c>
      <c r="O82" s="33" t="s">
        <v>27</v>
      </c>
      <c r="P82" s="33" t="s">
        <v>23</v>
      </c>
      <c r="Q82" s="33" t="s">
        <v>23</v>
      </c>
      <c r="R82" s="33" t="s">
        <v>27</v>
      </c>
      <c r="S82" s="33" t="s">
        <v>23</v>
      </c>
      <c r="T82" s="33" t="s">
        <v>23</v>
      </c>
      <c r="U82" s="33" t="s">
        <v>27</v>
      </c>
      <c r="V82" s="33" t="s">
        <v>23</v>
      </c>
      <c r="W82" s="33" t="s">
        <v>23</v>
      </c>
      <c r="X82" s="33" t="s">
        <v>27</v>
      </c>
      <c r="Y82" s="33" t="s">
        <v>23</v>
      </c>
      <c r="Z82" s="33" t="s">
        <v>23</v>
      </c>
      <c r="AA82" s="33" t="s">
        <v>27</v>
      </c>
      <c r="AB82" s="33" t="s">
        <v>23</v>
      </c>
      <c r="AC82" s="33" t="s">
        <v>23</v>
      </c>
      <c r="AD82" s="33" t="s">
        <v>27</v>
      </c>
      <c r="AE82" s="33" t="s">
        <v>23</v>
      </c>
      <c r="AF82" s="33" t="s">
        <v>23</v>
      </c>
      <c r="AG82" s="33" t="s">
        <v>27</v>
      </c>
      <c r="AH82" s="33" t="s">
        <v>23</v>
      </c>
      <c r="AI82" s="33" t="s">
        <v>23</v>
      </c>
      <c r="AJ82" s="33" t="s">
        <v>29</v>
      </c>
      <c r="AK82" s="33" t="s">
        <v>26</v>
      </c>
      <c r="AL82" s="33" t="s">
        <v>23</v>
      </c>
      <c r="AM82" s="33" t="s">
        <v>29</v>
      </c>
      <c r="AN82" s="33" t="s">
        <v>26</v>
      </c>
      <c r="AO82" s="33" t="s">
        <v>23</v>
      </c>
      <c r="AP82" s="33" t="s">
        <v>29</v>
      </c>
      <c r="AQ82" s="33" t="s">
        <v>26</v>
      </c>
      <c r="AR82" s="33" t="s">
        <v>23</v>
      </c>
      <c r="AS82" s="33" t="s">
        <v>29</v>
      </c>
      <c r="AT82" s="33" t="s">
        <v>26</v>
      </c>
      <c r="AU82" s="33" t="s">
        <v>23</v>
      </c>
      <c r="AV82" s="33" t="s">
        <v>29</v>
      </c>
      <c r="AW82" s="33" t="s">
        <v>26</v>
      </c>
      <c r="AX82" s="33" t="s">
        <v>23</v>
      </c>
      <c r="AY82" s="33" t="s">
        <v>29</v>
      </c>
      <c r="AZ82" s="33" t="s">
        <v>26</v>
      </c>
      <c r="BA82" s="33" t="s">
        <v>23</v>
      </c>
      <c r="BB82" s="33" t="s">
        <v>29</v>
      </c>
      <c r="BC82" s="33" t="s">
        <v>28</v>
      </c>
      <c r="BD82" s="33" t="s">
        <v>23</v>
      </c>
      <c r="BE82" s="33" t="s">
        <v>27</v>
      </c>
      <c r="BF82" s="33" t="s">
        <v>28</v>
      </c>
      <c r="BG82" s="33" t="s">
        <v>23</v>
      </c>
      <c r="BH82" s="33" t="s">
        <v>27</v>
      </c>
      <c r="BI82" s="33" t="s">
        <v>26</v>
      </c>
      <c r="BJ82" s="33" t="s">
        <v>23</v>
      </c>
      <c r="BK82" s="33" t="s">
        <v>27</v>
      </c>
      <c r="BL82" s="33" t="s">
        <v>26</v>
      </c>
      <c r="BM82" s="33" t="s">
        <v>23</v>
      </c>
    </row>
    <row r="83" spans="1:65" ht="12" customHeight="1" x14ac:dyDescent="0.2">
      <c r="A83" s="15">
        <f>MAX($A$15:A82)+1</f>
        <v>69</v>
      </c>
      <c r="B83" s="34" t="s">
        <v>34</v>
      </c>
      <c r="C83" s="33" t="s">
        <v>5</v>
      </c>
      <c r="D83" s="33" t="s">
        <v>23</v>
      </c>
      <c r="E83" s="33" t="s">
        <v>31</v>
      </c>
      <c r="F83" s="33" t="s">
        <v>5</v>
      </c>
      <c r="G83" s="33" t="s">
        <v>23</v>
      </c>
      <c r="H83" s="33" t="s">
        <v>31</v>
      </c>
      <c r="I83" s="33" t="s">
        <v>5</v>
      </c>
      <c r="J83" s="33" t="s">
        <v>23</v>
      </c>
      <c r="K83" s="33" t="s">
        <v>31</v>
      </c>
      <c r="L83" s="33" t="s">
        <v>5</v>
      </c>
      <c r="M83" s="33" t="s">
        <v>23</v>
      </c>
      <c r="N83" s="33" t="s">
        <v>31</v>
      </c>
      <c r="O83" s="33" t="s">
        <v>5</v>
      </c>
      <c r="P83" s="33" t="s">
        <v>23</v>
      </c>
      <c r="Q83" s="33" t="s">
        <v>31</v>
      </c>
      <c r="R83" s="33" t="s">
        <v>5</v>
      </c>
      <c r="S83" s="33" t="s">
        <v>23</v>
      </c>
      <c r="T83" s="33" t="s">
        <v>31</v>
      </c>
      <c r="U83" s="33" t="s">
        <v>5</v>
      </c>
      <c r="V83" s="33" t="s">
        <v>23</v>
      </c>
      <c r="W83" s="33" t="s">
        <v>33</v>
      </c>
      <c r="X83" s="33" t="s">
        <v>5</v>
      </c>
      <c r="Y83" s="33" t="s">
        <v>26</v>
      </c>
      <c r="Z83" s="33" t="s">
        <v>31</v>
      </c>
      <c r="AA83" s="33" t="s">
        <v>5</v>
      </c>
      <c r="AB83" s="33" t="s">
        <v>26</v>
      </c>
      <c r="AC83" s="33" t="s">
        <v>31</v>
      </c>
      <c r="AD83" s="33" t="s">
        <v>5</v>
      </c>
      <c r="AE83" s="33" t="s">
        <v>26</v>
      </c>
      <c r="AF83" s="33" t="s">
        <v>31</v>
      </c>
      <c r="AG83" s="33" t="s">
        <v>5</v>
      </c>
      <c r="AH83" s="33" t="s">
        <v>26</v>
      </c>
      <c r="AI83" s="33" t="s">
        <v>31</v>
      </c>
      <c r="AJ83" s="33" t="s">
        <v>3</v>
      </c>
      <c r="AK83" s="33" t="s">
        <v>23</v>
      </c>
      <c r="AL83" s="33" t="s">
        <v>31</v>
      </c>
      <c r="AM83" s="33" t="s">
        <v>3</v>
      </c>
      <c r="AN83" s="33" t="s">
        <v>23</v>
      </c>
      <c r="AO83" s="33" t="s">
        <v>33</v>
      </c>
      <c r="AP83" s="33" t="s">
        <v>3</v>
      </c>
      <c r="AQ83" s="33" t="s">
        <v>26</v>
      </c>
      <c r="AR83" s="33" t="s">
        <v>31</v>
      </c>
      <c r="AS83" s="33" t="s">
        <v>3</v>
      </c>
      <c r="AT83" s="33" t="s">
        <v>26</v>
      </c>
      <c r="AU83" s="33" t="s">
        <v>31</v>
      </c>
      <c r="AV83" s="33" t="s">
        <v>3</v>
      </c>
      <c r="AW83" s="33" t="s">
        <v>26</v>
      </c>
      <c r="AX83" s="33" t="s">
        <v>31</v>
      </c>
      <c r="AY83" s="33" t="s">
        <v>3</v>
      </c>
      <c r="AZ83" s="33" t="s">
        <v>26</v>
      </c>
      <c r="BA83" s="33" t="s">
        <v>31</v>
      </c>
      <c r="BB83" s="33" t="s">
        <v>4</v>
      </c>
      <c r="BC83" s="33" t="s">
        <v>28</v>
      </c>
      <c r="BD83" s="33" t="s">
        <v>26</v>
      </c>
      <c r="BE83" s="33" t="s">
        <v>5</v>
      </c>
      <c r="BF83" s="33" t="s">
        <v>28</v>
      </c>
      <c r="BG83" s="33" t="s">
        <v>26</v>
      </c>
      <c r="BH83" s="33" t="s">
        <v>6</v>
      </c>
      <c r="BI83" s="33" t="s">
        <v>26</v>
      </c>
      <c r="BJ83" s="33" t="s">
        <v>32</v>
      </c>
      <c r="BK83" s="33" t="s">
        <v>6</v>
      </c>
      <c r="BL83" s="33" t="s">
        <v>26</v>
      </c>
      <c r="BM83" s="33" t="s">
        <v>31</v>
      </c>
    </row>
    <row r="84" spans="1:65" ht="12" customHeight="1" x14ac:dyDescent="0.2">
      <c r="A84" s="15">
        <f>MAX($A$15:A83)+1</f>
        <v>70</v>
      </c>
      <c r="B84" s="34" t="s">
        <v>30</v>
      </c>
      <c r="C84" s="33" t="s">
        <v>27</v>
      </c>
      <c r="D84" s="33" t="s">
        <v>23</v>
      </c>
      <c r="E84" s="33" t="s">
        <v>23</v>
      </c>
      <c r="F84" s="33" t="s">
        <v>27</v>
      </c>
      <c r="G84" s="33" t="s">
        <v>23</v>
      </c>
      <c r="H84" s="33" t="s">
        <v>23</v>
      </c>
      <c r="I84" s="33" t="s">
        <v>27</v>
      </c>
      <c r="J84" s="33" t="s">
        <v>23</v>
      </c>
      <c r="K84" s="33" t="s">
        <v>23</v>
      </c>
      <c r="L84" s="33" t="s">
        <v>27</v>
      </c>
      <c r="M84" s="33" t="s">
        <v>23</v>
      </c>
      <c r="N84" s="33" t="s">
        <v>23</v>
      </c>
      <c r="O84" s="33" t="s">
        <v>27</v>
      </c>
      <c r="P84" s="33" t="s">
        <v>23</v>
      </c>
      <c r="Q84" s="33" t="s">
        <v>23</v>
      </c>
      <c r="R84" s="33" t="s">
        <v>27</v>
      </c>
      <c r="S84" s="33" t="s">
        <v>23</v>
      </c>
      <c r="T84" s="33" t="s">
        <v>23</v>
      </c>
      <c r="U84" s="33" t="s">
        <v>27</v>
      </c>
      <c r="V84" s="33" t="s">
        <v>23</v>
      </c>
      <c r="W84" s="33" t="s">
        <v>23</v>
      </c>
      <c r="X84" s="33" t="s">
        <v>27</v>
      </c>
      <c r="Y84" s="33" t="s">
        <v>23</v>
      </c>
      <c r="Z84" s="33" t="s">
        <v>23</v>
      </c>
      <c r="AA84" s="33" t="s">
        <v>27</v>
      </c>
      <c r="AB84" s="33" t="s">
        <v>23</v>
      </c>
      <c r="AC84" s="33" t="s">
        <v>23</v>
      </c>
      <c r="AD84" s="33" t="s">
        <v>27</v>
      </c>
      <c r="AE84" s="33" t="s">
        <v>23</v>
      </c>
      <c r="AF84" s="33" t="s">
        <v>23</v>
      </c>
      <c r="AG84" s="33" t="s">
        <v>27</v>
      </c>
      <c r="AH84" s="33" t="s">
        <v>23</v>
      </c>
      <c r="AI84" s="33" t="s">
        <v>23</v>
      </c>
      <c r="AJ84" s="33" t="s">
        <v>29</v>
      </c>
      <c r="AK84" s="33" t="s">
        <v>26</v>
      </c>
      <c r="AL84" s="33" t="s">
        <v>23</v>
      </c>
      <c r="AM84" s="33" t="s">
        <v>29</v>
      </c>
      <c r="AN84" s="33" t="s">
        <v>26</v>
      </c>
      <c r="AO84" s="33" t="s">
        <v>23</v>
      </c>
      <c r="AP84" s="33" t="s">
        <v>29</v>
      </c>
      <c r="AQ84" s="33" t="s">
        <v>26</v>
      </c>
      <c r="AR84" s="33" t="s">
        <v>23</v>
      </c>
      <c r="AS84" s="33" t="s">
        <v>29</v>
      </c>
      <c r="AT84" s="33" t="s">
        <v>26</v>
      </c>
      <c r="AU84" s="33" t="s">
        <v>23</v>
      </c>
      <c r="AV84" s="33" t="s">
        <v>29</v>
      </c>
      <c r="AW84" s="33" t="s">
        <v>26</v>
      </c>
      <c r="AX84" s="33" t="s">
        <v>23</v>
      </c>
      <c r="AY84" s="33" t="s">
        <v>29</v>
      </c>
      <c r="AZ84" s="33" t="s">
        <v>26</v>
      </c>
      <c r="BA84" s="33" t="s">
        <v>23</v>
      </c>
      <c r="BB84" s="33" t="s">
        <v>29</v>
      </c>
      <c r="BC84" s="33" t="s">
        <v>28</v>
      </c>
      <c r="BD84" s="33" t="s">
        <v>23</v>
      </c>
      <c r="BE84" s="33" t="s">
        <v>27</v>
      </c>
      <c r="BF84" s="33" t="s">
        <v>28</v>
      </c>
      <c r="BG84" s="33" t="s">
        <v>23</v>
      </c>
      <c r="BH84" s="33" t="s">
        <v>27</v>
      </c>
      <c r="BI84" s="33" t="s">
        <v>26</v>
      </c>
      <c r="BJ84" s="33" t="s">
        <v>23</v>
      </c>
      <c r="BK84" s="33" t="s">
        <v>27</v>
      </c>
      <c r="BL84" s="33" t="s">
        <v>26</v>
      </c>
      <c r="BM84" s="33" t="s">
        <v>23</v>
      </c>
    </row>
    <row r="85" spans="1:65" x14ac:dyDescent="0.2">
      <c r="A85" s="15">
        <f>MAX($A$15:A84)+1</f>
        <v>71</v>
      </c>
      <c r="B85" s="36" t="s">
        <v>148</v>
      </c>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row>
    <row r="86" spans="1:65" ht="12" customHeight="1" x14ac:dyDescent="0.2">
      <c r="A86" s="15">
        <f>MAX($A$15:A85)+1</f>
        <v>72</v>
      </c>
      <c r="B86" s="34" t="s">
        <v>36</v>
      </c>
      <c r="C86" s="33" t="s">
        <v>6</v>
      </c>
      <c r="D86" s="33" t="s">
        <v>23</v>
      </c>
      <c r="E86" s="33" t="s">
        <v>32</v>
      </c>
      <c r="F86" s="33" t="s">
        <v>6</v>
      </c>
      <c r="G86" s="33" t="s">
        <v>23</v>
      </c>
      <c r="H86" s="33" t="s">
        <v>32</v>
      </c>
      <c r="I86" s="33" t="s">
        <v>6</v>
      </c>
      <c r="J86" s="33" t="s">
        <v>23</v>
      </c>
      <c r="K86" s="33" t="s">
        <v>32</v>
      </c>
      <c r="L86" s="33" t="s">
        <v>6</v>
      </c>
      <c r="M86" s="33" t="s">
        <v>23</v>
      </c>
      <c r="N86" s="33" t="s">
        <v>31</v>
      </c>
      <c r="O86" s="33" t="s">
        <v>6</v>
      </c>
      <c r="P86" s="33" t="s">
        <v>23</v>
      </c>
      <c r="Q86" s="33" t="s">
        <v>31</v>
      </c>
      <c r="R86" s="33" t="s">
        <v>6</v>
      </c>
      <c r="S86" s="33" t="s">
        <v>23</v>
      </c>
      <c r="T86" s="33" t="s">
        <v>31</v>
      </c>
      <c r="U86" s="33" t="s">
        <v>5</v>
      </c>
      <c r="V86" s="33" t="s">
        <v>23</v>
      </c>
      <c r="W86" s="33" t="s">
        <v>33</v>
      </c>
      <c r="X86" s="33" t="s">
        <v>5</v>
      </c>
      <c r="Y86" s="33" t="s">
        <v>23</v>
      </c>
      <c r="Z86" s="33" t="s">
        <v>32</v>
      </c>
      <c r="AA86" s="33" t="s">
        <v>5</v>
      </c>
      <c r="AB86" s="33" t="s">
        <v>23</v>
      </c>
      <c r="AC86" s="33" t="s">
        <v>31</v>
      </c>
      <c r="AD86" s="33" t="s">
        <v>5</v>
      </c>
      <c r="AE86" s="33" t="s">
        <v>23</v>
      </c>
      <c r="AF86" s="33" t="s">
        <v>31</v>
      </c>
      <c r="AG86" s="33" t="s">
        <v>4</v>
      </c>
      <c r="AH86" s="33" t="s">
        <v>23</v>
      </c>
      <c r="AI86" s="33" t="s">
        <v>33</v>
      </c>
      <c r="AJ86" s="33" t="s">
        <v>4</v>
      </c>
      <c r="AK86" s="33" t="s">
        <v>23</v>
      </c>
      <c r="AL86" s="33" t="s">
        <v>31</v>
      </c>
      <c r="AM86" s="33" t="s">
        <v>4</v>
      </c>
      <c r="AN86" s="33" t="s">
        <v>23</v>
      </c>
      <c r="AO86" s="33" t="s">
        <v>31</v>
      </c>
      <c r="AP86" s="33" t="s">
        <v>4</v>
      </c>
      <c r="AQ86" s="33" t="s">
        <v>23</v>
      </c>
      <c r="AR86" s="33" t="s">
        <v>31</v>
      </c>
      <c r="AS86" s="33" t="s">
        <v>4</v>
      </c>
      <c r="AT86" s="33" t="s">
        <v>23</v>
      </c>
      <c r="AU86" s="33" t="s">
        <v>32</v>
      </c>
      <c r="AV86" s="33" t="s">
        <v>4</v>
      </c>
      <c r="AW86" s="33" t="s">
        <v>26</v>
      </c>
      <c r="AX86" s="33" t="s">
        <v>31</v>
      </c>
      <c r="AY86" s="33" t="s">
        <v>52</v>
      </c>
      <c r="AZ86" s="33" t="s">
        <v>40</v>
      </c>
      <c r="BA86" s="33" t="s">
        <v>26</v>
      </c>
      <c r="BB86" s="33" t="s">
        <v>51</v>
      </c>
      <c r="BC86" s="33" t="s">
        <v>40</v>
      </c>
      <c r="BD86" s="33" t="s">
        <v>26</v>
      </c>
      <c r="BE86" s="33" t="s">
        <v>147</v>
      </c>
      <c r="BF86" s="33" t="s">
        <v>40</v>
      </c>
      <c r="BG86" s="33" t="s">
        <v>26</v>
      </c>
      <c r="BH86" s="33" t="s">
        <v>147</v>
      </c>
      <c r="BI86" s="33" t="s">
        <v>26</v>
      </c>
      <c r="BJ86" s="33" t="s">
        <v>32</v>
      </c>
      <c r="BK86" s="33" t="s">
        <v>51</v>
      </c>
      <c r="BL86" s="33" t="s">
        <v>26</v>
      </c>
      <c r="BM86" s="33" t="s">
        <v>32</v>
      </c>
    </row>
    <row r="87" spans="1:65" ht="12" customHeight="1" x14ac:dyDescent="0.2">
      <c r="A87" s="15">
        <f>MAX($A$15:A86)+1</f>
        <v>73</v>
      </c>
      <c r="B87" s="34" t="s">
        <v>35</v>
      </c>
      <c r="C87" s="33" t="s">
        <v>27</v>
      </c>
      <c r="D87" s="33" t="s">
        <v>23</v>
      </c>
      <c r="E87" s="33" t="s">
        <v>23</v>
      </c>
      <c r="F87" s="33" t="s">
        <v>27</v>
      </c>
      <c r="G87" s="33" t="s">
        <v>23</v>
      </c>
      <c r="H87" s="33" t="s">
        <v>23</v>
      </c>
      <c r="I87" s="33" t="s">
        <v>22</v>
      </c>
      <c r="J87" s="33" t="s">
        <v>26</v>
      </c>
      <c r="K87" s="33" t="s">
        <v>23</v>
      </c>
      <c r="L87" s="33" t="s">
        <v>22</v>
      </c>
      <c r="M87" s="33" t="s">
        <v>26</v>
      </c>
      <c r="N87" s="33" t="s">
        <v>23</v>
      </c>
      <c r="O87" s="33" t="s">
        <v>22</v>
      </c>
      <c r="P87" s="33" t="s">
        <v>26</v>
      </c>
      <c r="Q87" s="33" t="s">
        <v>23</v>
      </c>
      <c r="R87" s="33" t="s">
        <v>22</v>
      </c>
      <c r="S87" s="33" t="s">
        <v>26</v>
      </c>
      <c r="T87" s="33" t="s">
        <v>23</v>
      </c>
      <c r="U87" s="33" t="s">
        <v>22</v>
      </c>
      <c r="V87" s="33" t="s">
        <v>26</v>
      </c>
      <c r="W87" s="33" t="s">
        <v>23</v>
      </c>
      <c r="X87" s="33" t="s">
        <v>22</v>
      </c>
      <c r="Y87" s="33" t="s">
        <v>26</v>
      </c>
      <c r="Z87" s="33" t="s">
        <v>23</v>
      </c>
      <c r="AA87" s="33" t="s">
        <v>22</v>
      </c>
      <c r="AB87" s="33" t="s">
        <v>26</v>
      </c>
      <c r="AC87" s="33" t="s">
        <v>23</v>
      </c>
      <c r="AD87" s="33" t="s">
        <v>22</v>
      </c>
      <c r="AE87" s="33" t="s">
        <v>26</v>
      </c>
      <c r="AF87" s="33" t="s">
        <v>23</v>
      </c>
      <c r="AG87" s="33" t="s">
        <v>22</v>
      </c>
      <c r="AH87" s="33" t="s">
        <v>26</v>
      </c>
      <c r="AI87" s="33" t="s">
        <v>23</v>
      </c>
      <c r="AJ87" s="33" t="s">
        <v>22</v>
      </c>
      <c r="AK87" s="33" t="s">
        <v>26</v>
      </c>
      <c r="AL87" s="33" t="s">
        <v>23</v>
      </c>
      <c r="AM87" s="33" t="s">
        <v>22</v>
      </c>
      <c r="AN87" s="33" t="s">
        <v>26</v>
      </c>
      <c r="AO87" s="33" t="s">
        <v>23</v>
      </c>
      <c r="AP87" s="33" t="s">
        <v>22</v>
      </c>
      <c r="AQ87" s="33" t="s">
        <v>26</v>
      </c>
      <c r="AR87" s="33" t="s">
        <v>23</v>
      </c>
      <c r="AS87" s="33" t="s">
        <v>22</v>
      </c>
      <c r="AT87" s="33" t="s">
        <v>26</v>
      </c>
      <c r="AU87" s="33" t="s">
        <v>23</v>
      </c>
      <c r="AV87" s="33" t="s">
        <v>22</v>
      </c>
      <c r="AW87" s="33" t="s">
        <v>26</v>
      </c>
      <c r="AX87" s="33" t="s">
        <v>23</v>
      </c>
      <c r="AY87" s="33" t="s">
        <v>22</v>
      </c>
      <c r="AZ87" s="33" t="s">
        <v>26</v>
      </c>
      <c r="BA87" s="33" t="s">
        <v>23</v>
      </c>
      <c r="BB87" s="33" t="s">
        <v>62</v>
      </c>
      <c r="BC87" s="33" t="s">
        <v>26</v>
      </c>
      <c r="BD87" s="33" t="s">
        <v>23</v>
      </c>
      <c r="BE87" s="33" t="s">
        <v>146</v>
      </c>
      <c r="BF87" s="33" t="s">
        <v>40</v>
      </c>
      <c r="BG87" s="33" t="s">
        <v>23</v>
      </c>
      <c r="BH87" s="33" t="s">
        <v>22</v>
      </c>
      <c r="BI87" s="33" t="s">
        <v>23</v>
      </c>
      <c r="BJ87" s="33" t="s">
        <v>23</v>
      </c>
      <c r="BK87" s="33" t="s">
        <v>22</v>
      </c>
      <c r="BL87" s="33" t="s">
        <v>23</v>
      </c>
      <c r="BM87" s="33" t="s">
        <v>23</v>
      </c>
    </row>
    <row r="88" spans="1:65" ht="12" customHeight="1" x14ac:dyDescent="0.2">
      <c r="A88" s="15">
        <f>MAX($A$15:A87)+1</f>
        <v>74</v>
      </c>
      <c r="B88" s="34" t="s">
        <v>34</v>
      </c>
      <c r="C88" s="33" t="s">
        <v>6</v>
      </c>
      <c r="D88" s="33" t="s">
        <v>23</v>
      </c>
      <c r="E88" s="33" t="s">
        <v>32</v>
      </c>
      <c r="F88" s="33" t="s">
        <v>6</v>
      </c>
      <c r="G88" s="33" t="s">
        <v>23</v>
      </c>
      <c r="H88" s="33" t="s">
        <v>32</v>
      </c>
      <c r="I88" s="33" t="s">
        <v>6</v>
      </c>
      <c r="J88" s="33" t="s">
        <v>23</v>
      </c>
      <c r="K88" s="33" t="s">
        <v>32</v>
      </c>
      <c r="L88" s="33" t="s">
        <v>6</v>
      </c>
      <c r="M88" s="33" t="s">
        <v>23</v>
      </c>
      <c r="N88" s="33" t="s">
        <v>31</v>
      </c>
      <c r="O88" s="33" t="s">
        <v>6</v>
      </c>
      <c r="P88" s="33" t="s">
        <v>23</v>
      </c>
      <c r="Q88" s="33" t="s">
        <v>31</v>
      </c>
      <c r="R88" s="33" t="s">
        <v>6</v>
      </c>
      <c r="S88" s="33" t="s">
        <v>23</v>
      </c>
      <c r="T88" s="33" t="s">
        <v>31</v>
      </c>
      <c r="U88" s="33" t="s">
        <v>5</v>
      </c>
      <c r="V88" s="33" t="s">
        <v>23</v>
      </c>
      <c r="W88" s="33" t="s">
        <v>33</v>
      </c>
      <c r="X88" s="33" t="s">
        <v>5</v>
      </c>
      <c r="Y88" s="33" t="s">
        <v>23</v>
      </c>
      <c r="Z88" s="33" t="s">
        <v>32</v>
      </c>
      <c r="AA88" s="33" t="s">
        <v>5</v>
      </c>
      <c r="AB88" s="33" t="s">
        <v>23</v>
      </c>
      <c r="AC88" s="33" t="s">
        <v>31</v>
      </c>
      <c r="AD88" s="33" t="s">
        <v>5</v>
      </c>
      <c r="AE88" s="33" t="s">
        <v>23</v>
      </c>
      <c r="AF88" s="33" t="s">
        <v>31</v>
      </c>
      <c r="AG88" s="33" t="s">
        <v>4</v>
      </c>
      <c r="AH88" s="33" t="s">
        <v>23</v>
      </c>
      <c r="AI88" s="33" t="s">
        <v>33</v>
      </c>
      <c r="AJ88" s="33" t="s">
        <v>4</v>
      </c>
      <c r="AK88" s="33" t="s">
        <v>23</v>
      </c>
      <c r="AL88" s="33" t="s">
        <v>31</v>
      </c>
      <c r="AM88" s="33" t="s">
        <v>4</v>
      </c>
      <c r="AN88" s="33" t="s">
        <v>23</v>
      </c>
      <c r="AO88" s="33" t="s">
        <v>31</v>
      </c>
      <c r="AP88" s="33" t="s">
        <v>4</v>
      </c>
      <c r="AQ88" s="33" t="s">
        <v>23</v>
      </c>
      <c r="AR88" s="33" t="s">
        <v>31</v>
      </c>
      <c r="AS88" s="33" t="s">
        <v>4</v>
      </c>
      <c r="AT88" s="33" t="s">
        <v>23</v>
      </c>
      <c r="AU88" s="33" t="s">
        <v>32</v>
      </c>
      <c r="AV88" s="33" t="s">
        <v>4</v>
      </c>
      <c r="AW88" s="33" t="s">
        <v>26</v>
      </c>
      <c r="AX88" s="33" t="s">
        <v>31</v>
      </c>
      <c r="AY88" s="33" t="s">
        <v>52</v>
      </c>
      <c r="AZ88" s="33" t="s">
        <v>40</v>
      </c>
      <c r="BA88" s="33" t="s">
        <v>26</v>
      </c>
      <c r="BB88" s="33" t="s">
        <v>51</v>
      </c>
      <c r="BC88" s="33" t="s">
        <v>40</v>
      </c>
      <c r="BD88" s="33" t="s">
        <v>26</v>
      </c>
      <c r="BE88" s="33" t="s">
        <v>147</v>
      </c>
      <c r="BF88" s="33" t="s">
        <v>40</v>
      </c>
      <c r="BG88" s="33" t="s">
        <v>26</v>
      </c>
      <c r="BH88" s="33" t="s">
        <v>147</v>
      </c>
      <c r="BI88" s="33" t="s">
        <v>26</v>
      </c>
      <c r="BJ88" s="33" t="s">
        <v>32</v>
      </c>
      <c r="BK88" s="33" t="s">
        <v>51</v>
      </c>
      <c r="BL88" s="33" t="s">
        <v>26</v>
      </c>
      <c r="BM88" s="33" t="s">
        <v>32</v>
      </c>
    </row>
    <row r="89" spans="1:65" ht="12" customHeight="1" x14ac:dyDescent="0.2">
      <c r="A89" s="15">
        <f>MAX($A$15:A88)+1</f>
        <v>75</v>
      </c>
      <c r="B89" s="34" t="s">
        <v>30</v>
      </c>
      <c r="C89" s="33" t="s">
        <v>27</v>
      </c>
      <c r="D89" s="33" t="s">
        <v>23</v>
      </c>
      <c r="E89" s="33" t="s">
        <v>23</v>
      </c>
      <c r="F89" s="33" t="s">
        <v>27</v>
      </c>
      <c r="G89" s="33" t="s">
        <v>23</v>
      </c>
      <c r="H89" s="33" t="s">
        <v>23</v>
      </c>
      <c r="I89" s="33" t="s">
        <v>22</v>
      </c>
      <c r="J89" s="33" t="s">
        <v>26</v>
      </c>
      <c r="K89" s="33" t="s">
        <v>23</v>
      </c>
      <c r="L89" s="33" t="s">
        <v>22</v>
      </c>
      <c r="M89" s="33" t="s">
        <v>26</v>
      </c>
      <c r="N89" s="33" t="s">
        <v>23</v>
      </c>
      <c r="O89" s="33" t="s">
        <v>22</v>
      </c>
      <c r="P89" s="33" t="s">
        <v>26</v>
      </c>
      <c r="Q89" s="33" t="s">
        <v>23</v>
      </c>
      <c r="R89" s="33" t="s">
        <v>22</v>
      </c>
      <c r="S89" s="33" t="s">
        <v>26</v>
      </c>
      <c r="T89" s="33" t="s">
        <v>23</v>
      </c>
      <c r="U89" s="33" t="s">
        <v>22</v>
      </c>
      <c r="V89" s="33" t="s">
        <v>26</v>
      </c>
      <c r="W89" s="33" t="s">
        <v>23</v>
      </c>
      <c r="X89" s="33" t="s">
        <v>22</v>
      </c>
      <c r="Y89" s="33" t="s">
        <v>26</v>
      </c>
      <c r="Z89" s="33" t="s">
        <v>23</v>
      </c>
      <c r="AA89" s="33" t="s">
        <v>22</v>
      </c>
      <c r="AB89" s="33" t="s">
        <v>26</v>
      </c>
      <c r="AC89" s="33" t="s">
        <v>23</v>
      </c>
      <c r="AD89" s="33" t="s">
        <v>22</v>
      </c>
      <c r="AE89" s="33" t="s">
        <v>26</v>
      </c>
      <c r="AF89" s="33" t="s">
        <v>23</v>
      </c>
      <c r="AG89" s="33" t="s">
        <v>22</v>
      </c>
      <c r="AH89" s="33" t="s">
        <v>26</v>
      </c>
      <c r="AI89" s="33" t="s">
        <v>23</v>
      </c>
      <c r="AJ89" s="33" t="s">
        <v>22</v>
      </c>
      <c r="AK89" s="33" t="s">
        <v>26</v>
      </c>
      <c r="AL89" s="33" t="s">
        <v>23</v>
      </c>
      <c r="AM89" s="33" t="s">
        <v>22</v>
      </c>
      <c r="AN89" s="33" t="s">
        <v>26</v>
      </c>
      <c r="AO89" s="33" t="s">
        <v>23</v>
      </c>
      <c r="AP89" s="33" t="s">
        <v>22</v>
      </c>
      <c r="AQ89" s="33" t="s">
        <v>26</v>
      </c>
      <c r="AR89" s="33" t="s">
        <v>23</v>
      </c>
      <c r="AS89" s="33" t="s">
        <v>22</v>
      </c>
      <c r="AT89" s="33" t="s">
        <v>26</v>
      </c>
      <c r="AU89" s="33" t="s">
        <v>23</v>
      </c>
      <c r="AV89" s="33" t="s">
        <v>22</v>
      </c>
      <c r="AW89" s="33" t="s">
        <v>26</v>
      </c>
      <c r="AX89" s="33" t="s">
        <v>23</v>
      </c>
      <c r="AY89" s="33" t="s">
        <v>22</v>
      </c>
      <c r="AZ89" s="33" t="s">
        <v>26</v>
      </c>
      <c r="BA89" s="33" t="s">
        <v>23</v>
      </c>
      <c r="BB89" s="33" t="s">
        <v>62</v>
      </c>
      <c r="BC89" s="33" t="s">
        <v>26</v>
      </c>
      <c r="BD89" s="33" t="s">
        <v>23</v>
      </c>
      <c r="BE89" s="33" t="s">
        <v>146</v>
      </c>
      <c r="BF89" s="33" t="s">
        <v>40</v>
      </c>
      <c r="BG89" s="33" t="s">
        <v>23</v>
      </c>
      <c r="BH89" s="33" t="s">
        <v>22</v>
      </c>
      <c r="BI89" s="33" t="s">
        <v>23</v>
      </c>
      <c r="BJ89" s="33" t="s">
        <v>23</v>
      </c>
      <c r="BK89" s="33" t="s">
        <v>22</v>
      </c>
      <c r="BL89" s="33" t="s">
        <v>23</v>
      </c>
      <c r="BM89" s="33" t="s">
        <v>23</v>
      </c>
    </row>
    <row r="90" spans="1:65" ht="22.5" x14ac:dyDescent="0.2">
      <c r="A90" s="15">
        <f>MAX($A$15:A89)+1</f>
        <v>76</v>
      </c>
      <c r="B90" s="36" t="s">
        <v>145</v>
      </c>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row>
    <row r="91" spans="1:65" ht="12" customHeight="1" x14ac:dyDescent="0.2">
      <c r="A91" s="15">
        <f>MAX($A$15:A90)+1</f>
        <v>77</v>
      </c>
      <c r="B91" s="34" t="s">
        <v>36</v>
      </c>
      <c r="C91" s="33" t="s">
        <v>5</v>
      </c>
      <c r="D91" s="33" t="s">
        <v>23</v>
      </c>
      <c r="E91" s="33" t="s">
        <v>31</v>
      </c>
      <c r="F91" s="33" t="s">
        <v>5</v>
      </c>
      <c r="G91" s="33" t="s">
        <v>23</v>
      </c>
      <c r="H91" s="33" t="s">
        <v>31</v>
      </c>
      <c r="I91" s="33" t="s">
        <v>5</v>
      </c>
      <c r="J91" s="33" t="s">
        <v>23</v>
      </c>
      <c r="K91" s="33" t="s">
        <v>31</v>
      </c>
      <c r="L91" s="33" t="s">
        <v>5</v>
      </c>
      <c r="M91" s="33" t="s">
        <v>23</v>
      </c>
      <c r="N91" s="33" t="s">
        <v>32</v>
      </c>
      <c r="O91" s="33" t="s">
        <v>5</v>
      </c>
      <c r="P91" s="33" t="s">
        <v>23</v>
      </c>
      <c r="Q91" s="33" t="s">
        <v>33</v>
      </c>
      <c r="R91" s="33" t="s">
        <v>5</v>
      </c>
      <c r="S91" s="33" t="s">
        <v>23</v>
      </c>
      <c r="T91" s="33" t="s">
        <v>33</v>
      </c>
      <c r="U91" s="33" t="s">
        <v>4</v>
      </c>
      <c r="V91" s="33" t="s">
        <v>23</v>
      </c>
      <c r="W91" s="33" t="s">
        <v>33</v>
      </c>
      <c r="X91" s="33" t="s">
        <v>4</v>
      </c>
      <c r="Y91" s="33" t="s">
        <v>23</v>
      </c>
      <c r="Z91" s="33" t="s">
        <v>31</v>
      </c>
      <c r="AA91" s="33" t="s">
        <v>4</v>
      </c>
      <c r="AB91" s="33" t="s">
        <v>23</v>
      </c>
      <c r="AC91" s="33" t="s">
        <v>31</v>
      </c>
      <c r="AD91" s="33" t="s">
        <v>4</v>
      </c>
      <c r="AE91" s="33" t="s">
        <v>23</v>
      </c>
      <c r="AF91" s="33" t="s">
        <v>31</v>
      </c>
      <c r="AG91" s="33" t="s">
        <v>4</v>
      </c>
      <c r="AH91" s="33" t="s">
        <v>23</v>
      </c>
      <c r="AI91" s="33" t="s">
        <v>31</v>
      </c>
      <c r="AJ91" s="33" t="s">
        <v>4</v>
      </c>
      <c r="AK91" s="33" t="s">
        <v>23</v>
      </c>
      <c r="AL91" s="33" t="s">
        <v>31</v>
      </c>
      <c r="AM91" s="33" t="s">
        <v>4</v>
      </c>
      <c r="AN91" s="33" t="s">
        <v>23</v>
      </c>
      <c r="AO91" s="33" t="s">
        <v>31</v>
      </c>
      <c r="AP91" s="33" t="s">
        <v>4</v>
      </c>
      <c r="AQ91" s="33" t="s">
        <v>23</v>
      </c>
      <c r="AR91" s="33" t="s">
        <v>31</v>
      </c>
      <c r="AS91" s="33" t="s">
        <v>5</v>
      </c>
      <c r="AT91" s="33" t="s">
        <v>23</v>
      </c>
      <c r="AU91" s="33" t="s">
        <v>32</v>
      </c>
      <c r="AV91" s="33" t="s">
        <v>5</v>
      </c>
      <c r="AW91" s="33" t="s">
        <v>23</v>
      </c>
      <c r="AX91" s="33" t="s">
        <v>31</v>
      </c>
      <c r="AY91" s="33" t="s">
        <v>5</v>
      </c>
      <c r="AZ91" s="33" t="s">
        <v>23</v>
      </c>
      <c r="BA91" s="33" t="s">
        <v>32</v>
      </c>
      <c r="BB91" s="33" t="s">
        <v>5</v>
      </c>
      <c r="BC91" s="33" t="s">
        <v>23</v>
      </c>
      <c r="BD91" s="33" t="s">
        <v>32</v>
      </c>
      <c r="BE91" s="33" t="s">
        <v>5</v>
      </c>
      <c r="BF91" s="33" t="s">
        <v>23</v>
      </c>
      <c r="BG91" s="33" t="s">
        <v>31</v>
      </c>
      <c r="BH91" s="33" t="s">
        <v>5</v>
      </c>
      <c r="BI91" s="33" t="s">
        <v>28</v>
      </c>
      <c r="BJ91" s="33" t="s">
        <v>26</v>
      </c>
      <c r="BK91" s="33" t="s">
        <v>5</v>
      </c>
      <c r="BL91" s="33" t="s">
        <v>26</v>
      </c>
      <c r="BM91" s="33" t="s">
        <v>46</v>
      </c>
    </row>
    <row r="92" spans="1:65" ht="12" customHeight="1" x14ac:dyDescent="0.2">
      <c r="A92" s="15">
        <f>MAX($A$15:A91)+1</f>
        <v>78</v>
      </c>
      <c r="B92" s="34" t="s">
        <v>35</v>
      </c>
      <c r="C92" s="33" t="s">
        <v>27</v>
      </c>
      <c r="D92" s="33" t="s">
        <v>26</v>
      </c>
      <c r="E92" s="33" t="s">
        <v>23</v>
      </c>
      <c r="F92" s="33" t="s">
        <v>27</v>
      </c>
      <c r="G92" s="33" t="s">
        <v>26</v>
      </c>
      <c r="H92" s="33" t="s">
        <v>23</v>
      </c>
      <c r="I92" s="33" t="s">
        <v>27</v>
      </c>
      <c r="J92" s="33" t="s">
        <v>26</v>
      </c>
      <c r="K92" s="33" t="s">
        <v>23</v>
      </c>
      <c r="L92" s="33" t="s">
        <v>27</v>
      </c>
      <c r="M92" s="33" t="s">
        <v>26</v>
      </c>
      <c r="N92" s="33" t="s">
        <v>23</v>
      </c>
      <c r="O92" s="33" t="s">
        <v>27</v>
      </c>
      <c r="P92" s="33" t="s">
        <v>26</v>
      </c>
      <c r="Q92" s="33" t="s">
        <v>23</v>
      </c>
      <c r="R92" s="33" t="s">
        <v>27</v>
      </c>
      <c r="S92" s="33" t="s">
        <v>26</v>
      </c>
      <c r="T92" s="33" t="s">
        <v>23</v>
      </c>
      <c r="U92" s="33" t="s">
        <v>27</v>
      </c>
      <c r="V92" s="33" t="s">
        <v>26</v>
      </c>
      <c r="W92" s="33" t="s">
        <v>23</v>
      </c>
      <c r="X92" s="33" t="s">
        <v>27</v>
      </c>
      <c r="Y92" s="33" t="s">
        <v>26</v>
      </c>
      <c r="Z92" s="33" t="s">
        <v>23</v>
      </c>
      <c r="AA92" s="33" t="s">
        <v>27</v>
      </c>
      <c r="AB92" s="33" t="s">
        <v>26</v>
      </c>
      <c r="AC92" s="33" t="s">
        <v>23</v>
      </c>
      <c r="AD92" s="33" t="s">
        <v>27</v>
      </c>
      <c r="AE92" s="33" t="s">
        <v>26</v>
      </c>
      <c r="AF92" s="33" t="s">
        <v>23</v>
      </c>
      <c r="AG92" s="33" t="s">
        <v>27</v>
      </c>
      <c r="AH92" s="33" t="s">
        <v>26</v>
      </c>
      <c r="AI92" s="33" t="s">
        <v>23</v>
      </c>
      <c r="AJ92" s="33" t="s">
        <v>27</v>
      </c>
      <c r="AK92" s="33" t="s">
        <v>26</v>
      </c>
      <c r="AL92" s="33" t="s">
        <v>23</v>
      </c>
      <c r="AM92" s="33" t="s">
        <v>27</v>
      </c>
      <c r="AN92" s="33" t="s">
        <v>26</v>
      </c>
      <c r="AO92" s="33" t="s">
        <v>23</v>
      </c>
      <c r="AP92" s="33" t="s">
        <v>27</v>
      </c>
      <c r="AQ92" s="33" t="s">
        <v>26</v>
      </c>
      <c r="AR92" s="33" t="s">
        <v>23</v>
      </c>
      <c r="AS92" s="33" t="s">
        <v>27</v>
      </c>
      <c r="AT92" s="33" t="s">
        <v>26</v>
      </c>
      <c r="AU92" s="33" t="s">
        <v>23</v>
      </c>
      <c r="AV92" s="33" t="s">
        <v>27</v>
      </c>
      <c r="AW92" s="33" t="s">
        <v>26</v>
      </c>
      <c r="AX92" s="33" t="s">
        <v>23</v>
      </c>
      <c r="AY92" s="33" t="s">
        <v>27</v>
      </c>
      <c r="AZ92" s="33" t="s">
        <v>26</v>
      </c>
      <c r="BA92" s="33" t="s">
        <v>23</v>
      </c>
      <c r="BB92" s="33" t="s">
        <v>27</v>
      </c>
      <c r="BC92" s="33" t="s">
        <v>26</v>
      </c>
      <c r="BD92" s="33" t="s">
        <v>23</v>
      </c>
      <c r="BE92" s="33" t="s">
        <v>27</v>
      </c>
      <c r="BF92" s="33" t="s">
        <v>26</v>
      </c>
      <c r="BG92" s="33" t="s">
        <v>23</v>
      </c>
      <c r="BH92" s="33" t="s">
        <v>27</v>
      </c>
      <c r="BI92" s="33" t="s">
        <v>28</v>
      </c>
      <c r="BJ92" s="33" t="s">
        <v>23</v>
      </c>
      <c r="BK92" s="33" t="s">
        <v>27</v>
      </c>
      <c r="BL92" s="33" t="s">
        <v>26</v>
      </c>
      <c r="BM92" s="33" t="s">
        <v>23</v>
      </c>
    </row>
    <row r="93" spans="1:65" ht="12" customHeight="1" x14ac:dyDescent="0.2">
      <c r="A93" s="15">
        <f>MAX($A$15:A92)+1</f>
        <v>79</v>
      </c>
      <c r="B93" s="34" t="s">
        <v>34</v>
      </c>
      <c r="C93" s="33" t="s">
        <v>5</v>
      </c>
      <c r="D93" s="33" t="s">
        <v>23</v>
      </c>
      <c r="E93" s="33" t="s">
        <v>31</v>
      </c>
      <c r="F93" s="33" t="s">
        <v>5</v>
      </c>
      <c r="G93" s="33" t="s">
        <v>23</v>
      </c>
      <c r="H93" s="33" t="s">
        <v>31</v>
      </c>
      <c r="I93" s="33" t="s">
        <v>5</v>
      </c>
      <c r="J93" s="33" t="s">
        <v>23</v>
      </c>
      <c r="K93" s="33" t="s">
        <v>31</v>
      </c>
      <c r="L93" s="33" t="s">
        <v>5</v>
      </c>
      <c r="M93" s="33" t="s">
        <v>23</v>
      </c>
      <c r="N93" s="33" t="s">
        <v>32</v>
      </c>
      <c r="O93" s="33" t="s">
        <v>5</v>
      </c>
      <c r="P93" s="33" t="s">
        <v>23</v>
      </c>
      <c r="Q93" s="33" t="s">
        <v>33</v>
      </c>
      <c r="R93" s="33" t="s">
        <v>5</v>
      </c>
      <c r="S93" s="33" t="s">
        <v>23</v>
      </c>
      <c r="T93" s="33" t="s">
        <v>33</v>
      </c>
      <c r="U93" s="33" t="s">
        <v>4</v>
      </c>
      <c r="V93" s="33" t="s">
        <v>23</v>
      </c>
      <c r="W93" s="33" t="s">
        <v>33</v>
      </c>
      <c r="X93" s="33" t="s">
        <v>4</v>
      </c>
      <c r="Y93" s="33" t="s">
        <v>23</v>
      </c>
      <c r="Z93" s="33" t="s">
        <v>31</v>
      </c>
      <c r="AA93" s="33" t="s">
        <v>4</v>
      </c>
      <c r="AB93" s="33" t="s">
        <v>23</v>
      </c>
      <c r="AC93" s="33" t="s">
        <v>31</v>
      </c>
      <c r="AD93" s="33" t="s">
        <v>4</v>
      </c>
      <c r="AE93" s="33" t="s">
        <v>23</v>
      </c>
      <c r="AF93" s="33" t="s">
        <v>31</v>
      </c>
      <c r="AG93" s="33" t="s">
        <v>4</v>
      </c>
      <c r="AH93" s="33" t="s">
        <v>23</v>
      </c>
      <c r="AI93" s="33" t="s">
        <v>31</v>
      </c>
      <c r="AJ93" s="33" t="s">
        <v>4</v>
      </c>
      <c r="AK93" s="33" t="s">
        <v>23</v>
      </c>
      <c r="AL93" s="33" t="s">
        <v>31</v>
      </c>
      <c r="AM93" s="33" t="s">
        <v>4</v>
      </c>
      <c r="AN93" s="33" t="s">
        <v>23</v>
      </c>
      <c r="AO93" s="33" t="s">
        <v>31</v>
      </c>
      <c r="AP93" s="33" t="s">
        <v>4</v>
      </c>
      <c r="AQ93" s="33" t="s">
        <v>23</v>
      </c>
      <c r="AR93" s="33" t="s">
        <v>31</v>
      </c>
      <c r="AS93" s="33" t="s">
        <v>5</v>
      </c>
      <c r="AT93" s="33" t="s">
        <v>23</v>
      </c>
      <c r="AU93" s="33" t="s">
        <v>32</v>
      </c>
      <c r="AV93" s="33" t="s">
        <v>5</v>
      </c>
      <c r="AW93" s="33" t="s">
        <v>23</v>
      </c>
      <c r="AX93" s="33" t="s">
        <v>31</v>
      </c>
      <c r="AY93" s="33" t="s">
        <v>5</v>
      </c>
      <c r="AZ93" s="33" t="s">
        <v>23</v>
      </c>
      <c r="BA93" s="33" t="s">
        <v>32</v>
      </c>
      <c r="BB93" s="33" t="s">
        <v>5</v>
      </c>
      <c r="BC93" s="33" t="s">
        <v>23</v>
      </c>
      <c r="BD93" s="33" t="s">
        <v>32</v>
      </c>
      <c r="BE93" s="33" t="s">
        <v>5</v>
      </c>
      <c r="BF93" s="33" t="s">
        <v>23</v>
      </c>
      <c r="BG93" s="33" t="s">
        <v>31</v>
      </c>
      <c r="BH93" s="33" t="s">
        <v>5</v>
      </c>
      <c r="BI93" s="33" t="s">
        <v>28</v>
      </c>
      <c r="BJ93" s="33" t="s">
        <v>26</v>
      </c>
      <c r="BK93" s="33" t="s">
        <v>5</v>
      </c>
      <c r="BL93" s="33" t="s">
        <v>26</v>
      </c>
      <c r="BM93" s="33" t="s">
        <v>46</v>
      </c>
    </row>
    <row r="94" spans="1:65" ht="12" customHeight="1" x14ac:dyDescent="0.2">
      <c r="A94" s="15">
        <f>MAX($A$15:A93)+1</f>
        <v>80</v>
      </c>
      <c r="B94" s="34" t="s">
        <v>30</v>
      </c>
      <c r="C94" s="33" t="s">
        <v>27</v>
      </c>
      <c r="D94" s="33" t="s">
        <v>26</v>
      </c>
      <c r="E94" s="33" t="s">
        <v>23</v>
      </c>
      <c r="F94" s="33" t="s">
        <v>27</v>
      </c>
      <c r="G94" s="33" t="s">
        <v>26</v>
      </c>
      <c r="H94" s="33" t="s">
        <v>23</v>
      </c>
      <c r="I94" s="33" t="s">
        <v>27</v>
      </c>
      <c r="J94" s="33" t="s">
        <v>26</v>
      </c>
      <c r="K94" s="33" t="s">
        <v>23</v>
      </c>
      <c r="L94" s="33" t="s">
        <v>27</v>
      </c>
      <c r="M94" s="33" t="s">
        <v>26</v>
      </c>
      <c r="N94" s="33" t="s">
        <v>23</v>
      </c>
      <c r="O94" s="33" t="s">
        <v>27</v>
      </c>
      <c r="P94" s="33" t="s">
        <v>26</v>
      </c>
      <c r="Q94" s="33" t="s">
        <v>23</v>
      </c>
      <c r="R94" s="33" t="s">
        <v>27</v>
      </c>
      <c r="S94" s="33" t="s">
        <v>26</v>
      </c>
      <c r="T94" s="33" t="s">
        <v>23</v>
      </c>
      <c r="U94" s="33" t="s">
        <v>27</v>
      </c>
      <c r="V94" s="33" t="s">
        <v>26</v>
      </c>
      <c r="W94" s="33" t="s">
        <v>23</v>
      </c>
      <c r="X94" s="33" t="s">
        <v>27</v>
      </c>
      <c r="Y94" s="33" t="s">
        <v>26</v>
      </c>
      <c r="Z94" s="33" t="s">
        <v>23</v>
      </c>
      <c r="AA94" s="33" t="s">
        <v>27</v>
      </c>
      <c r="AB94" s="33" t="s">
        <v>26</v>
      </c>
      <c r="AC94" s="33" t="s">
        <v>23</v>
      </c>
      <c r="AD94" s="33" t="s">
        <v>27</v>
      </c>
      <c r="AE94" s="33" t="s">
        <v>26</v>
      </c>
      <c r="AF94" s="33" t="s">
        <v>23</v>
      </c>
      <c r="AG94" s="33" t="s">
        <v>27</v>
      </c>
      <c r="AH94" s="33" t="s">
        <v>26</v>
      </c>
      <c r="AI94" s="33" t="s">
        <v>23</v>
      </c>
      <c r="AJ94" s="33" t="s">
        <v>27</v>
      </c>
      <c r="AK94" s="33" t="s">
        <v>26</v>
      </c>
      <c r="AL94" s="33" t="s">
        <v>23</v>
      </c>
      <c r="AM94" s="33" t="s">
        <v>27</v>
      </c>
      <c r="AN94" s="33" t="s">
        <v>26</v>
      </c>
      <c r="AO94" s="33" t="s">
        <v>23</v>
      </c>
      <c r="AP94" s="33" t="s">
        <v>27</v>
      </c>
      <c r="AQ94" s="33" t="s">
        <v>26</v>
      </c>
      <c r="AR94" s="33" t="s">
        <v>23</v>
      </c>
      <c r="AS94" s="33" t="s">
        <v>27</v>
      </c>
      <c r="AT94" s="33" t="s">
        <v>26</v>
      </c>
      <c r="AU94" s="33" t="s">
        <v>23</v>
      </c>
      <c r="AV94" s="33" t="s">
        <v>27</v>
      </c>
      <c r="AW94" s="33" t="s">
        <v>26</v>
      </c>
      <c r="AX94" s="33" t="s">
        <v>23</v>
      </c>
      <c r="AY94" s="33" t="s">
        <v>27</v>
      </c>
      <c r="AZ94" s="33" t="s">
        <v>26</v>
      </c>
      <c r="BA94" s="33" t="s">
        <v>23</v>
      </c>
      <c r="BB94" s="33" t="s">
        <v>27</v>
      </c>
      <c r="BC94" s="33" t="s">
        <v>26</v>
      </c>
      <c r="BD94" s="33" t="s">
        <v>23</v>
      </c>
      <c r="BE94" s="33" t="s">
        <v>27</v>
      </c>
      <c r="BF94" s="33" t="s">
        <v>26</v>
      </c>
      <c r="BG94" s="33" t="s">
        <v>23</v>
      </c>
      <c r="BH94" s="33" t="s">
        <v>27</v>
      </c>
      <c r="BI94" s="33" t="s">
        <v>28</v>
      </c>
      <c r="BJ94" s="33" t="s">
        <v>23</v>
      </c>
      <c r="BK94" s="33" t="s">
        <v>27</v>
      </c>
      <c r="BL94" s="33" t="s">
        <v>26</v>
      </c>
      <c r="BM94" s="33" t="s">
        <v>23</v>
      </c>
    </row>
    <row r="95" spans="1:65" ht="22.5" x14ac:dyDescent="0.2">
      <c r="A95" s="15">
        <f>MAX($A$15:A94)+1</f>
        <v>81</v>
      </c>
      <c r="B95" s="36" t="s">
        <v>144</v>
      </c>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row>
    <row r="96" spans="1:65" ht="12" customHeight="1" x14ac:dyDescent="0.2">
      <c r="A96" s="15">
        <f>MAX($A$15:A95)+1</f>
        <v>82</v>
      </c>
      <c r="B96" s="34" t="s">
        <v>36</v>
      </c>
      <c r="C96" s="33" t="s">
        <v>6</v>
      </c>
      <c r="D96" s="33" t="s">
        <v>23</v>
      </c>
      <c r="E96" s="33" t="s">
        <v>31</v>
      </c>
      <c r="F96" s="33" t="s">
        <v>6</v>
      </c>
      <c r="G96" s="33" t="s">
        <v>23</v>
      </c>
      <c r="H96" s="33" t="s">
        <v>31</v>
      </c>
      <c r="I96" s="33" t="s">
        <v>6</v>
      </c>
      <c r="J96" s="33" t="s">
        <v>23</v>
      </c>
      <c r="K96" s="33" t="s">
        <v>31</v>
      </c>
      <c r="L96" s="33" t="s">
        <v>6</v>
      </c>
      <c r="M96" s="33" t="s">
        <v>23</v>
      </c>
      <c r="N96" s="33" t="s">
        <v>31</v>
      </c>
      <c r="O96" s="33" t="s">
        <v>6</v>
      </c>
      <c r="P96" s="33" t="s">
        <v>23</v>
      </c>
      <c r="Q96" s="33" t="s">
        <v>31</v>
      </c>
      <c r="R96" s="33" t="s">
        <v>6</v>
      </c>
      <c r="S96" s="33" t="s">
        <v>23</v>
      </c>
      <c r="T96" s="33" t="s">
        <v>31</v>
      </c>
      <c r="U96" s="33" t="s">
        <v>6</v>
      </c>
      <c r="V96" s="33" t="s">
        <v>23</v>
      </c>
      <c r="W96" s="33" t="s">
        <v>31</v>
      </c>
      <c r="X96" s="33" t="s">
        <v>6</v>
      </c>
      <c r="Y96" s="33" t="s">
        <v>23</v>
      </c>
      <c r="Z96" s="33" t="s">
        <v>31</v>
      </c>
      <c r="AA96" s="33" t="s">
        <v>6</v>
      </c>
      <c r="AB96" s="33" t="s">
        <v>23</v>
      </c>
      <c r="AC96" s="33" t="s">
        <v>31</v>
      </c>
      <c r="AD96" s="33" t="s">
        <v>6</v>
      </c>
      <c r="AE96" s="33" t="s">
        <v>23</v>
      </c>
      <c r="AF96" s="33" t="s">
        <v>31</v>
      </c>
      <c r="AG96" s="33" t="s">
        <v>6</v>
      </c>
      <c r="AH96" s="33" t="s">
        <v>23</v>
      </c>
      <c r="AI96" s="33" t="s">
        <v>31</v>
      </c>
      <c r="AJ96" s="33" t="s">
        <v>6</v>
      </c>
      <c r="AK96" s="33" t="s">
        <v>23</v>
      </c>
      <c r="AL96" s="33" t="s">
        <v>31</v>
      </c>
      <c r="AM96" s="33" t="s">
        <v>6</v>
      </c>
      <c r="AN96" s="33" t="s">
        <v>23</v>
      </c>
      <c r="AO96" s="33" t="s">
        <v>31</v>
      </c>
      <c r="AP96" s="33" t="s">
        <v>6</v>
      </c>
      <c r="AQ96" s="33" t="s">
        <v>23</v>
      </c>
      <c r="AR96" s="33" t="s">
        <v>31</v>
      </c>
      <c r="AS96" s="33" t="s">
        <v>5</v>
      </c>
      <c r="AT96" s="33" t="s">
        <v>23</v>
      </c>
      <c r="AU96" s="33" t="s">
        <v>33</v>
      </c>
      <c r="AV96" s="33" t="s">
        <v>5</v>
      </c>
      <c r="AW96" s="33" t="s">
        <v>23</v>
      </c>
      <c r="AX96" s="33" t="s">
        <v>31</v>
      </c>
      <c r="AY96" s="33" t="s">
        <v>5</v>
      </c>
      <c r="AZ96" s="33" t="s">
        <v>23</v>
      </c>
      <c r="BA96" s="33" t="s">
        <v>31</v>
      </c>
      <c r="BB96" s="33" t="s">
        <v>4</v>
      </c>
      <c r="BC96" s="33" t="s">
        <v>26</v>
      </c>
      <c r="BD96" s="33" t="s">
        <v>31</v>
      </c>
      <c r="BE96" s="33" t="s">
        <v>4</v>
      </c>
      <c r="BF96" s="33" t="s">
        <v>26</v>
      </c>
      <c r="BG96" s="33" t="s">
        <v>31</v>
      </c>
      <c r="BH96" s="33" t="s">
        <v>4</v>
      </c>
      <c r="BI96" s="33" t="s">
        <v>26</v>
      </c>
      <c r="BJ96" s="33" t="s">
        <v>31</v>
      </c>
      <c r="BK96" s="33" t="s">
        <v>4</v>
      </c>
      <c r="BL96" s="33" t="s">
        <v>40</v>
      </c>
      <c r="BM96" s="33" t="s">
        <v>26</v>
      </c>
    </row>
    <row r="97" spans="1:65" ht="12" customHeight="1" x14ac:dyDescent="0.2">
      <c r="A97" s="15">
        <f>MAX($A$15:A96)+1</f>
        <v>83</v>
      </c>
      <c r="B97" s="34" t="s">
        <v>35</v>
      </c>
      <c r="C97" s="33" t="s">
        <v>27</v>
      </c>
      <c r="D97" s="33" t="s">
        <v>23</v>
      </c>
      <c r="E97" s="33" t="s">
        <v>23</v>
      </c>
      <c r="F97" s="33" t="s">
        <v>27</v>
      </c>
      <c r="G97" s="33" t="s">
        <v>23</v>
      </c>
      <c r="H97" s="33" t="s">
        <v>23</v>
      </c>
      <c r="I97" s="33" t="s">
        <v>27</v>
      </c>
      <c r="J97" s="33" t="s">
        <v>23</v>
      </c>
      <c r="K97" s="33" t="s">
        <v>23</v>
      </c>
      <c r="L97" s="33" t="s">
        <v>27</v>
      </c>
      <c r="M97" s="33" t="s">
        <v>23</v>
      </c>
      <c r="N97" s="33" t="s">
        <v>23</v>
      </c>
      <c r="O97" s="33" t="s">
        <v>27</v>
      </c>
      <c r="P97" s="33" t="s">
        <v>23</v>
      </c>
      <c r="Q97" s="33" t="s">
        <v>23</v>
      </c>
      <c r="R97" s="33" t="s">
        <v>27</v>
      </c>
      <c r="S97" s="33" t="s">
        <v>23</v>
      </c>
      <c r="T97" s="33" t="s">
        <v>23</v>
      </c>
      <c r="U97" s="33" t="s">
        <v>27</v>
      </c>
      <c r="V97" s="33" t="s">
        <v>23</v>
      </c>
      <c r="W97" s="33" t="s">
        <v>23</v>
      </c>
      <c r="X97" s="33" t="s">
        <v>27</v>
      </c>
      <c r="Y97" s="33" t="s">
        <v>23</v>
      </c>
      <c r="Z97" s="33" t="s">
        <v>23</v>
      </c>
      <c r="AA97" s="33" t="s">
        <v>27</v>
      </c>
      <c r="AB97" s="33" t="s">
        <v>23</v>
      </c>
      <c r="AC97" s="33" t="s">
        <v>23</v>
      </c>
      <c r="AD97" s="33" t="s">
        <v>27</v>
      </c>
      <c r="AE97" s="33" t="s">
        <v>23</v>
      </c>
      <c r="AF97" s="33" t="s">
        <v>23</v>
      </c>
      <c r="AG97" s="33" t="s">
        <v>27</v>
      </c>
      <c r="AH97" s="33" t="s">
        <v>23</v>
      </c>
      <c r="AI97" s="33" t="s">
        <v>23</v>
      </c>
      <c r="AJ97" s="33" t="s">
        <v>27</v>
      </c>
      <c r="AK97" s="33" t="s">
        <v>23</v>
      </c>
      <c r="AL97" s="33" t="s">
        <v>23</v>
      </c>
      <c r="AM97" s="33" t="s">
        <v>27</v>
      </c>
      <c r="AN97" s="33" t="s">
        <v>23</v>
      </c>
      <c r="AO97" s="33" t="s">
        <v>23</v>
      </c>
      <c r="AP97" s="33" t="s">
        <v>27</v>
      </c>
      <c r="AQ97" s="33" t="s">
        <v>23</v>
      </c>
      <c r="AR97" s="33" t="s">
        <v>23</v>
      </c>
      <c r="AS97" s="33" t="s">
        <v>27</v>
      </c>
      <c r="AT97" s="33" t="s">
        <v>23</v>
      </c>
      <c r="AU97" s="33" t="s">
        <v>23</v>
      </c>
      <c r="AV97" s="33" t="s">
        <v>27</v>
      </c>
      <c r="AW97" s="33" t="s">
        <v>23</v>
      </c>
      <c r="AX97" s="33" t="s">
        <v>23</v>
      </c>
      <c r="AY97" s="33" t="s">
        <v>27</v>
      </c>
      <c r="AZ97" s="33" t="s">
        <v>23</v>
      </c>
      <c r="BA97" s="33" t="s">
        <v>23</v>
      </c>
      <c r="BB97" s="33" t="s">
        <v>27</v>
      </c>
      <c r="BC97" s="33" t="s">
        <v>23</v>
      </c>
      <c r="BD97" s="33" t="s">
        <v>23</v>
      </c>
      <c r="BE97" s="33" t="s">
        <v>27</v>
      </c>
      <c r="BF97" s="33" t="s">
        <v>23</v>
      </c>
      <c r="BG97" s="33" t="s">
        <v>23</v>
      </c>
      <c r="BH97" s="33" t="s">
        <v>22</v>
      </c>
      <c r="BI97" s="33" t="s">
        <v>23</v>
      </c>
      <c r="BJ97" s="33" t="s">
        <v>23</v>
      </c>
      <c r="BK97" s="33" t="s">
        <v>27</v>
      </c>
      <c r="BL97" s="33" t="s">
        <v>26</v>
      </c>
      <c r="BM97" s="33" t="s">
        <v>23</v>
      </c>
    </row>
    <row r="98" spans="1:65" ht="12" customHeight="1" x14ac:dyDescent="0.2">
      <c r="A98" s="15">
        <f>MAX($A$15:A97)+1</f>
        <v>84</v>
      </c>
      <c r="B98" s="34" t="s">
        <v>34</v>
      </c>
      <c r="C98" s="33" t="s">
        <v>6</v>
      </c>
      <c r="D98" s="33" t="s">
        <v>23</v>
      </c>
      <c r="E98" s="33" t="s">
        <v>31</v>
      </c>
      <c r="F98" s="33" t="s">
        <v>6</v>
      </c>
      <c r="G98" s="33" t="s">
        <v>23</v>
      </c>
      <c r="H98" s="33" t="s">
        <v>31</v>
      </c>
      <c r="I98" s="33" t="s">
        <v>6</v>
      </c>
      <c r="J98" s="33" t="s">
        <v>23</v>
      </c>
      <c r="K98" s="33" t="s">
        <v>31</v>
      </c>
      <c r="L98" s="33" t="s">
        <v>6</v>
      </c>
      <c r="M98" s="33" t="s">
        <v>23</v>
      </c>
      <c r="N98" s="33" t="s">
        <v>31</v>
      </c>
      <c r="O98" s="33" t="s">
        <v>6</v>
      </c>
      <c r="P98" s="33" t="s">
        <v>23</v>
      </c>
      <c r="Q98" s="33" t="s">
        <v>31</v>
      </c>
      <c r="R98" s="33" t="s">
        <v>6</v>
      </c>
      <c r="S98" s="33" t="s">
        <v>23</v>
      </c>
      <c r="T98" s="33" t="s">
        <v>31</v>
      </c>
      <c r="U98" s="33" t="s">
        <v>6</v>
      </c>
      <c r="V98" s="33" t="s">
        <v>23</v>
      </c>
      <c r="W98" s="33" t="s">
        <v>31</v>
      </c>
      <c r="X98" s="33" t="s">
        <v>6</v>
      </c>
      <c r="Y98" s="33" t="s">
        <v>23</v>
      </c>
      <c r="Z98" s="33" t="s">
        <v>31</v>
      </c>
      <c r="AA98" s="33" t="s">
        <v>6</v>
      </c>
      <c r="AB98" s="33" t="s">
        <v>23</v>
      </c>
      <c r="AC98" s="33" t="s">
        <v>31</v>
      </c>
      <c r="AD98" s="33" t="s">
        <v>6</v>
      </c>
      <c r="AE98" s="33" t="s">
        <v>23</v>
      </c>
      <c r="AF98" s="33" t="s">
        <v>31</v>
      </c>
      <c r="AG98" s="33" t="s">
        <v>6</v>
      </c>
      <c r="AH98" s="33" t="s">
        <v>23</v>
      </c>
      <c r="AI98" s="33" t="s">
        <v>31</v>
      </c>
      <c r="AJ98" s="33" t="s">
        <v>6</v>
      </c>
      <c r="AK98" s="33" t="s">
        <v>23</v>
      </c>
      <c r="AL98" s="33" t="s">
        <v>31</v>
      </c>
      <c r="AM98" s="33" t="s">
        <v>6</v>
      </c>
      <c r="AN98" s="33" t="s">
        <v>23</v>
      </c>
      <c r="AO98" s="33" t="s">
        <v>31</v>
      </c>
      <c r="AP98" s="33" t="s">
        <v>6</v>
      </c>
      <c r="AQ98" s="33" t="s">
        <v>23</v>
      </c>
      <c r="AR98" s="33" t="s">
        <v>31</v>
      </c>
      <c r="AS98" s="33" t="s">
        <v>5</v>
      </c>
      <c r="AT98" s="33" t="s">
        <v>23</v>
      </c>
      <c r="AU98" s="33" t="s">
        <v>33</v>
      </c>
      <c r="AV98" s="33" t="s">
        <v>5</v>
      </c>
      <c r="AW98" s="33" t="s">
        <v>23</v>
      </c>
      <c r="AX98" s="33" t="s">
        <v>31</v>
      </c>
      <c r="AY98" s="33" t="s">
        <v>5</v>
      </c>
      <c r="AZ98" s="33" t="s">
        <v>23</v>
      </c>
      <c r="BA98" s="33" t="s">
        <v>31</v>
      </c>
      <c r="BB98" s="33" t="s">
        <v>4</v>
      </c>
      <c r="BC98" s="33" t="s">
        <v>26</v>
      </c>
      <c r="BD98" s="33" t="s">
        <v>31</v>
      </c>
      <c r="BE98" s="33" t="s">
        <v>4</v>
      </c>
      <c r="BF98" s="33" t="s">
        <v>26</v>
      </c>
      <c r="BG98" s="33" t="s">
        <v>31</v>
      </c>
      <c r="BH98" s="33" t="s">
        <v>4</v>
      </c>
      <c r="BI98" s="33" t="s">
        <v>26</v>
      </c>
      <c r="BJ98" s="33" t="s">
        <v>31</v>
      </c>
      <c r="BK98" s="33" t="s">
        <v>4</v>
      </c>
      <c r="BL98" s="33" t="s">
        <v>40</v>
      </c>
      <c r="BM98" s="33" t="s">
        <v>26</v>
      </c>
    </row>
    <row r="99" spans="1:65" ht="12" customHeight="1" x14ac:dyDescent="0.2">
      <c r="A99" s="15">
        <f>MAX($A$15:A98)+1</f>
        <v>85</v>
      </c>
      <c r="B99" s="34" t="s">
        <v>30</v>
      </c>
      <c r="C99" s="33" t="s">
        <v>27</v>
      </c>
      <c r="D99" s="33" t="s">
        <v>23</v>
      </c>
      <c r="E99" s="33" t="s">
        <v>23</v>
      </c>
      <c r="F99" s="33" t="s">
        <v>27</v>
      </c>
      <c r="G99" s="33" t="s">
        <v>23</v>
      </c>
      <c r="H99" s="33" t="s">
        <v>23</v>
      </c>
      <c r="I99" s="33" t="s">
        <v>27</v>
      </c>
      <c r="J99" s="33" t="s">
        <v>23</v>
      </c>
      <c r="K99" s="33" t="s">
        <v>23</v>
      </c>
      <c r="L99" s="33" t="s">
        <v>27</v>
      </c>
      <c r="M99" s="33" t="s">
        <v>23</v>
      </c>
      <c r="N99" s="33" t="s">
        <v>23</v>
      </c>
      <c r="O99" s="33" t="s">
        <v>27</v>
      </c>
      <c r="P99" s="33" t="s">
        <v>23</v>
      </c>
      <c r="Q99" s="33" t="s">
        <v>23</v>
      </c>
      <c r="R99" s="33" t="s">
        <v>27</v>
      </c>
      <c r="S99" s="33" t="s">
        <v>23</v>
      </c>
      <c r="T99" s="33" t="s">
        <v>23</v>
      </c>
      <c r="U99" s="33" t="s">
        <v>27</v>
      </c>
      <c r="V99" s="33" t="s">
        <v>23</v>
      </c>
      <c r="W99" s="33" t="s">
        <v>23</v>
      </c>
      <c r="X99" s="33" t="s">
        <v>27</v>
      </c>
      <c r="Y99" s="33" t="s">
        <v>23</v>
      </c>
      <c r="Z99" s="33" t="s">
        <v>23</v>
      </c>
      <c r="AA99" s="33" t="s">
        <v>27</v>
      </c>
      <c r="AB99" s="33" t="s">
        <v>23</v>
      </c>
      <c r="AC99" s="33" t="s">
        <v>23</v>
      </c>
      <c r="AD99" s="33" t="s">
        <v>27</v>
      </c>
      <c r="AE99" s="33" t="s">
        <v>23</v>
      </c>
      <c r="AF99" s="33" t="s">
        <v>23</v>
      </c>
      <c r="AG99" s="33" t="s">
        <v>27</v>
      </c>
      <c r="AH99" s="33" t="s">
        <v>23</v>
      </c>
      <c r="AI99" s="33" t="s">
        <v>23</v>
      </c>
      <c r="AJ99" s="33" t="s">
        <v>27</v>
      </c>
      <c r="AK99" s="33" t="s">
        <v>23</v>
      </c>
      <c r="AL99" s="33" t="s">
        <v>23</v>
      </c>
      <c r="AM99" s="33" t="s">
        <v>27</v>
      </c>
      <c r="AN99" s="33" t="s">
        <v>23</v>
      </c>
      <c r="AO99" s="33" t="s">
        <v>23</v>
      </c>
      <c r="AP99" s="33" t="s">
        <v>27</v>
      </c>
      <c r="AQ99" s="33" t="s">
        <v>23</v>
      </c>
      <c r="AR99" s="33" t="s">
        <v>23</v>
      </c>
      <c r="AS99" s="33" t="s">
        <v>27</v>
      </c>
      <c r="AT99" s="33" t="s">
        <v>23</v>
      </c>
      <c r="AU99" s="33" t="s">
        <v>23</v>
      </c>
      <c r="AV99" s="33" t="s">
        <v>27</v>
      </c>
      <c r="AW99" s="33" t="s">
        <v>23</v>
      </c>
      <c r="AX99" s="33" t="s">
        <v>23</v>
      </c>
      <c r="AY99" s="33" t="s">
        <v>27</v>
      </c>
      <c r="AZ99" s="33" t="s">
        <v>23</v>
      </c>
      <c r="BA99" s="33" t="s">
        <v>23</v>
      </c>
      <c r="BB99" s="33" t="s">
        <v>27</v>
      </c>
      <c r="BC99" s="33" t="s">
        <v>23</v>
      </c>
      <c r="BD99" s="33" t="s">
        <v>23</v>
      </c>
      <c r="BE99" s="33" t="s">
        <v>27</v>
      </c>
      <c r="BF99" s="33" t="s">
        <v>23</v>
      </c>
      <c r="BG99" s="33" t="s">
        <v>23</v>
      </c>
      <c r="BH99" s="33" t="s">
        <v>22</v>
      </c>
      <c r="BI99" s="33" t="s">
        <v>23</v>
      </c>
      <c r="BJ99" s="33" t="s">
        <v>23</v>
      </c>
      <c r="BK99" s="33" t="s">
        <v>27</v>
      </c>
      <c r="BL99" s="33" t="s">
        <v>26</v>
      </c>
      <c r="BM99" s="33" t="s">
        <v>23</v>
      </c>
    </row>
    <row r="100" spans="1:65" ht="22.5" x14ac:dyDescent="0.2">
      <c r="A100" s="15">
        <f>MAX($A$15:A99)+1</f>
        <v>86</v>
      </c>
      <c r="B100" s="36" t="s">
        <v>41</v>
      </c>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row>
    <row r="101" spans="1:65" ht="12" customHeight="1" x14ac:dyDescent="0.2">
      <c r="A101" s="15">
        <f>MAX($A$15:A100)+1</f>
        <v>87</v>
      </c>
      <c r="B101" s="34" t="s">
        <v>36</v>
      </c>
      <c r="C101" s="33" t="s">
        <v>6</v>
      </c>
      <c r="D101" s="33" t="s">
        <v>23</v>
      </c>
      <c r="E101" s="33" t="s">
        <v>31</v>
      </c>
      <c r="F101" s="33" t="s">
        <v>6</v>
      </c>
      <c r="G101" s="33" t="s">
        <v>23</v>
      </c>
      <c r="H101" s="33" t="s">
        <v>31</v>
      </c>
      <c r="I101" s="33" t="s">
        <v>6</v>
      </c>
      <c r="J101" s="33" t="s">
        <v>23</v>
      </c>
      <c r="K101" s="33" t="s">
        <v>31</v>
      </c>
      <c r="L101" s="33" t="s">
        <v>6</v>
      </c>
      <c r="M101" s="33" t="s">
        <v>23</v>
      </c>
      <c r="N101" s="33" t="s">
        <v>31</v>
      </c>
      <c r="O101" s="33" t="s">
        <v>6</v>
      </c>
      <c r="P101" s="33" t="s">
        <v>23</v>
      </c>
      <c r="Q101" s="33" t="s">
        <v>31</v>
      </c>
      <c r="R101" s="33" t="s">
        <v>6</v>
      </c>
      <c r="S101" s="33" t="s">
        <v>23</v>
      </c>
      <c r="T101" s="33" t="s">
        <v>31</v>
      </c>
      <c r="U101" s="33" t="s">
        <v>6</v>
      </c>
      <c r="V101" s="33" t="s">
        <v>23</v>
      </c>
      <c r="W101" s="33" t="s">
        <v>31</v>
      </c>
      <c r="X101" s="33" t="s">
        <v>6</v>
      </c>
      <c r="Y101" s="33" t="s">
        <v>23</v>
      </c>
      <c r="Z101" s="33" t="s">
        <v>31</v>
      </c>
      <c r="AA101" s="33" t="s">
        <v>6</v>
      </c>
      <c r="AB101" s="33" t="s">
        <v>23</v>
      </c>
      <c r="AC101" s="33" t="s">
        <v>31</v>
      </c>
      <c r="AD101" s="33" t="s">
        <v>6</v>
      </c>
      <c r="AE101" s="33" t="s">
        <v>23</v>
      </c>
      <c r="AF101" s="33" t="s">
        <v>31</v>
      </c>
      <c r="AG101" s="33" t="s">
        <v>6</v>
      </c>
      <c r="AH101" s="33" t="s">
        <v>23</v>
      </c>
      <c r="AI101" s="33" t="s">
        <v>31</v>
      </c>
      <c r="AJ101" s="33" t="s">
        <v>6</v>
      </c>
      <c r="AK101" s="33" t="s">
        <v>23</v>
      </c>
      <c r="AL101" s="33" t="s">
        <v>31</v>
      </c>
      <c r="AM101" s="33" t="s">
        <v>6</v>
      </c>
      <c r="AN101" s="33" t="s">
        <v>23</v>
      </c>
      <c r="AO101" s="33" t="s">
        <v>31</v>
      </c>
      <c r="AP101" s="33" t="s">
        <v>6</v>
      </c>
      <c r="AQ101" s="33" t="s">
        <v>23</v>
      </c>
      <c r="AR101" s="33" t="s">
        <v>31</v>
      </c>
      <c r="AS101" s="33" t="s">
        <v>6</v>
      </c>
      <c r="AT101" s="33" t="s">
        <v>23</v>
      </c>
      <c r="AU101" s="33" t="s">
        <v>33</v>
      </c>
      <c r="AV101" s="33" t="s">
        <v>6</v>
      </c>
      <c r="AW101" s="33" t="s">
        <v>23</v>
      </c>
      <c r="AX101" s="33" t="s">
        <v>31</v>
      </c>
      <c r="AY101" s="33" t="s">
        <v>6</v>
      </c>
      <c r="AZ101" s="33" t="s">
        <v>23</v>
      </c>
      <c r="BA101" s="33" t="s">
        <v>31</v>
      </c>
      <c r="BB101" s="33" t="s">
        <v>5</v>
      </c>
      <c r="BC101" s="33" t="s">
        <v>26</v>
      </c>
      <c r="BD101" s="33" t="s">
        <v>31</v>
      </c>
      <c r="BE101" s="33" t="s">
        <v>5</v>
      </c>
      <c r="BF101" s="33" t="s">
        <v>26</v>
      </c>
      <c r="BG101" s="33" t="s">
        <v>31</v>
      </c>
      <c r="BH101" s="33" t="s">
        <v>5</v>
      </c>
      <c r="BI101" s="33" t="s">
        <v>26</v>
      </c>
      <c r="BJ101" s="33" t="s">
        <v>31</v>
      </c>
      <c r="BK101" s="33" t="s">
        <v>5</v>
      </c>
      <c r="BL101" s="33" t="s">
        <v>40</v>
      </c>
      <c r="BM101" s="33" t="s">
        <v>26</v>
      </c>
    </row>
    <row r="102" spans="1:65" ht="12" customHeight="1" x14ac:dyDescent="0.2">
      <c r="A102" s="15">
        <f>MAX($A$15:A101)+1</f>
        <v>88</v>
      </c>
      <c r="B102" s="34" t="s">
        <v>35</v>
      </c>
      <c r="C102" s="33" t="s">
        <v>27</v>
      </c>
      <c r="D102" s="33" t="s">
        <v>23</v>
      </c>
      <c r="E102" s="33" t="s">
        <v>23</v>
      </c>
      <c r="F102" s="33" t="s">
        <v>27</v>
      </c>
      <c r="G102" s="33" t="s">
        <v>23</v>
      </c>
      <c r="H102" s="33" t="s">
        <v>23</v>
      </c>
      <c r="I102" s="33" t="s">
        <v>27</v>
      </c>
      <c r="J102" s="33" t="s">
        <v>23</v>
      </c>
      <c r="K102" s="33" t="s">
        <v>23</v>
      </c>
      <c r="L102" s="33" t="s">
        <v>27</v>
      </c>
      <c r="M102" s="33" t="s">
        <v>23</v>
      </c>
      <c r="N102" s="33" t="s">
        <v>23</v>
      </c>
      <c r="O102" s="33" t="s">
        <v>27</v>
      </c>
      <c r="P102" s="33" t="s">
        <v>23</v>
      </c>
      <c r="Q102" s="33" t="s">
        <v>23</v>
      </c>
      <c r="R102" s="33" t="s">
        <v>27</v>
      </c>
      <c r="S102" s="33" t="s">
        <v>23</v>
      </c>
      <c r="T102" s="33" t="s">
        <v>23</v>
      </c>
      <c r="U102" s="33" t="s">
        <v>27</v>
      </c>
      <c r="V102" s="33" t="s">
        <v>23</v>
      </c>
      <c r="W102" s="33" t="s">
        <v>23</v>
      </c>
      <c r="X102" s="33" t="s">
        <v>27</v>
      </c>
      <c r="Y102" s="33" t="s">
        <v>23</v>
      </c>
      <c r="Z102" s="33" t="s">
        <v>23</v>
      </c>
      <c r="AA102" s="33" t="s">
        <v>27</v>
      </c>
      <c r="AB102" s="33" t="s">
        <v>23</v>
      </c>
      <c r="AC102" s="33" t="s">
        <v>23</v>
      </c>
      <c r="AD102" s="33" t="s">
        <v>27</v>
      </c>
      <c r="AE102" s="33" t="s">
        <v>23</v>
      </c>
      <c r="AF102" s="33" t="s">
        <v>23</v>
      </c>
      <c r="AG102" s="33" t="s">
        <v>27</v>
      </c>
      <c r="AH102" s="33" t="s">
        <v>23</v>
      </c>
      <c r="AI102" s="33" t="s">
        <v>23</v>
      </c>
      <c r="AJ102" s="33" t="s">
        <v>27</v>
      </c>
      <c r="AK102" s="33" t="s">
        <v>23</v>
      </c>
      <c r="AL102" s="33" t="s">
        <v>23</v>
      </c>
      <c r="AM102" s="33" t="s">
        <v>27</v>
      </c>
      <c r="AN102" s="33" t="s">
        <v>23</v>
      </c>
      <c r="AO102" s="33" t="s">
        <v>23</v>
      </c>
      <c r="AP102" s="33" t="s">
        <v>23</v>
      </c>
      <c r="AQ102" s="33" t="s">
        <v>23</v>
      </c>
      <c r="AR102" s="33" t="s">
        <v>23</v>
      </c>
      <c r="AS102" s="33" t="s">
        <v>23</v>
      </c>
      <c r="AT102" s="33" t="s">
        <v>23</v>
      </c>
      <c r="AU102" s="33" t="s">
        <v>23</v>
      </c>
      <c r="AV102" s="33" t="s">
        <v>23</v>
      </c>
      <c r="AW102" s="33" t="s">
        <v>23</v>
      </c>
      <c r="AX102" s="33" t="s">
        <v>23</v>
      </c>
      <c r="AY102" s="33" t="s">
        <v>23</v>
      </c>
      <c r="AZ102" s="33" t="s">
        <v>23</v>
      </c>
      <c r="BA102" s="33" t="s">
        <v>23</v>
      </c>
      <c r="BB102" s="33" t="s">
        <v>23</v>
      </c>
      <c r="BC102" s="33" t="s">
        <v>23</v>
      </c>
      <c r="BD102" s="33" t="s">
        <v>23</v>
      </c>
      <c r="BE102" s="33" t="s">
        <v>23</v>
      </c>
      <c r="BF102" s="33" t="s">
        <v>23</v>
      </c>
      <c r="BG102" s="33" t="s">
        <v>23</v>
      </c>
      <c r="BH102" s="33" t="s">
        <v>23</v>
      </c>
      <c r="BI102" s="33" t="s">
        <v>23</v>
      </c>
      <c r="BJ102" s="33" t="s">
        <v>23</v>
      </c>
      <c r="BK102" s="33" t="s">
        <v>23</v>
      </c>
      <c r="BL102" s="33" t="s">
        <v>23</v>
      </c>
      <c r="BM102" s="33" t="s">
        <v>23</v>
      </c>
    </row>
    <row r="103" spans="1:65" ht="12" customHeight="1" x14ac:dyDescent="0.2">
      <c r="A103" s="15">
        <f>MAX($A$15:A102)+1</f>
        <v>89</v>
      </c>
      <c r="B103" s="34" t="s">
        <v>34</v>
      </c>
      <c r="C103" s="33" t="s">
        <v>6</v>
      </c>
      <c r="D103" s="33" t="s">
        <v>23</v>
      </c>
      <c r="E103" s="33" t="s">
        <v>31</v>
      </c>
      <c r="F103" s="33" t="s">
        <v>6</v>
      </c>
      <c r="G103" s="33" t="s">
        <v>23</v>
      </c>
      <c r="H103" s="33" t="s">
        <v>31</v>
      </c>
      <c r="I103" s="33" t="s">
        <v>6</v>
      </c>
      <c r="J103" s="33" t="s">
        <v>23</v>
      </c>
      <c r="K103" s="33" t="s">
        <v>31</v>
      </c>
      <c r="L103" s="33" t="s">
        <v>6</v>
      </c>
      <c r="M103" s="33" t="s">
        <v>23</v>
      </c>
      <c r="N103" s="33" t="s">
        <v>31</v>
      </c>
      <c r="O103" s="33" t="s">
        <v>6</v>
      </c>
      <c r="P103" s="33" t="s">
        <v>23</v>
      </c>
      <c r="Q103" s="33" t="s">
        <v>31</v>
      </c>
      <c r="R103" s="33" t="s">
        <v>6</v>
      </c>
      <c r="S103" s="33" t="s">
        <v>23</v>
      </c>
      <c r="T103" s="33" t="s">
        <v>31</v>
      </c>
      <c r="U103" s="33" t="s">
        <v>6</v>
      </c>
      <c r="V103" s="33" t="s">
        <v>23</v>
      </c>
      <c r="W103" s="33" t="s">
        <v>31</v>
      </c>
      <c r="X103" s="33" t="s">
        <v>6</v>
      </c>
      <c r="Y103" s="33" t="s">
        <v>23</v>
      </c>
      <c r="Z103" s="33" t="s">
        <v>31</v>
      </c>
      <c r="AA103" s="33" t="s">
        <v>6</v>
      </c>
      <c r="AB103" s="33" t="s">
        <v>23</v>
      </c>
      <c r="AC103" s="33" t="s">
        <v>31</v>
      </c>
      <c r="AD103" s="33" t="s">
        <v>6</v>
      </c>
      <c r="AE103" s="33" t="s">
        <v>23</v>
      </c>
      <c r="AF103" s="33" t="s">
        <v>31</v>
      </c>
      <c r="AG103" s="33" t="s">
        <v>6</v>
      </c>
      <c r="AH103" s="33" t="s">
        <v>23</v>
      </c>
      <c r="AI103" s="33" t="s">
        <v>31</v>
      </c>
      <c r="AJ103" s="33" t="s">
        <v>6</v>
      </c>
      <c r="AK103" s="33" t="s">
        <v>23</v>
      </c>
      <c r="AL103" s="33" t="s">
        <v>31</v>
      </c>
      <c r="AM103" s="33" t="s">
        <v>6</v>
      </c>
      <c r="AN103" s="33" t="s">
        <v>23</v>
      </c>
      <c r="AO103" s="33" t="s">
        <v>31</v>
      </c>
      <c r="AP103" s="33" t="s">
        <v>6</v>
      </c>
      <c r="AQ103" s="33" t="s">
        <v>23</v>
      </c>
      <c r="AR103" s="33" t="s">
        <v>31</v>
      </c>
      <c r="AS103" s="33" t="s">
        <v>6</v>
      </c>
      <c r="AT103" s="33" t="s">
        <v>23</v>
      </c>
      <c r="AU103" s="33" t="s">
        <v>33</v>
      </c>
      <c r="AV103" s="33" t="s">
        <v>6</v>
      </c>
      <c r="AW103" s="33" t="s">
        <v>23</v>
      </c>
      <c r="AX103" s="33" t="s">
        <v>31</v>
      </c>
      <c r="AY103" s="33" t="s">
        <v>6</v>
      </c>
      <c r="AZ103" s="33" t="s">
        <v>23</v>
      </c>
      <c r="BA103" s="33" t="s">
        <v>31</v>
      </c>
      <c r="BB103" s="33" t="s">
        <v>5</v>
      </c>
      <c r="BC103" s="33" t="s">
        <v>26</v>
      </c>
      <c r="BD103" s="33" t="s">
        <v>31</v>
      </c>
      <c r="BE103" s="33" t="s">
        <v>5</v>
      </c>
      <c r="BF103" s="33" t="s">
        <v>26</v>
      </c>
      <c r="BG103" s="33" t="s">
        <v>31</v>
      </c>
      <c r="BH103" s="33" t="s">
        <v>5</v>
      </c>
      <c r="BI103" s="33" t="s">
        <v>26</v>
      </c>
      <c r="BJ103" s="33" t="s">
        <v>31</v>
      </c>
      <c r="BK103" s="33" t="s">
        <v>5</v>
      </c>
      <c r="BL103" s="33" t="s">
        <v>40</v>
      </c>
      <c r="BM103" s="33" t="s">
        <v>26</v>
      </c>
    </row>
    <row r="104" spans="1:65" ht="12" customHeight="1" x14ac:dyDescent="0.2">
      <c r="A104" s="15">
        <f>MAX($A$15:A103)+1</f>
        <v>90</v>
      </c>
      <c r="B104" s="34" t="s">
        <v>30</v>
      </c>
      <c r="C104" s="33" t="s">
        <v>27</v>
      </c>
      <c r="D104" s="33" t="s">
        <v>23</v>
      </c>
      <c r="E104" s="33" t="s">
        <v>23</v>
      </c>
      <c r="F104" s="33" t="s">
        <v>27</v>
      </c>
      <c r="G104" s="33" t="s">
        <v>23</v>
      </c>
      <c r="H104" s="33" t="s">
        <v>23</v>
      </c>
      <c r="I104" s="33" t="s">
        <v>27</v>
      </c>
      <c r="J104" s="33" t="s">
        <v>23</v>
      </c>
      <c r="K104" s="33" t="s">
        <v>23</v>
      </c>
      <c r="L104" s="33" t="s">
        <v>27</v>
      </c>
      <c r="M104" s="33" t="s">
        <v>23</v>
      </c>
      <c r="N104" s="33" t="s">
        <v>23</v>
      </c>
      <c r="O104" s="33" t="s">
        <v>27</v>
      </c>
      <c r="P104" s="33" t="s">
        <v>23</v>
      </c>
      <c r="Q104" s="33" t="s">
        <v>23</v>
      </c>
      <c r="R104" s="33" t="s">
        <v>27</v>
      </c>
      <c r="S104" s="33" t="s">
        <v>23</v>
      </c>
      <c r="T104" s="33" t="s">
        <v>23</v>
      </c>
      <c r="U104" s="33" t="s">
        <v>27</v>
      </c>
      <c r="V104" s="33" t="s">
        <v>23</v>
      </c>
      <c r="W104" s="33" t="s">
        <v>23</v>
      </c>
      <c r="X104" s="33" t="s">
        <v>27</v>
      </c>
      <c r="Y104" s="33" t="s">
        <v>23</v>
      </c>
      <c r="Z104" s="33" t="s">
        <v>23</v>
      </c>
      <c r="AA104" s="33" t="s">
        <v>27</v>
      </c>
      <c r="AB104" s="33" t="s">
        <v>23</v>
      </c>
      <c r="AC104" s="33" t="s">
        <v>23</v>
      </c>
      <c r="AD104" s="33" t="s">
        <v>27</v>
      </c>
      <c r="AE104" s="33" t="s">
        <v>23</v>
      </c>
      <c r="AF104" s="33" t="s">
        <v>23</v>
      </c>
      <c r="AG104" s="33" t="s">
        <v>27</v>
      </c>
      <c r="AH104" s="33" t="s">
        <v>23</v>
      </c>
      <c r="AI104" s="33" t="s">
        <v>23</v>
      </c>
      <c r="AJ104" s="33" t="s">
        <v>27</v>
      </c>
      <c r="AK104" s="33" t="s">
        <v>23</v>
      </c>
      <c r="AL104" s="33" t="s">
        <v>23</v>
      </c>
      <c r="AM104" s="33" t="s">
        <v>27</v>
      </c>
      <c r="AN104" s="33" t="s">
        <v>23</v>
      </c>
      <c r="AO104" s="33" t="s">
        <v>23</v>
      </c>
      <c r="AP104" s="33" t="s">
        <v>23</v>
      </c>
      <c r="AQ104" s="33" t="s">
        <v>23</v>
      </c>
      <c r="AR104" s="33" t="s">
        <v>23</v>
      </c>
      <c r="AS104" s="33" t="s">
        <v>23</v>
      </c>
      <c r="AT104" s="33" t="s">
        <v>23</v>
      </c>
      <c r="AU104" s="33" t="s">
        <v>23</v>
      </c>
      <c r="AV104" s="33" t="s">
        <v>23</v>
      </c>
      <c r="AW104" s="33" t="s">
        <v>23</v>
      </c>
      <c r="AX104" s="33" t="s">
        <v>23</v>
      </c>
      <c r="AY104" s="33" t="s">
        <v>23</v>
      </c>
      <c r="AZ104" s="33" t="s">
        <v>23</v>
      </c>
      <c r="BA104" s="33" t="s">
        <v>23</v>
      </c>
      <c r="BB104" s="33" t="s">
        <v>23</v>
      </c>
      <c r="BC104" s="33" t="s">
        <v>23</v>
      </c>
      <c r="BD104" s="33" t="s">
        <v>23</v>
      </c>
      <c r="BE104" s="33" t="s">
        <v>23</v>
      </c>
      <c r="BF104" s="33" t="s">
        <v>23</v>
      </c>
      <c r="BG104" s="33" t="s">
        <v>23</v>
      </c>
      <c r="BH104" s="33" t="s">
        <v>23</v>
      </c>
      <c r="BI104" s="33" t="s">
        <v>23</v>
      </c>
      <c r="BJ104" s="33" t="s">
        <v>23</v>
      </c>
      <c r="BK104" s="33" t="s">
        <v>23</v>
      </c>
      <c r="BL104" s="33" t="s">
        <v>23</v>
      </c>
      <c r="BM104" s="33" t="s">
        <v>23</v>
      </c>
    </row>
    <row r="105" spans="1:65" ht="22.5" x14ac:dyDescent="0.2">
      <c r="A105" s="15">
        <f>MAX($A$15:A104)+1</f>
        <v>91</v>
      </c>
      <c r="B105" s="36" t="s">
        <v>143</v>
      </c>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row>
    <row r="106" spans="1:65" ht="12" customHeight="1" x14ac:dyDescent="0.2">
      <c r="A106" s="15">
        <f>MAX($A$15:A105)+1</f>
        <v>92</v>
      </c>
      <c r="B106" s="34" t="s">
        <v>36</v>
      </c>
      <c r="C106" s="33" t="s">
        <v>6</v>
      </c>
      <c r="D106" s="33" t="s">
        <v>23</v>
      </c>
      <c r="E106" s="33" t="s">
        <v>31</v>
      </c>
      <c r="F106" s="33" t="s">
        <v>6</v>
      </c>
      <c r="G106" s="33" t="s">
        <v>23</v>
      </c>
      <c r="H106" s="33" t="s">
        <v>31</v>
      </c>
      <c r="I106" s="33" t="s">
        <v>6</v>
      </c>
      <c r="J106" s="33" t="s">
        <v>23</v>
      </c>
      <c r="K106" s="33" t="s">
        <v>32</v>
      </c>
      <c r="L106" s="33" t="s">
        <v>6</v>
      </c>
      <c r="M106" s="33" t="s">
        <v>23</v>
      </c>
      <c r="N106" s="33" t="s">
        <v>32</v>
      </c>
      <c r="O106" s="33" t="s">
        <v>6</v>
      </c>
      <c r="P106" s="33" t="s">
        <v>23</v>
      </c>
      <c r="Q106" s="33" t="s">
        <v>31</v>
      </c>
      <c r="R106" s="33" t="s">
        <v>6</v>
      </c>
      <c r="S106" s="33" t="s">
        <v>23</v>
      </c>
      <c r="T106" s="33" t="s">
        <v>31</v>
      </c>
      <c r="U106" s="33" t="s">
        <v>6</v>
      </c>
      <c r="V106" s="33" t="s">
        <v>23</v>
      </c>
      <c r="W106" s="33" t="s">
        <v>31</v>
      </c>
      <c r="X106" s="33" t="s">
        <v>6</v>
      </c>
      <c r="Y106" s="33" t="s">
        <v>23</v>
      </c>
      <c r="Z106" s="33" t="s">
        <v>32</v>
      </c>
      <c r="AA106" s="33" t="s">
        <v>6</v>
      </c>
      <c r="AB106" s="33" t="s">
        <v>23</v>
      </c>
      <c r="AC106" s="33" t="s">
        <v>32</v>
      </c>
      <c r="AD106" s="33" t="s">
        <v>6</v>
      </c>
      <c r="AE106" s="33" t="s">
        <v>23</v>
      </c>
      <c r="AF106" s="33" t="s">
        <v>31</v>
      </c>
      <c r="AG106" s="33" t="s">
        <v>6</v>
      </c>
      <c r="AH106" s="33" t="s">
        <v>23</v>
      </c>
      <c r="AI106" s="33" t="s">
        <v>31</v>
      </c>
      <c r="AJ106" s="33" t="s">
        <v>6</v>
      </c>
      <c r="AK106" s="33" t="s">
        <v>23</v>
      </c>
      <c r="AL106" s="33" t="s">
        <v>31</v>
      </c>
      <c r="AM106" s="33" t="s">
        <v>6</v>
      </c>
      <c r="AN106" s="33" t="s">
        <v>23</v>
      </c>
      <c r="AO106" s="33" t="s">
        <v>31</v>
      </c>
      <c r="AP106" s="33" t="s">
        <v>6</v>
      </c>
      <c r="AQ106" s="33" t="s">
        <v>23</v>
      </c>
      <c r="AR106" s="33" t="s">
        <v>31</v>
      </c>
      <c r="AS106" s="33" t="s">
        <v>6</v>
      </c>
      <c r="AT106" s="33" t="s">
        <v>23</v>
      </c>
      <c r="AU106" s="33" t="s">
        <v>31</v>
      </c>
      <c r="AV106" s="33" t="s">
        <v>6</v>
      </c>
      <c r="AW106" s="33" t="s">
        <v>23</v>
      </c>
      <c r="AX106" s="33" t="s">
        <v>31</v>
      </c>
      <c r="AY106" s="33" t="s">
        <v>17</v>
      </c>
      <c r="AZ106" s="33" t="s">
        <v>23</v>
      </c>
      <c r="BA106" s="33" t="s">
        <v>32</v>
      </c>
      <c r="BB106" s="33" t="s">
        <v>17</v>
      </c>
      <c r="BC106" s="33" t="s">
        <v>23</v>
      </c>
      <c r="BD106" s="33" t="s">
        <v>32</v>
      </c>
      <c r="BE106" s="33" t="s">
        <v>17</v>
      </c>
      <c r="BF106" s="33" t="s">
        <v>23</v>
      </c>
      <c r="BG106" s="33" t="s">
        <v>31</v>
      </c>
      <c r="BH106" s="33" t="s">
        <v>17</v>
      </c>
      <c r="BI106" s="33" t="s">
        <v>23</v>
      </c>
      <c r="BJ106" s="33" t="s">
        <v>31</v>
      </c>
      <c r="BK106" s="33" t="s">
        <v>17</v>
      </c>
      <c r="BL106" s="33" t="s">
        <v>23</v>
      </c>
      <c r="BM106" s="33" t="s">
        <v>31</v>
      </c>
    </row>
    <row r="107" spans="1:65" ht="12" customHeight="1" x14ac:dyDescent="0.2">
      <c r="A107" s="15">
        <f>MAX($A$15:A106)+1</f>
        <v>93</v>
      </c>
      <c r="B107" s="34" t="s">
        <v>35</v>
      </c>
      <c r="C107" s="33" t="s">
        <v>27</v>
      </c>
      <c r="D107" s="33" t="s">
        <v>23</v>
      </c>
      <c r="E107" s="33" t="s">
        <v>23</v>
      </c>
      <c r="F107" s="33" t="s">
        <v>27</v>
      </c>
      <c r="G107" s="33" t="s">
        <v>23</v>
      </c>
      <c r="H107" s="33" t="s">
        <v>23</v>
      </c>
      <c r="I107" s="33" t="s">
        <v>27</v>
      </c>
      <c r="J107" s="33" t="s">
        <v>23</v>
      </c>
      <c r="K107" s="33" t="s">
        <v>23</v>
      </c>
      <c r="L107" s="33" t="s">
        <v>27</v>
      </c>
      <c r="M107" s="33" t="s">
        <v>23</v>
      </c>
      <c r="N107" s="33" t="s">
        <v>23</v>
      </c>
      <c r="O107" s="33" t="s">
        <v>27</v>
      </c>
      <c r="P107" s="33" t="s">
        <v>23</v>
      </c>
      <c r="Q107" s="33" t="s">
        <v>23</v>
      </c>
      <c r="R107" s="33" t="s">
        <v>27</v>
      </c>
      <c r="S107" s="33" t="s">
        <v>23</v>
      </c>
      <c r="T107" s="33" t="s">
        <v>23</v>
      </c>
      <c r="U107" s="33" t="s">
        <v>27</v>
      </c>
      <c r="V107" s="33" t="s">
        <v>23</v>
      </c>
      <c r="W107" s="33" t="s">
        <v>23</v>
      </c>
      <c r="X107" s="33" t="s">
        <v>27</v>
      </c>
      <c r="Y107" s="33" t="s">
        <v>23</v>
      </c>
      <c r="Z107" s="33" t="s">
        <v>23</v>
      </c>
      <c r="AA107" s="33" t="s">
        <v>27</v>
      </c>
      <c r="AB107" s="33" t="s">
        <v>23</v>
      </c>
      <c r="AC107" s="33" t="s">
        <v>23</v>
      </c>
      <c r="AD107" s="33" t="s">
        <v>27</v>
      </c>
      <c r="AE107" s="33" t="s">
        <v>23</v>
      </c>
      <c r="AF107" s="33" t="s">
        <v>23</v>
      </c>
      <c r="AG107" s="33" t="s">
        <v>27</v>
      </c>
      <c r="AH107" s="33" t="s">
        <v>23</v>
      </c>
      <c r="AI107" s="33" t="s">
        <v>23</v>
      </c>
      <c r="AJ107" s="33" t="s">
        <v>27</v>
      </c>
      <c r="AK107" s="33" t="s">
        <v>23</v>
      </c>
      <c r="AL107" s="33" t="s">
        <v>23</v>
      </c>
      <c r="AM107" s="33" t="s">
        <v>27</v>
      </c>
      <c r="AN107" s="33" t="s">
        <v>23</v>
      </c>
      <c r="AO107" s="33" t="s">
        <v>23</v>
      </c>
      <c r="AP107" s="33" t="s">
        <v>27</v>
      </c>
      <c r="AQ107" s="33" t="s">
        <v>23</v>
      </c>
      <c r="AR107" s="33" t="s">
        <v>23</v>
      </c>
      <c r="AS107" s="33" t="s">
        <v>27</v>
      </c>
      <c r="AT107" s="33" t="s">
        <v>23</v>
      </c>
      <c r="AU107" s="33" t="s">
        <v>23</v>
      </c>
      <c r="AV107" s="33" t="s">
        <v>27</v>
      </c>
      <c r="AW107" s="33" t="s">
        <v>23</v>
      </c>
      <c r="AX107" s="33" t="s">
        <v>23</v>
      </c>
      <c r="AY107" s="33" t="s">
        <v>27</v>
      </c>
      <c r="AZ107" s="33" t="s">
        <v>23</v>
      </c>
      <c r="BA107" s="33" t="s">
        <v>23</v>
      </c>
      <c r="BB107" s="33" t="s">
        <v>27</v>
      </c>
      <c r="BC107" s="33" t="s">
        <v>23</v>
      </c>
      <c r="BD107" s="33" t="s">
        <v>23</v>
      </c>
      <c r="BE107" s="33" t="s">
        <v>44</v>
      </c>
      <c r="BF107" s="33" t="s">
        <v>26</v>
      </c>
      <c r="BG107" s="33" t="s">
        <v>23</v>
      </c>
      <c r="BH107" s="33" t="s">
        <v>44</v>
      </c>
      <c r="BI107" s="33" t="s">
        <v>26</v>
      </c>
      <c r="BJ107" s="33" t="s">
        <v>23</v>
      </c>
      <c r="BK107" s="33" t="s">
        <v>44</v>
      </c>
      <c r="BL107" s="33" t="s">
        <v>26</v>
      </c>
      <c r="BM107" s="33" t="s">
        <v>23</v>
      </c>
    </row>
    <row r="108" spans="1:65" ht="12" customHeight="1" x14ac:dyDescent="0.2">
      <c r="A108" s="15">
        <f>MAX($A$15:A107)+1</f>
        <v>94</v>
      </c>
      <c r="B108" s="34" t="s">
        <v>34</v>
      </c>
      <c r="C108" s="33" t="s">
        <v>6</v>
      </c>
      <c r="D108" s="33" t="s">
        <v>23</v>
      </c>
      <c r="E108" s="33" t="s">
        <v>31</v>
      </c>
      <c r="F108" s="33" t="s">
        <v>6</v>
      </c>
      <c r="G108" s="33" t="s">
        <v>23</v>
      </c>
      <c r="H108" s="33" t="s">
        <v>31</v>
      </c>
      <c r="I108" s="33" t="s">
        <v>6</v>
      </c>
      <c r="J108" s="33" t="s">
        <v>23</v>
      </c>
      <c r="K108" s="33" t="s">
        <v>32</v>
      </c>
      <c r="L108" s="33" t="s">
        <v>6</v>
      </c>
      <c r="M108" s="33" t="s">
        <v>23</v>
      </c>
      <c r="N108" s="33" t="s">
        <v>32</v>
      </c>
      <c r="O108" s="33" t="s">
        <v>6</v>
      </c>
      <c r="P108" s="33" t="s">
        <v>23</v>
      </c>
      <c r="Q108" s="33" t="s">
        <v>31</v>
      </c>
      <c r="R108" s="33" t="s">
        <v>6</v>
      </c>
      <c r="S108" s="33" t="s">
        <v>23</v>
      </c>
      <c r="T108" s="33" t="s">
        <v>31</v>
      </c>
      <c r="U108" s="33" t="s">
        <v>6</v>
      </c>
      <c r="V108" s="33" t="s">
        <v>23</v>
      </c>
      <c r="W108" s="33" t="s">
        <v>31</v>
      </c>
      <c r="X108" s="33" t="s">
        <v>6</v>
      </c>
      <c r="Y108" s="33" t="s">
        <v>23</v>
      </c>
      <c r="Z108" s="33" t="s">
        <v>32</v>
      </c>
      <c r="AA108" s="33" t="s">
        <v>6</v>
      </c>
      <c r="AB108" s="33" t="s">
        <v>23</v>
      </c>
      <c r="AC108" s="33" t="s">
        <v>32</v>
      </c>
      <c r="AD108" s="33" t="s">
        <v>6</v>
      </c>
      <c r="AE108" s="33" t="s">
        <v>23</v>
      </c>
      <c r="AF108" s="33" t="s">
        <v>31</v>
      </c>
      <c r="AG108" s="33" t="s">
        <v>6</v>
      </c>
      <c r="AH108" s="33" t="s">
        <v>23</v>
      </c>
      <c r="AI108" s="33" t="s">
        <v>31</v>
      </c>
      <c r="AJ108" s="33" t="s">
        <v>6</v>
      </c>
      <c r="AK108" s="33" t="s">
        <v>23</v>
      </c>
      <c r="AL108" s="33" t="s">
        <v>31</v>
      </c>
      <c r="AM108" s="33" t="s">
        <v>6</v>
      </c>
      <c r="AN108" s="33" t="s">
        <v>23</v>
      </c>
      <c r="AO108" s="33" t="s">
        <v>31</v>
      </c>
      <c r="AP108" s="33" t="s">
        <v>6</v>
      </c>
      <c r="AQ108" s="33" t="s">
        <v>23</v>
      </c>
      <c r="AR108" s="33" t="s">
        <v>31</v>
      </c>
      <c r="AS108" s="33" t="s">
        <v>6</v>
      </c>
      <c r="AT108" s="33" t="s">
        <v>23</v>
      </c>
      <c r="AU108" s="33" t="s">
        <v>31</v>
      </c>
      <c r="AV108" s="33" t="s">
        <v>6</v>
      </c>
      <c r="AW108" s="33" t="s">
        <v>23</v>
      </c>
      <c r="AX108" s="33" t="s">
        <v>31</v>
      </c>
      <c r="AY108" s="33" t="s">
        <v>17</v>
      </c>
      <c r="AZ108" s="33" t="s">
        <v>23</v>
      </c>
      <c r="BA108" s="33" t="s">
        <v>32</v>
      </c>
      <c r="BB108" s="33" t="s">
        <v>17</v>
      </c>
      <c r="BC108" s="33" t="s">
        <v>23</v>
      </c>
      <c r="BD108" s="33" t="s">
        <v>32</v>
      </c>
      <c r="BE108" s="33" t="s">
        <v>17</v>
      </c>
      <c r="BF108" s="33" t="s">
        <v>23</v>
      </c>
      <c r="BG108" s="33" t="s">
        <v>31</v>
      </c>
      <c r="BH108" s="33" t="s">
        <v>17</v>
      </c>
      <c r="BI108" s="33" t="s">
        <v>23</v>
      </c>
      <c r="BJ108" s="33" t="s">
        <v>31</v>
      </c>
      <c r="BK108" s="33" t="s">
        <v>17</v>
      </c>
      <c r="BL108" s="33" t="s">
        <v>23</v>
      </c>
      <c r="BM108" s="33" t="s">
        <v>31</v>
      </c>
    </row>
    <row r="109" spans="1:65" ht="12" customHeight="1" x14ac:dyDescent="0.2">
      <c r="A109" s="15">
        <f>MAX($A$15:A108)+1</f>
        <v>95</v>
      </c>
      <c r="B109" s="34" t="s">
        <v>30</v>
      </c>
      <c r="C109" s="33" t="s">
        <v>27</v>
      </c>
      <c r="D109" s="33" t="s">
        <v>23</v>
      </c>
      <c r="E109" s="33" t="s">
        <v>23</v>
      </c>
      <c r="F109" s="33" t="s">
        <v>27</v>
      </c>
      <c r="G109" s="33" t="s">
        <v>23</v>
      </c>
      <c r="H109" s="33" t="s">
        <v>23</v>
      </c>
      <c r="I109" s="33" t="s">
        <v>27</v>
      </c>
      <c r="J109" s="33" t="s">
        <v>23</v>
      </c>
      <c r="K109" s="33" t="s">
        <v>23</v>
      </c>
      <c r="L109" s="33" t="s">
        <v>27</v>
      </c>
      <c r="M109" s="33" t="s">
        <v>23</v>
      </c>
      <c r="N109" s="33" t="s">
        <v>23</v>
      </c>
      <c r="O109" s="33" t="s">
        <v>27</v>
      </c>
      <c r="P109" s="33" t="s">
        <v>23</v>
      </c>
      <c r="Q109" s="33" t="s">
        <v>23</v>
      </c>
      <c r="R109" s="33" t="s">
        <v>27</v>
      </c>
      <c r="S109" s="33" t="s">
        <v>23</v>
      </c>
      <c r="T109" s="33" t="s">
        <v>23</v>
      </c>
      <c r="U109" s="33" t="s">
        <v>27</v>
      </c>
      <c r="V109" s="33" t="s">
        <v>23</v>
      </c>
      <c r="W109" s="33" t="s">
        <v>23</v>
      </c>
      <c r="X109" s="33" t="s">
        <v>27</v>
      </c>
      <c r="Y109" s="33" t="s">
        <v>23</v>
      </c>
      <c r="Z109" s="33" t="s">
        <v>23</v>
      </c>
      <c r="AA109" s="33" t="s">
        <v>27</v>
      </c>
      <c r="AB109" s="33" t="s">
        <v>23</v>
      </c>
      <c r="AC109" s="33" t="s">
        <v>23</v>
      </c>
      <c r="AD109" s="33" t="s">
        <v>27</v>
      </c>
      <c r="AE109" s="33" t="s">
        <v>23</v>
      </c>
      <c r="AF109" s="33" t="s">
        <v>23</v>
      </c>
      <c r="AG109" s="33" t="s">
        <v>27</v>
      </c>
      <c r="AH109" s="33" t="s">
        <v>23</v>
      </c>
      <c r="AI109" s="33" t="s">
        <v>23</v>
      </c>
      <c r="AJ109" s="33" t="s">
        <v>27</v>
      </c>
      <c r="AK109" s="33" t="s">
        <v>23</v>
      </c>
      <c r="AL109" s="33" t="s">
        <v>23</v>
      </c>
      <c r="AM109" s="33" t="s">
        <v>27</v>
      </c>
      <c r="AN109" s="33" t="s">
        <v>23</v>
      </c>
      <c r="AO109" s="33" t="s">
        <v>23</v>
      </c>
      <c r="AP109" s="33" t="s">
        <v>27</v>
      </c>
      <c r="AQ109" s="33" t="s">
        <v>23</v>
      </c>
      <c r="AR109" s="33" t="s">
        <v>23</v>
      </c>
      <c r="AS109" s="33" t="s">
        <v>27</v>
      </c>
      <c r="AT109" s="33" t="s">
        <v>23</v>
      </c>
      <c r="AU109" s="33" t="s">
        <v>23</v>
      </c>
      <c r="AV109" s="33" t="s">
        <v>27</v>
      </c>
      <c r="AW109" s="33" t="s">
        <v>23</v>
      </c>
      <c r="AX109" s="33" t="s">
        <v>23</v>
      </c>
      <c r="AY109" s="33" t="s">
        <v>27</v>
      </c>
      <c r="AZ109" s="33" t="s">
        <v>23</v>
      </c>
      <c r="BA109" s="33" t="s">
        <v>23</v>
      </c>
      <c r="BB109" s="33" t="s">
        <v>27</v>
      </c>
      <c r="BC109" s="33" t="s">
        <v>23</v>
      </c>
      <c r="BD109" s="33" t="s">
        <v>23</v>
      </c>
      <c r="BE109" s="33" t="s">
        <v>44</v>
      </c>
      <c r="BF109" s="33" t="s">
        <v>26</v>
      </c>
      <c r="BG109" s="33" t="s">
        <v>23</v>
      </c>
      <c r="BH109" s="33" t="s">
        <v>44</v>
      </c>
      <c r="BI109" s="33" t="s">
        <v>26</v>
      </c>
      <c r="BJ109" s="33" t="s">
        <v>23</v>
      </c>
      <c r="BK109" s="33" t="s">
        <v>44</v>
      </c>
      <c r="BL109" s="33" t="s">
        <v>26</v>
      </c>
      <c r="BM109" s="33" t="s">
        <v>23</v>
      </c>
    </row>
    <row r="110" spans="1:65" x14ac:dyDescent="0.2">
      <c r="A110" s="15">
        <f>MAX($A$15:A109)+1</f>
        <v>96</v>
      </c>
      <c r="B110" s="36" t="s">
        <v>142</v>
      </c>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row>
    <row r="111" spans="1:65" ht="12" customHeight="1" x14ac:dyDescent="0.2">
      <c r="A111" s="15">
        <f>MAX($A$15:A110)+1</f>
        <v>97</v>
      </c>
      <c r="B111" s="34" t="s">
        <v>36</v>
      </c>
      <c r="C111" s="33" t="s">
        <v>22</v>
      </c>
      <c r="D111" s="33" t="s">
        <v>23</v>
      </c>
      <c r="E111" s="33" t="s">
        <v>22</v>
      </c>
      <c r="F111" s="33" t="s">
        <v>22</v>
      </c>
      <c r="G111" s="33" t="s">
        <v>23</v>
      </c>
      <c r="H111" s="33" t="s">
        <v>22</v>
      </c>
      <c r="I111" s="33" t="s">
        <v>22</v>
      </c>
      <c r="J111" s="33" t="s">
        <v>23</v>
      </c>
      <c r="K111" s="33" t="s">
        <v>22</v>
      </c>
      <c r="L111" s="33" t="s">
        <v>22</v>
      </c>
      <c r="M111" s="33" t="s">
        <v>23</v>
      </c>
      <c r="N111" s="33" t="s">
        <v>22</v>
      </c>
      <c r="O111" s="33" t="s">
        <v>22</v>
      </c>
      <c r="P111" s="33" t="s">
        <v>23</v>
      </c>
      <c r="Q111" s="33" t="s">
        <v>22</v>
      </c>
      <c r="R111" s="33" t="s">
        <v>22</v>
      </c>
      <c r="S111" s="33" t="s">
        <v>23</v>
      </c>
      <c r="T111" s="33" t="s">
        <v>22</v>
      </c>
      <c r="U111" s="33" t="s">
        <v>22</v>
      </c>
      <c r="V111" s="33" t="s">
        <v>23</v>
      </c>
      <c r="W111" s="33" t="s">
        <v>22</v>
      </c>
      <c r="X111" s="33" t="s">
        <v>22</v>
      </c>
      <c r="Y111" s="33" t="s">
        <v>23</v>
      </c>
      <c r="Z111" s="33" t="s">
        <v>22</v>
      </c>
      <c r="AA111" s="33" t="s">
        <v>22</v>
      </c>
      <c r="AB111" s="33" t="s">
        <v>23</v>
      </c>
      <c r="AC111" s="33" t="s">
        <v>22</v>
      </c>
      <c r="AD111" s="33" t="s">
        <v>22</v>
      </c>
      <c r="AE111" s="33" t="s">
        <v>23</v>
      </c>
      <c r="AF111" s="33" t="s">
        <v>22</v>
      </c>
      <c r="AG111" s="33" t="s">
        <v>22</v>
      </c>
      <c r="AH111" s="33" t="s">
        <v>23</v>
      </c>
      <c r="AI111" s="33" t="s">
        <v>22</v>
      </c>
      <c r="AJ111" s="33" t="s">
        <v>6</v>
      </c>
      <c r="AK111" s="33" t="s">
        <v>23</v>
      </c>
      <c r="AL111" s="33" t="s">
        <v>31</v>
      </c>
      <c r="AM111" s="33" t="s">
        <v>5</v>
      </c>
      <c r="AN111" s="33" t="s">
        <v>23</v>
      </c>
      <c r="AO111" s="33" t="s">
        <v>33</v>
      </c>
      <c r="AP111" s="33" t="s">
        <v>5</v>
      </c>
      <c r="AQ111" s="33" t="s">
        <v>23</v>
      </c>
      <c r="AR111" s="33" t="s">
        <v>31</v>
      </c>
      <c r="AS111" s="33" t="s">
        <v>5</v>
      </c>
      <c r="AT111" s="33" t="s">
        <v>23</v>
      </c>
      <c r="AU111" s="33" t="s">
        <v>32</v>
      </c>
      <c r="AV111" s="33" t="s">
        <v>6</v>
      </c>
      <c r="AW111" s="33" t="s">
        <v>23</v>
      </c>
      <c r="AX111" s="33" t="s">
        <v>32</v>
      </c>
      <c r="AY111" s="33" t="s">
        <v>6</v>
      </c>
      <c r="AZ111" s="33" t="s">
        <v>23</v>
      </c>
      <c r="BA111" s="33" t="s">
        <v>31</v>
      </c>
      <c r="BB111" s="33" t="s">
        <v>6</v>
      </c>
      <c r="BC111" s="33" t="s">
        <v>23</v>
      </c>
      <c r="BD111" s="33" t="s">
        <v>32</v>
      </c>
      <c r="BE111" s="33" t="s">
        <v>6</v>
      </c>
      <c r="BF111" s="33" t="s">
        <v>23</v>
      </c>
      <c r="BG111" s="33" t="s">
        <v>31</v>
      </c>
      <c r="BH111" s="33" t="s">
        <v>6</v>
      </c>
      <c r="BI111" s="33" t="s">
        <v>23</v>
      </c>
      <c r="BJ111" s="33" t="s">
        <v>31</v>
      </c>
      <c r="BK111" s="33" t="s">
        <v>6</v>
      </c>
      <c r="BL111" s="33" t="s">
        <v>23</v>
      </c>
      <c r="BM111" s="33" t="s">
        <v>31</v>
      </c>
    </row>
    <row r="112" spans="1:65" ht="12" customHeight="1" x14ac:dyDescent="0.2">
      <c r="A112" s="15">
        <f>MAX($A$15:A111)+1</f>
        <v>98</v>
      </c>
      <c r="B112" s="34" t="s">
        <v>35</v>
      </c>
      <c r="C112" s="33" t="s">
        <v>22</v>
      </c>
      <c r="D112" s="33" t="s">
        <v>23</v>
      </c>
      <c r="E112" s="33" t="s">
        <v>23</v>
      </c>
      <c r="F112" s="33" t="s">
        <v>22</v>
      </c>
      <c r="G112" s="33" t="s">
        <v>23</v>
      </c>
      <c r="H112" s="33" t="s">
        <v>23</v>
      </c>
      <c r="I112" s="33" t="s">
        <v>22</v>
      </c>
      <c r="J112" s="33" t="s">
        <v>23</v>
      </c>
      <c r="K112" s="33" t="s">
        <v>23</v>
      </c>
      <c r="L112" s="33" t="s">
        <v>22</v>
      </c>
      <c r="M112" s="33" t="s">
        <v>23</v>
      </c>
      <c r="N112" s="33" t="s">
        <v>23</v>
      </c>
      <c r="O112" s="33" t="s">
        <v>22</v>
      </c>
      <c r="P112" s="33" t="s">
        <v>23</v>
      </c>
      <c r="Q112" s="33" t="s">
        <v>23</v>
      </c>
      <c r="R112" s="33" t="s">
        <v>22</v>
      </c>
      <c r="S112" s="33" t="s">
        <v>23</v>
      </c>
      <c r="T112" s="33" t="s">
        <v>23</v>
      </c>
      <c r="U112" s="33" t="s">
        <v>22</v>
      </c>
      <c r="V112" s="33" t="s">
        <v>23</v>
      </c>
      <c r="W112" s="33" t="s">
        <v>23</v>
      </c>
      <c r="X112" s="33" t="s">
        <v>22</v>
      </c>
      <c r="Y112" s="33" t="s">
        <v>23</v>
      </c>
      <c r="Z112" s="33" t="s">
        <v>23</v>
      </c>
      <c r="AA112" s="33" t="s">
        <v>22</v>
      </c>
      <c r="AB112" s="33" t="s">
        <v>23</v>
      </c>
      <c r="AC112" s="33" t="s">
        <v>23</v>
      </c>
      <c r="AD112" s="33" t="s">
        <v>22</v>
      </c>
      <c r="AE112" s="33" t="s">
        <v>23</v>
      </c>
      <c r="AF112" s="33" t="s">
        <v>23</v>
      </c>
      <c r="AG112" s="33" t="s">
        <v>22</v>
      </c>
      <c r="AH112" s="33" t="s">
        <v>23</v>
      </c>
      <c r="AI112" s="33" t="s">
        <v>23</v>
      </c>
      <c r="AJ112" s="33" t="s">
        <v>22</v>
      </c>
      <c r="AK112" s="33" t="s">
        <v>23</v>
      </c>
      <c r="AL112" s="33" t="s">
        <v>23</v>
      </c>
      <c r="AM112" s="33" t="s">
        <v>22</v>
      </c>
      <c r="AN112" s="33" t="s">
        <v>23</v>
      </c>
      <c r="AO112" s="33" t="s">
        <v>23</v>
      </c>
      <c r="AP112" s="33" t="s">
        <v>22</v>
      </c>
      <c r="AQ112" s="33" t="s">
        <v>23</v>
      </c>
      <c r="AR112" s="33" t="s">
        <v>23</v>
      </c>
      <c r="AS112" s="33" t="s">
        <v>22</v>
      </c>
      <c r="AT112" s="33" t="s">
        <v>23</v>
      </c>
      <c r="AU112" s="33" t="s">
        <v>23</v>
      </c>
      <c r="AV112" s="33" t="s">
        <v>22</v>
      </c>
      <c r="AW112" s="33" t="s">
        <v>23</v>
      </c>
      <c r="AX112" s="33" t="s">
        <v>23</v>
      </c>
      <c r="AY112" s="33" t="s">
        <v>22</v>
      </c>
      <c r="AZ112" s="33" t="s">
        <v>23</v>
      </c>
      <c r="BA112" s="33" t="s">
        <v>23</v>
      </c>
      <c r="BB112" s="33" t="s">
        <v>27</v>
      </c>
      <c r="BC112" s="33" t="s">
        <v>23</v>
      </c>
      <c r="BD112" s="33" t="s">
        <v>23</v>
      </c>
      <c r="BE112" s="33" t="s">
        <v>27</v>
      </c>
      <c r="BF112" s="33" t="s">
        <v>23</v>
      </c>
      <c r="BG112" s="33" t="s">
        <v>23</v>
      </c>
      <c r="BH112" s="33" t="s">
        <v>27</v>
      </c>
      <c r="BI112" s="33" t="s">
        <v>23</v>
      </c>
      <c r="BJ112" s="33" t="s">
        <v>23</v>
      </c>
      <c r="BK112" s="33" t="s">
        <v>27</v>
      </c>
      <c r="BL112" s="33" t="s">
        <v>23</v>
      </c>
      <c r="BM112" s="33" t="s">
        <v>23</v>
      </c>
    </row>
    <row r="113" spans="1:65" ht="12" customHeight="1" x14ac:dyDescent="0.2">
      <c r="A113" s="15">
        <f>MAX($A$15:A112)+1</f>
        <v>99</v>
      </c>
      <c r="B113" s="34" t="s">
        <v>34</v>
      </c>
      <c r="C113" s="33" t="s">
        <v>22</v>
      </c>
      <c r="D113" s="33" t="s">
        <v>23</v>
      </c>
      <c r="E113" s="33" t="s">
        <v>22</v>
      </c>
      <c r="F113" s="33" t="s">
        <v>22</v>
      </c>
      <c r="G113" s="33" t="s">
        <v>23</v>
      </c>
      <c r="H113" s="33" t="s">
        <v>22</v>
      </c>
      <c r="I113" s="33" t="s">
        <v>22</v>
      </c>
      <c r="J113" s="33" t="s">
        <v>23</v>
      </c>
      <c r="K113" s="33" t="s">
        <v>22</v>
      </c>
      <c r="L113" s="33" t="s">
        <v>22</v>
      </c>
      <c r="M113" s="33" t="s">
        <v>23</v>
      </c>
      <c r="N113" s="33" t="s">
        <v>22</v>
      </c>
      <c r="O113" s="33" t="s">
        <v>22</v>
      </c>
      <c r="P113" s="33" t="s">
        <v>23</v>
      </c>
      <c r="Q113" s="33" t="s">
        <v>22</v>
      </c>
      <c r="R113" s="33" t="s">
        <v>22</v>
      </c>
      <c r="S113" s="33" t="s">
        <v>23</v>
      </c>
      <c r="T113" s="33" t="s">
        <v>22</v>
      </c>
      <c r="U113" s="33" t="s">
        <v>22</v>
      </c>
      <c r="V113" s="33" t="s">
        <v>23</v>
      </c>
      <c r="W113" s="33" t="s">
        <v>22</v>
      </c>
      <c r="X113" s="33" t="s">
        <v>22</v>
      </c>
      <c r="Y113" s="33" t="s">
        <v>23</v>
      </c>
      <c r="Z113" s="33" t="s">
        <v>22</v>
      </c>
      <c r="AA113" s="33" t="s">
        <v>22</v>
      </c>
      <c r="AB113" s="33" t="s">
        <v>23</v>
      </c>
      <c r="AC113" s="33" t="s">
        <v>22</v>
      </c>
      <c r="AD113" s="33" t="s">
        <v>22</v>
      </c>
      <c r="AE113" s="33" t="s">
        <v>23</v>
      </c>
      <c r="AF113" s="33" t="s">
        <v>22</v>
      </c>
      <c r="AG113" s="33" t="s">
        <v>22</v>
      </c>
      <c r="AH113" s="33" t="s">
        <v>23</v>
      </c>
      <c r="AI113" s="33" t="s">
        <v>22</v>
      </c>
      <c r="AJ113" s="33" t="s">
        <v>6</v>
      </c>
      <c r="AK113" s="33" t="s">
        <v>23</v>
      </c>
      <c r="AL113" s="33" t="s">
        <v>31</v>
      </c>
      <c r="AM113" s="33" t="s">
        <v>5</v>
      </c>
      <c r="AN113" s="33" t="s">
        <v>23</v>
      </c>
      <c r="AO113" s="33" t="s">
        <v>33</v>
      </c>
      <c r="AP113" s="33" t="s">
        <v>5</v>
      </c>
      <c r="AQ113" s="33" t="s">
        <v>23</v>
      </c>
      <c r="AR113" s="33" t="s">
        <v>31</v>
      </c>
      <c r="AS113" s="33" t="s">
        <v>5</v>
      </c>
      <c r="AT113" s="33" t="s">
        <v>23</v>
      </c>
      <c r="AU113" s="33" t="s">
        <v>32</v>
      </c>
      <c r="AV113" s="33" t="s">
        <v>6</v>
      </c>
      <c r="AW113" s="33" t="s">
        <v>23</v>
      </c>
      <c r="AX113" s="33" t="s">
        <v>32</v>
      </c>
      <c r="AY113" s="33" t="s">
        <v>6</v>
      </c>
      <c r="AZ113" s="33" t="s">
        <v>23</v>
      </c>
      <c r="BA113" s="33" t="s">
        <v>31</v>
      </c>
      <c r="BB113" s="33" t="s">
        <v>6</v>
      </c>
      <c r="BC113" s="33" t="s">
        <v>23</v>
      </c>
      <c r="BD113" s="33" t="s">
        <v>32</v>
      </c>
      <c r="BE113" s="33" t="s">
        <v>6</v>
      </c>
      <c r="BF113" s="33" t="s">
        <v>23</v>
      </c>
      <c r="BG113" s="33" t="s">
        <v>31</v>
      </c>
      <c r="BH113" s="33" t="s">
        <v>6</v>
      </c>
      <c r="BI113" s="33" t="s">
        <v>23</v>
      </c>
      <c r="BJ113" s="33" t="s">
        <v>31</v>
      </c>
      <c r="BK113" s="33" t="s">
        <v>6</v>
      </c>
      <c r="BL113" s="33" t="s">
        <v>23</v>
      </c>
      <c r="BM113" s="33" t="s">
        <v>31</v>
      </c>
    </row>
    <row r="114" spans="1:65" ht="12" customHeight="1" x14ac:dyDescent="0.2">
      <c r="A114" s="15">
        <f>MAX($A$15:A113)+1</f>
        <v>100</v>
      </c>
      <c r="B114" s="34" t="s">
        <v>30</v>
      </c>
      <c r="C114" s="33" t="s">
        <v>22</v>
      </c>
      <c r="D114" s="33" t="s">
        <v>23</v>
      </c>
      <c r="E114" s="33" t="s">
        <v>23</v>
      </c>
      <c r="F114" s="33" t="s">
        <v>22</v>
      </c>
      <c r="G114" s="33" t="s">
        <v>23</v>
      </c>
      <c r="H114" s="33" t="s">
        <v>23</v>
      </c>
      <c r="I114" s="33" t="s">
        <v>22</v>
      </c>
      <c r="J114" s="33" t="s">
        <v>23</v>
      </c>
      <c r="K114" s="33" t="s">
        <v>23</v>
      </c>
      <c r="L114" s="33" t="s">
        <v>22</v>
      </c>
      <c r="M114" s="33" t="s">
        <v>23</v>
      </c>
      <c r="N114" s="33" t="s">
        <v>23</v>
      </c>
      <c r="O114" s="33" t="s">
        <v>22</v>
      </c>
      <c r="P114" s="33" t="s">
        <v>23</v>
      </c>
      <c r="Q114" s="33" t="s">
        <v>23</v>
      </c>
      <c r="R114" s="33" t="s">
        <v>22</v>
      </c>
      <c r="S114" s="33" t="s">
        <v>23</v>
      </c>
      <c r="T114" s="33" t="s">
        <v>23</v>
      </c>
      <c r="U114" s="33" t="s">
        <v>22</v>
      </c>
      <c r="V114" s="33" t="s">
        <v>23</v>
      </c>
      <c r="W114" s="33" t="s">
        <v>23</v>
      </c>
      <c r="X114" s="33" t="s">
        <v>22</v>
      </c>
      <c r="Y114" s="33" t="s">
        <v>23</v>
      </c>
      <c r="Z114" s="33" t="s">
        <v>23</v>
      </c>
      <c r="AA114" s="33" t="s">
        <v>22</v>
      </c>
      <c r="AB114" s="33" t="s">
        <v>23</v>
      </c>
      <c r="AC114" s="33" t="s">
        <v>23</v>
      </c>
      <c r="AD114" s="33" t="s">
        <v>22</v>
      </c>
      <c r="AE114" s="33" t="s">
        <v>23</v>
      </c>
      <c r="AF114" s="33" t="s">
        <v>23</v>
      </c>
      <c r="AG114" s="33" t="s">
        <v>22</v>
      </c>
      <c r="AH114" s="33" t="s">
        <v>23</v>
      </c>
      <c r="AI114" s="33" t="s">
        <v>23</v>
      </c>
      <c r="AJ114" s="33" t="s">
        <v>22</v>
      </c>
      <c r="AK114" s="33" t="s">
        <v>23</v>
      </c>
      <c r="AL114" s="33" t="s">
        <v>23</v>
      </c>
      <c r="AM114" s="33" t="s">
        <v>22</v>
      </c>
      <c r="AN114" s="33" t="s">
        <v>23</v>
      </c>
      <c r="AO114" s="33" t="s">
        <v>23</v>
      </c>
      <c r="AP114" s="33" t="s">
        <v>22</v>
      </c>
      <c r="AQ114" s="33" t="s">
        <v>23</v>
      </c>
      <c r="AR114" s="33" t="s">
        <v>23</v>
      </c>
      <c r="AS114" s="33" t="s">
        <v>22</v>
      </c>
      <c r="AT114" s="33" t="s">
        <v>23</v>
      </c>
      <c r="AU114" s="33" t="s">
        <v>23</v>
      </c>
      <c r="AV114" s="33" t="s">
        <v>22</v>
      </c>
      <c r="AW114" s="33" t="s">
        <v>23</v>
      </c>
      <c r="AX114" s="33" t="s">
        <v>23</v>
      </c>
      <c r="AY114" s="33" t="s">
        <v>22</v>
      </c>
      <c r="AZ114" s="33" t="s">
        <v>23</v>
      </c>
      <c r="BA114" s="33" t="s">
        <v>23</v>
      </c>
      <c r="BB114" s="33" t="s">
        <v>27</v>
      </c>
      <c r="BC114" s="33" t="s">
        <v>23</v>
      </c>
      <c r="BD114" s="33" t="s">
        <v>23</v>
      </c>
      <c r="BE114" s="33" t="s">
        <v>27</v>
      </c>
      <c r="BF114" s="33" t="s">
        <v>23</v>
      </c>
      <c r="BG114" s="33" t="s">
        <v>23</v>
      </c>
      <c r="BH114" s="33" t="s">
        <v>27</v>
      </c>
      <c r="BI114" s="33" t="s">
        <v>23</v>
      </c>
      <c r="BJ114" s="33" t="s">
        <v>23</v>
      </c>
      <c r="BK114" s="33" t="s">
        <v>27</v>
      </c>
      <c r="BL114" s="33" t="s">
        <v>23</v>
      </c>
      <c r="BM114" s="33" t="s">
        <v>23</v>
      </c>
    </row>
    <row r="115" spans="1:65" ht="22.5" x14ac:dyDescent="0.2">
      <c r="A115" s="15">
        <f>MAX($A$15:A114)+1</f>
        <v>101</v>
      </c>
      <c r="B115" s="36" t="s">
        <v>141</v>
      </c>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row>
    <row r="116" spans="1:65" ht="12" customHeight="1" x14ac:dyDescent="0.2">
      <c r="A116" s="15">
        <f>MAX($A$15:A115)+1</f>
        <v>102</v>
      </c>
      <c r="B116" s="34" t="s">
        <v>36</v>
      </c>
      <c r="C116" s="33" t="s">
        <v>5</v>
      </c>
      <c r="D116" s="33" t="s">
        <v>23</v>
      </c>
      <c r="E116" s="33" t="s">
        <v>31</v>
      </c>
      <c r="F116" s="33" t="s">
        <v>5</v>
      </c>
      <c r="G116" s="33" t="s">
        <v>23</v>
      </c>
      <c r="H116" s="33" t="s">
        <v>31</v>
      </c>
      <c r="I116" s="33" t="s">
        <v>5</v>
      </c>
      <c r="J116" s="33" t="s">
        <v>23</v>
      </c>
      <c r="K116" s="33" t="s">
        <v>31</v>
      </c>
      <c r="L116" s="33" t="s">
        <v>6</v>
      </c>
      <c r="M116" s="33" t="s">
        <v>23</v>
      </c>
      <c r="N116" s="33" t="s">
        <v>32</v>
      </c>
      <c r="O116" s="33" t="s">
        <v>6</v>
      </c>
      <c r="P116" s="33" t="s">
        <v>23</v>
      </c>
      <c r="Q116" s="33" t="s">
        <v>31</v>
      </c>
      <c r="R116" s="33" t="s">
        <v>6</v>
      </c>
      <c r="S116" s="33" t="s">
        <v>23</v>
      </c>
      <c r="T116" s="33" t="s">
        <v>31</v>
      </c>
      <c r="U116" s="33" t="s">
        <v>6</v>
      </c>
      <c r="V116" s="33" t="s">
        <v>23</v>
      </c>
      <c r="W116" s="33" t="s">
        <v>31</v>
      </c>
      <c r="X116" s="33" t="s">
        <v>6</v>
      </c>
      <c r="Y116" s="33" t="s">
        <v>26</v>
      </c>
      <c r="Z116" s="33" t="s">
        <v>32</v>
      </c>
      <c r="AA116" s="33" t="s">
        <v>17</v>
      </c>
      <c r="AB116" s="33" t="s">
        <v>28</v>
      </c>
      <c r="AC116" s="33" t="s">
        <v>26</v>
      </c>
      <c r="AD116" s="33" t="s">
        <v>17</v>
      </c>
      <c r="AE116" s="33" t="s">
        <v>23</v>
      </c>
      <c r="AF116" s="33" t="s">
        <v>31</v>
      </c>
      <c r="AG116" s="33" t="s">
        <v>17</v>
      </c>
      <c r="AH116" s="33" t="s">
        <v>23</v>
      </c>
      <c r="AI116" s="33" t="s">
        <v>31</v>
      </c>
      <c r="AJ116" s="33" t="s">
        <v>17</v>
      </c>
      <c r="AK116" s="33" t="s">
        <v>23</v>
      </c>
      <c r="AL116" s="33" t="s">
        <v>31</v>
      </c>
      <c r="AM116" s="33" t="s">
        <v>17</v>
      </c>
      <c r="AN116" s="33" t="s">
        <v>23</v>
      </c>
      <c r="AO116" s="33" t="s">
        <v>31</v>
      </c>
      <c r="AP116" s="33" t="s">
        <v>17</v>
      </c>
      <c r="AQ116" s="33" t="s">
        <v>23</v>
      </c>
      <c r="AR116" s="33" t="s">
        <v>31</v>
      </c>
      <c r="AS116" s="33" t="s">
        <v>17</v>
      </c>
      <c r="AT116" s="33" t="s">
        <v>23</v>
      </c>
      <c r="AU116" s="33" t="s">
        <v>31</v>
      </c>
      <c r="AV116" s="33" t="s">
        <v>17</v>
      </c>
      <c r="AW116" s="33" t="s">
        <v>23</v>
      </c>
      <c r="AX116" s="33" t="s">
        <v>31</v>
      </c>
      <c r="AY116" s="33" t="s">
        <v>17</v>
      </c>
      <c r="AZ116" s="33" t="s">
        <v>23</v>
      </c>
      <c r="BA116" s="33" t="s">
        <v>31</v>
      </c>
      <c r="BB116" s="33" t="s">
        <v>17</v>
      </c>
      <c r="BC116" s="33" t="s">
        <v>23</v>
      </c>
      <c r="BD116" s="33" t="s">
        <v>31</v>
      </c>
      <c r="BE116" s="33" t="s">
        <v>17</v>
      </c>
      <c r="BF116" s="33" t="s">
        <v>23</v>
      </c>
      <c r="BG116" s="33" t="s">
        <v>31</v>
      </c>
      <c r="BH116" s="33" t="s">
        <v>17</v>
      </c>
      <c r="BI116" s="33" t="s">
        <v>23</v>
      </c>
      <c r="BJ116" s="33" t="s">
        <v>31</v>
      </c>
      <c r="BK116" s="33" t="s">
        <v>17</v>
      </c>
      <c r="BL116" s="33" t="s">
        <v>26</v>
      </c>
      <c r="BM116" s="33" t="s">
        <v>32</v>
      </c>
    </row>
    <row r="117" spans="1:65" ht="12" customHeight="1" x14ac:dyDescent="0.2">
      <c r="A117" s="15">
        <f>MAX($A$15:A116)+1</f>
        <v>103</v>
      </c>
      <c r="B117" s="34" t="s">
        <v>35</v>
      </c>
      <c r="C117" s="33" t="s">
        <v>27</v>
      </c>
      <c r="D117" s="33" t="s">
        <v>23</v>
      </c>
      <c r="E117" s="33" t="s">
        <v>23</v>
      </c>
      <c r="F117" s="33" t="s">
        <v>27</v>
      </c>
      <c r="G117" s="33" t="s">
        <v>23</v>
      </c>
      <c r="H117" s="33" t="s">
        <v>23</v>
      </c>
      <c r="I117" s="33" t="s">
        <v>27</v>
      </c>
      <c r="J117" s="33" t="s">
        <v>23</v>
      </c>
      <c r="K117" s="33" t="s">
        <v>23</v>
      </c>
      <c r="L117" s="33" t="s">
        <v>27</v>
      </c>
      <c r="M117" s="33" t="s">
        <v>23</v>
      </c>
      <c r="N117" s="33" t="s">
        <v>23</v>
      </c>
      <c r="O117" s="33" t="s">
        <v>27</v>
      </c>
      <c r="P117" s="33" t="s">
        <v>23</v>
      </c>
      <c r="Q117" s="33" t="s">
        <v>23</v>
      </c>
      <c r="R117" s="33" t="s">
        <v>22</v>
      </c>
      <c r="S117" s="33" t="s">
        <v>23</v>
      </c>
      <c r="T117" s="33" t="s">
        <v>23</v>
      </c>
      <c r="U117" s="33" t="s">
        <v>22</v>
      </c>
      <c r="V117" s="33" t="s">
        <v>23</v>
      </c>
      <c r="W117" s="33" t="s">
        <v>23</v>
      </c>
      <c r="X117" s="33" t="s">
        <v>27</v>
      </c>
      <c r="Y117" s="33" t="s">
        <v>26</v>
      </c>
      <c r="Z117" s="33" t="s">
        <v>23</v>
      </c>
      <c r="AA117" s="33" t="s">
        <v>44</v>
      </c>
      <c r="AB117" s="33" t="s">
        <v>28</v>
      </c>
      <c r="AC117" s="33" t="s">
        <v>23</v>
      </c>
      <c r="AD117" s="33" t="s">
        <v>44</v>
      </c>
      <c r="AE117" s="33" t="s">
        <v>23</v>
      </c>
      <c r="AF117" s="33" t="s">
        <v>23</v>
      </c>
      <c r="AG117" s="33" t="s">
        <v>44</v>
      </c>
      <c r="AH117" s="33" t="s">
        <v>23</v>
      </c>
      <c r="AI117" s="33" t="s">
        <v>23</v>
      </c>
      <c r="AJ117" s="33" t="s">
        <v>44</v>
      </c>
      <c r="AK117" s="33" t="s">
        <v>23</v>
      </c>
      <c r="AL117" s="33" t="s">
        <v>23</v>
      </c>
      <c r="AM117" s="33" t="s">
        <v>22</v>
      </c>
      <c r="AN117" s="33" t="s">
        <v>23</v>
      </c>
      <c r="AO117" s="33" t="s">
        <v>23</v>
      </c>
      <c r="AP117" s="33" t="s">
        <v>22</v>
      </c>
      <c r="AQ117" s="33" t="s">
        <v>23</v>
      </c>
      <c r="AR117" s="33" t="s">
        <v>23</v>
      </c>
      <c r="AS117" s="33" t="s">
        <v>22</v>
      </c>
      <c r="AT117" s="33" t="s">
        <v>23</v>
      </c>
      <c r="AU117" s="33" t="s">
        <v>23</v>
      </c>
      <c r="AV117" s="33" t="s">
        <v>22</v>
      </c>
      <c r="AW117" s="33" t="s">
        <v>23</v>
      </c>
      <c r="AX117" s="33" t="s">
        <v>23</v>
      </c>
      <c r="AY117" s="33" t="s">
        <v>22</v>
      </c>
      <c r="AZ117" s="33" t="s">
        <v>23</v>
      </c>
      <c r="BA117" s="33" t="s">
        <v>23</v>
      </c>
      <c r="BB117" s="33" t="s">
        <v>22</v>
      </c>
      <c r="BC117" s="33" t="s">
        <v>23</v>
      </c>
      <c r="BD117" s="33" t="s">
        <v>23</v>
      </c>
      <c r="BE117" s="33" t="s">
        <v>22</v>
      </c>
      <c r="BF117" s="33" t="s">
        <v>23</v>
      </c>
      <c r="BG117" s="33" t="s">
        <v>23</v>
      </c>
      <c r="BH117" s="33" t="s">
        <v>22</v>
      </c>
      <c r="BI117" s="33" t="s">
        <v>23</v>
      </c>
      <c r="BJ117" s="33" t="s">
        <v>23</v>
      </c>
      <c r="BK117" s="33" t="s">
        <v>44</v>
      </c>
      <c r="BL117" s="33" t="s">
        <v>23</v>
      </c>
      <c r="BM117" s="33" t="s">
        <v>23</v>
      </c>
    </row>
    <row r="118" spans="1:65" ht="12" customHeight="1" x14ac:dyDescent="0.2">
      <c r="A118" s="15">
        <f>MAX($A$15:A117)+1</f>
        <v>104</v>
      </c>
      <c r="B118" s="34" t="s">
        <v>34</v>
      </c>
      <c r="C118" s="33" t="s">
        <v>5</v>
      </c>
      <c r="D118" s="33" t="s">
        <v>23</v>
      </c>
      <c r="E118" s="33" t="s">
        <v>31</v>
      </c>
      <c r="F118" s="33" t="s">
        <v>5</v>
      </c>
      <c r="G118" s="33" t="s">
        <v>23</v>
      </c>
      <c r="H118" s="33" t="s">
        <v>31</v>
      </c>
      <c r="I118" s="33" t="s">
        <v>5</v>
      </c>
      <c r="J118" s="33" t="s">
        <v>23</v>
      </c>
      <c r="K118" s="33" t="s">
        <v>31</v>
      </c>
      <c r="L118" s="33" t="s">
        <v>6</v>
      </c>
      <c r="M118" s="33" t="s">
        <v>23</v>
      </c>
      <c r="N118" s="33" t="s">
        <v>32</v>
      </c>
      <c r="O118" s="33" t="s">
        <v>6</v>
      </c>
      <c r="P118" s="33" t="s">
        <v>23</v>
      </c>
      <c r="Q118" s="33" t="s">
        <v>31</v>
      </c>
      <c r="R118" s="33" t="s">
        <v>6</v>
      </c>
      <c r="S118" s="33" t="s">
        <v>23</v>
      </c>
      <c r="T118" s="33" t="s">
        <v>31</v>
      </c>
      <c r="U118" s="33" t="s">
        <v>6</v>
      </c>
      <c r="V118" s="33" t="s">
        <v>23</v>
      </c>
      <c r="W118" s="33" t="s">
        <v>31</v>
      </c>
      <c r="X118" s="33" t="s">
        <v>6</v>
      </c>
      <c r="Y118" s="33" t="s">
        <v>26</v>
      </c>
      <c r="Z118" s="33" t="s">
        <v>32</v>
      </c>
      <c r="AA118" s="33" t="s">
        <v>17</v>
      </c>
      <c r="AB118" s="33" t="s">
        <v>28</v>
      </c>
      <c r="AC118" s="33" t="s">
        <v>26</v>
      </c>
      <c r="AD118" s="33" t="s">
        <v>17</v>
      </c>
      <c r="AE118" s="33" t="s">
        <v>23</v>
      </c>
      <c r="AF118" s="33" t="s">
        <v>31</v>
      </c>
      <c r="AG118" s="33" t="s">
        <v>17</v>
      </c>
      <c r="AH118" s="33" t="s">
        <v>23</v>
      </c>
      <c r="AI118" s="33" t="s">
        <v>31</v>
      </c>
      <c r="AJ118" s="33" t="s">
        <v>17</v>
      </c>
      <c r="AK118" s="33" t="s">
        <v>23</v>
      </c>
      <c r="AL118" s="33" t="s">
        <v>31</v>
      </c>
      <c r="AM118" s="33" t="s">
        <v>17</v>
      </c>
      <c r="AN118" s="33" t="s">
        <v>23</v>
      </c>
      <c r="AO118" s="33" t="s">
        <v>31</v>
      </c>
      <c r="AP118" s="33" t="s">
        <v>17</v>
      </c>
      <c r="AQ118" s="33" t="s">
        <v>23</v>
      </c>
      <c r="AR118" s="33" t="s">
        <v>31</v>
      </c>
      <c r="AS118" s="33" t="s">
        <v>17</v>
      </c>
      <c r="AT118" s="33" t="s">
        <v>23</v>
      </c>
      <c r="AU118" s="33" t="s">
        <v>31</v>
      </c>
      <c r="AV118" s="33" t="s">
        <v>17</v>
      </c>
      <c r="AW118" s="33" t="s">
        <v>23</v>
      </c>
      <c r="AX118" s="33" t="s">
        <v>31</v>
      </c>
      <c r="AY118" s="33" t="s">
        <v>17</v>
      </c>
      <c r="AZ118" s="33" t="s">
        <v>23</v>
      </c>
      <c r="BA118" s="33" t="s">
        <v>31</v>
      </c>
      <c r="BB118" s="33" t="s">
        <v>17</v>
      </c>
      <c r="BC118" s="33" t="s">
        <v>23</v>
      </c>
      <c r="BD118" s="33" t="s">
        <v>31</v>
      </c>
      <c r="BE118" s="33" t="s">
        <v>17</v>
      </c>
      <c r="BF118" s="33" t="s">
        <v>23</v>
      </c>
      <c r="BG118" s="33" t="s">
        <v>31</v>
      </c>
      <c r="BH118" s="33" t="s">
        <v>17</v>
      </c>
      <c r="BI118" s="33" t="s">
        <v>23</v>
      </c>
      <c r="BJ118" s="33" t="s">
        <v>31</v>
      </c>
      <c r="BK118" s="33" t="s">
        <v>17</v>
      </c>
      <c r="BL118" s="33" t="s">
        <v>26</v>
      </c>
      <c r="BM118" s="33" t="s">
        <v>32</v>
      </c>
    </row>
    <row r="119" spans="1:65" ht="12" customHeight="1" x14ac:dyDescent="0.2">
      <c r="A119" s="15">
        <f>MAX($A$15:A118)+1</f>
        <v>105</v>
      </c>
      <c r="B119" s="34" t="s">
        <v>30</v>
      </c>
      <c r="C119" s="33" t="s">
        <v>27</v>
      </c>
      <c r="D119" s="33" t="s">
        <v>23</v>
      </c>
      <c r="E119" s="33" t="s">
        <v>23</v>
      </c>
      <c r="F119" s="33" t="s">
        <v>27</v>
      </c>
      <c r="G119" s="33" t="s">
        <v>23</v>
      </c>
      <c r="H119" s="33" t="s">
        <v>23</v>
      </c>
      <c r="I119" s="33" t="s">
        <v>27</v>
      </c>
      <c r="J119" s="33" t="s">
        <v>23</v>
      </c>
      <c r="K119" s="33" t="s">
        <v>23</v>
      </c>
      <c r="L119" s="33" t="s">
        <v>27</v>
      </c>
      <c r="M119" s="33" t="s">
        <v>23</v>
      </c>
      <c r="N119" s="33" t="s">
        <v>23</v>
      </c>
      <c r="O119" s="33" t="s">
        <v>27</v>
      </c>
      <c r="P119" s="33" t="s">
        <v>23</v>
      </c>
      <c r="Q119" s="33" t="s">
        <v>23</v>
      </c>
      <c r="R119" s="33" t="s">
        <v>22</v>
      </c>
      <c r="S119" s="33" t="s">
        <v>23</v>
      </c>
      <c r="T119" s="33" t="s">
        <v>23</v>
      </c>
      <c r="U119" s="33" t="s">
        <v>22</v>
      </c>
      <c r="V119" s="33" t="s">
        <v>23</v>
      </c>
      <c r="W119" s="33" t="s">
        <v>23</v>
      </c>
      <c r="X119" s="33" t="s">
        <v>27</v>
      </c>
      <c r="Y119" s="33" t="s">
        <v>26</v>
      </c>
      <c r="Z119" s="33" t="s">
        <v>23</v>
      </c>
      <c r="AA119" s="33" t="s">
        <v>44</v>
      </c>
      <c r="AB119" s="33" t="s">
        <v>28</v>
      </c>
      <c r="AC119" s="33" t="s">
        <v>23</v>
      </c>
      <c r="AD119" s="33" t="s">
        <v>44</v>
      </c>
      <c r="AE119" s="33" t="s">
        <v>23</v>
      </c>
      <c r="AF119" s="33" t="s">
        <v>23</v>
      </c>
      <c r="AG119" s="33" t="s">
        <v>44</v>
      </c>
      <c r="AH119" s="33" t="s">
        <v>23</v>
      </c>
      <c r="AI119" s="33" t="s">
        <v>23</v>
      </c>
      <c r="AJ119" s="33" t="s">
        <v>44</v>
      </c>
      <c r="AK119" s="33" t="s">
        <v>23</v>
      </c>
      <c r="AL119" s="33" t="s">
        <v>23</v>
      </c>
      <c r="AM119" s="33" t="s">
        <v>22</v>
      </c>
      <c r="AN119" s="33" t="s">
        <v>23</v>
      </c>
      <c r="AO119" s="33" t="s">
        <v>23</v>
      </c>
      <c r="AP119" s="33" t="s">
        <v>22</v>
      </c>
      <c r="AQ119" s="33" t="s">
        <v>23</v>
      </c>
      <c r="AR119" s="33" t="s">
        <v>23</v>
      </c>
      <c r="AS119" s="33" t="s">
        <v>22</v>
      </c>
      <c r="AT119" s="33" t="s">
        <v>23</v>
      </c>
      <c r="AU119" s="33" t="s">
        <v>23</v>
      </c>
      <c r="AV119" s="33" t="s">
        <v>22</v>
      </c>
      <c r="AW119" s="33" t="s">
        <v>23</v>
      </c>
      <c r="AX119" s="33" t="s">
        <v>23</v>
      </c>
      <c r="AY119" s="33" t="s">
        <v>22</v>
      </c>
      <c r="AZ119" s="33" t="s">
        <v>23</v>
      </c>
      <c r="BA119" s="33" t="s">
        <v>23</v>
      </c>
      <c r="BB119" s="33" t="s">
        <v>22</v>
      </c>
      <c r="BC119" s="33" t="s">
        <v>23</v>
      </c>
      <c r="BD119" s="33" t="s">
        <v>23</v>
      </c>
      <c r="BE119" s="33" t="s">
        <v>22</v>
      </c>
      <c r="BF119" s="33" t="s">
        <v>23</v>
      </c>
      <c r="BG119" s="33" t="s">
        <v>23</v>
      </c>
      <c r="BH119" s="33" t="s">
        <v>22</v>
      </c>
      <c r="BI119" s="33" t="s">
        <v>23</v>
      </c>
      <c r="BJ119" s="33" t="s">
        <v>23</v>
      </c>
      <c r="BK119" s="33" t="s">
        <v>44</v>
      </c>
      <c r="BL119" s="33" t="s">
        <v>23</v>
      </c>
      <c r="BM119" s="33" t="s">
        <v>23</v>
      </c>
    </row>
    <row r="120" spans="1:65" ht="22.5" x14ac:dyDescent="0.2">
      <c r="A120" s="15">
        <f>MAX($A$15:A119)+1</f>
        <v>106</v>
      </c>
      <c r="B120" s="36" t="s">
        <v>140</v>
      </c>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row>
    <row r="121" spans="1:65" ht="12" customHeight="1" x14ac:dyDescent="0.2">
      <c r="A121" s="15">
        <f>MAX($A$15:A120)+1</f>
        <v>107</v>
      </c>
      <c r="B121" s="34" t="s">
        <v>36</v>
      </c>
      <c r="C121" s="33" t="s">
        <v>6</v>
      </c>
      <c r="D121" s="33" t="s">
        <v>23</v>
      </c>
      <c r="E121" s="33" t="s">
        <v>31</v>
      </c>
      <c r="F121" s="33" t="s">
        <v>6</v>
      </c>
      <c r="G121" s="33" t="s">
        <v>23</v>
      </c>
      <c r="H121" s="33" t="s">
        <v>31</v>
      </c>
      <c r="I121" s="33" t="s">
        <v>6</v>
      </c>
      <c r="J121" s="33" t="s">
        <v>23</v>
      </c>
      <c r="K121" s="33" t="s">
        <v>31</v>
      </c>
      <c r="L121" s="33" t="s">
        <v>6</v>
      </c>
      <c r="M121" s="33" t="s">
        <v>23</v>
      </c>
      <c r="N121" s="33" t="s">
        <v>31</v>
      </c>
      <c r="O121" s="33" t="s">
        <v>6</v>
      </c>
      <c r="P121" s="33" t="s">
        <v>23</v>
      </c>
      <c r="Q121" s="33" t="s">
        <v>31</v>
      </c>
      <c r="R121" s="33" t="s">
        <v>6</v>
      </c>
      <c r="S121" s="33" t="s">
        <v>23</v>
      </c>
      <c r="T121" s="33" t="s">
        <v>32</v>
      </c>
      <c r="U121" s="33" t="s">
        <v>6</v>
      </c>
      <c r="V121" s="33" t="s">
        <v>23</v>
      </c>
      <c r="W121" s="33" t="s">
        <v>31</v>
      </c>
      <c r="X121" s="33" t="s">
        <v>6</v>
      </c>
      <c r="Y121" s="33" t="s">
        <v>23</v>
      </c>
      <c r="Z121" s="33" t="s">
        <v>31</v>
      </c>
      <c r="AA121" s="33" t="s">
        <v>6</v>
      </c>
      <c r="AB121" s="33" t="s">
        <v>23</v>
      </c>
      <c r="AC121" s="33" t="s">
        <v>31</v>
      </c>
      <c r="AD121" s="33" t="s">
        <v>6</v>
      </c>
      <c r="AE121" s="33" t="s">
        <v>23</v>
      </c>
      <c r="AF121" s="33" t="s">
        <v>31</v>
      </c>
      <c r="AG121" s="33" t="s">
        <v>6</v>
      </c>
      <c r="AH121" s="33" t="s">
        <v>23</v>
      </c>
      <c r="AI121" s="33" t="s">
        <v>31</v>
      </c>
      <c r="AJ121" s="33" t="s">
        <v>5</v>
      </c>
      <c r="AK121" s="33" t="s">
        <v>23</v>
      </c>
      <c r="AL121" s="33" t="s">
        <v>31</v>
      </c>
      <c r="AM121" s="33" t="s">
        <v>5</v>
      </c>
      <c r="AN121" s="33" t="s">
        <v>23</v>
      </c>
      <c r="AO121" s="33" t="s">
        <v>33</v>
      </c>
      <c r="AP121" s="33" t="s">
        <v>5</v>
      </c>
      <c r="AQ121" s="33" t="s">
        <v>23</v>
      </c>
      <c r="AR121" s="33" t="s">
        <v>33</v>
      </c>
      <c r="AS121" s="33" t="s">
        <v>5</v>
      </c>
      <c r="AT121" s="33" t="s">
        <v>23</v>
      </c>
      <c r="AU121" s="33" t="s">
        <v>31</v>
      </c>
      <c r="AV121" s="33" t="s">
        <v>5</v>
      </c>
      <c r="AW121" s="33" t="s">
        <v>23</v>
      </c>
      <c r="AX121" s="33" t="s">
        <v>31</v>
      </c>
      <c r="AY121" s="33" t="s">
        <v>5</v>
      </c>
      <c r="AZ121" s="33" t="s">
        <v>23</v>
      </c>
      <c r="BA121" s="33" t="s">
        <v>31</v>
      </c>
      <c r="BB121" s="33" t="s">
        <v>5</v>
      </c>
      <c r="BC121" s="33" t="s">
        <v>23</v>
      </c>
      <c r="BD121" s="33" t="s">
        <v>31</v>
      </c>
      <c r="BE121" s="33" t="s">
        <v>5</v>
      </c>
      <c r="BF121" s="33" t="s">
        <v>23</v>
      </c>
      <c r="BG121" s="33" t="s">
        <v>32</v>
      </c>
      <c r="BH121" s="33" t="s">
        <v>5</v>
      </c>
      <c r="BI121" s="33" t="s">
        <v>23</v>
      </c>
      <c r="BJ121" s="33" t="s">
        <v>32</v>
      </c>
      <c r="BK121" s="33" t="s">
        <v>5</v>
      </c>
      <c r="BL121" s="33" t="s">
        <v>23</v>
      </c>
      <c r="BM121" s="33" t="s">
        <v>32</v>
      </c>
    </row>
    <row r="122" spans="1:65" ht="12" customHeight="1" x14ac:dyDescent="0.2">
      <c r="A122" s="15">
        <f>MAX($A$15:A121)+1</f>
        <v>108</v>
      </c>
      <c r="B122" s="34" t="s">
        <v>35</v>
      </c>
      <c r="C122" s="33" t="s">
        <v>27</v>
      </c>
      <c r="D122" s="33" t="s">
        <v>23</v>
      </c>
      <c r="E122" s="33" t="s">
        <v>23</v>
      </c>
      <c r="F122" s="33" t="s">
        <v>27</v>
      </c>
      <c r="G122" s="33" t="s">
        <v>23</v>
      </c>
      <c r="H122" s="33" t="s">
        <v>23</v>
      </c>
      <c r="I122" s="33" t="s">
        <v>27</v>
      </c>
      <c r="J122" s="33" t="s">
        <v>23</v>
      </c>
      <c r="K122" s="33" t="s">
        <v>23</v>
      </c>
      <c r="L122" s="33" t="s">
        <v>27</v>
      </c>
      <c r="M122" s="33" t="s">
        <v>23</v>
      </c>
      <c r="N122" s="33" t="s">
        <v>23</v>
      </c>
      <c r="O122" s="33" t="s">
        <v>27</v>
      </c>
      <c r="P122" s="33" t="s">
        <v>23</v>
      </c>
      <c r="Q122" s="33" t="s">
        <v>23</v>
      </c>
      <c r="R122" s="33" t="s">
        <v>27</v>
      </c>
      <c r="S122" s="33" t="s">
        <v>23</v>
      </c>
      <c r="T122" s="33" t="s">
        <v>23</v>
      </c>
      <c r="U122" s="33" t="s">
        <v>27</v>
      </c>
      <c r="V122" s="33" t="s">
        <v>23</v>
      </c>
      <c r="W122" s="33" t="s">
        <v>23</v>
      </c>
      <c r="X122" s="33" t="s">
        <v>27</v>
      </c>
      <c r="Y122" s="33" t="s">
        <v>23</v>
      </c>
      <c r="Z122" s="33" t="s">
        <v>23</v>
      </c>
      <c r="AA122" s="33" t="s">
        <v>27</v>
      </c>
      <c r="AB122" s="33" t="s">
        <v>23</v>
      </c>
      <c r="AC122" s="33" t="s">
        <v>23</v>
      </c>
      <c r="AD122" s="33" t="s">
        <v>27</v>
      </c>
      <c r="AE122" s="33" t="s">
        <v>23</v>
      </c>
      <c r="AF122" s="33" t="s">
        <v>23</v>
      </c>
      <c r="AG122" s="33" t="s">
        <v>27</v>
      </c>
      <c r="AH122" s="33" t="s">
        <v>23</v>
      </c>
      <c r="AI122" s="33" t="s">
        <v>23</v>
      </c>
      <c r="AJ122" s="33" t="s">
        <v>27</v>
      </c>
      <c r="AK122" s="33" t="s">
        <v>23</v>
      </c>
      <c r="AL122" s="33" t="s">
        <v>23</v>
      </c>
      <c r="AM122" s="33" t="s">
        <v>27</v>
      </c>
      <c r="AN122" s="33" t="s">
        <v>23</v>
      </c>
      <c r="AO122" s="33" t="s">
        <v>23</v>
      </c>
      <c r="AP122" s="33" t="s">
        <v>27</v>
      </c>
      <c r="AQ122" s="33" t="s">
        <v>23</v>
      </c>
      <c r="AR122" s="33" t="s">
        <v>23</v>
      </c>
      <c r="AS122" s="33" t="s">
        <v>27</v>
      </c>
      <c r="AT122" s="33" t="s">
        <v>23</v>
      </c>
      <c r="AU122" s="33" t="s">
        <v>23</v>
      </c>
      <c r="AV122" s="33" t="s">
        <v>27</v>
      </c>
      <c r="AW122" s="33" t="s">
        <v>23</v>
      </c>
      <c r="AX122" s="33" t="s">
        <v>23</v>
      </c>
      <c r="AY122" s="33" t="s">
        <v>27</v>
      </c>
      <c r="AZ122" s="33" t="s">
        <v>23</v>
      </c>
      <c r="BA122" s="33" t="s">
        <v>23</v>
      </c>
      <c r="BB122" s="33" t="s">
        <v>27</v>
      </c>
      <c r="BC122" s="33" t="s">
        <v>23</v>
      </c>
      <c r="BD122" s="33" t="s">
        <v>23</v>
      </c>
      <c r="BE122" s="33" t="s">
        <v>27</v>
      </c>
      <c r="BF122" s="33" t="s">
        <v>23</v>
      </c>
      <c r="BG122" s="33" t="s">
        <v>23</v>
      </c>
      <c r="BH122" s="33" t="s">
        <v>27</v>
      </c>
      <c r="BI122" s="33" t="s">
        <v>23</v>
      </c>
      <c r="BJ122" s="33" t="s">
        <v>23</v>
      </c>
      <c r="BK122" s="33" t="s">
        <v>27</v>
      </c>
      <c r="BL122" s="33" t="s">
        <v>23</v>
      </c>
      <c r="BM122" s="33" t="s">
        <v>23</v>
      </c>
    </row>
    <row r="123" spans="1:65" ht="12" customHeight="1" x14ac:dyDescent="0.2">
      <c r="A123" s="15">
        <f>MAX($A$15:A122)+1</f>
        <v>109</v>
      </c>
      <c r="B123" s="34" t="s">
        <v>34</v>
      </c>
      <c r="C123" s="33" t="s">
        <v>6</v>
      </c>
      <c r="D123" s="33" t="s">
        <v>23</v>
      </c>
      <c r="E123" s="33" t="s">
        <v>31</v>
      </c>
      <c r="F123" s="33" t="s">
        <v>6</v>
      </c>
      <c r="G123" s="33" t="s">
        <v>23</v>
      </c>
      <c r="H123" s="33" t="s">
        <v>31</v>
      </c>
      <c r="I123" s="33" t="s">
        <v>6</v>
      </c>
      <c r="J123" s="33" t="s">
        <v>23</v>
      </c>
      <c r="K123" s="33" t="s">
        <v>31</v>
      </c>
      <c r="L123" s="33" t="s">
        <v>6</v>
      </c>
      <c r="M123" s="33" t="s">
        <v>23</v>
      </c>
      <c r="N123" s="33" t="s">
        <v>31</v>
      </c>
      <c r="O123" s="33" t="s">
        <v>6</v>
      </c>
      <c r="P123" s="33" t="s">
        <v>23</v>
      </c>
      <c r="Q123" s="33" t="s">
        <v>31</v>
      </c>
      <c r="R123" s="33" t="s">
        <v>6</v>
      </c>
      <c r="S123" s="33" t="s">
        <v>23</v>
      </c>
      <c r="T123" s="33" t="s">
        <v>32</v>
      </c>
      <c r="U123" s="33" t="s">
        <v>6</v>
      </c>
      <c r="V123" s="33" t="s">
        <v>23</v>
      </c>
      <c r="W123" s="33" t="s">
        <v>31</v>
      </c>
      <c r="X123" s="33" t="s">
        <v>6</v>
      </c>
      <c r="Y123" s="33" t="s">
        <v>23</v>
      </c>
      <c r="Z123" s="33" t="s">
        <v>31</v>
      </c>
      <c r="AA123" s="33" t="s">
        <v>6</v>
      </c>
      <c r="AB123" s="33" t="s">
        <v>23</v>
      </c>
      <c r="AC123" s="33" t="s">
        <v>31</v>
      </c>
      <c r="AD123" s="33" t="s">
        <v>6</v>
      </c>
      <c r="AE123" s="33" t="s">
        <v>23</v>
      </c>
      <c r="AF123" s="33" t="s">
        <v>31</v>
      </c>
      <c r="AG123" s="33" t="s">
        <v>6</v>
      </c>
      <c r="AH123" s="33" t="s">
        <v>23</v>
      </c>
      <c r="AI123" s="33" t="s">
        <v>31</v>
      </c>
      <c r="AJ123" s="33" t="s">
        <v>5</v>
      </c>
      <c r="AK123" s="33" t="s">
        <v>23</v>
      </c>
      <c r="AL123" s="33" t="s">
        <v>31</v>
      </c>
      <c r="AM123" s="33" t="s">
        <v>5</v>
      </c>
      <c r="AN123" s="33" t="s">
        <v>23</v>
      </c>
      <c r="AO123" s="33" t="s">
        <v>33</v>
      </c>
      <c r="AP123" s="33" t="s">
        <v>5</v>
      </c>
      <c r="AQ123" s="33" t="s">
        <v>23</v>
      </c>
      <c r="AR123" s="33" t="s">
        <v>33</v>
      </c>
      <c r="AS123" s="33" t="s">
        <v>5</v>
      </c>
      <c r="AT123" s="33" t="s">
        <v>23</v>
      </c>
      <c r="AU123" s="33" t="s">
        <v>31</v>
      </c>
      <c r="AV123" s="33" t="s">
        <v>5</v>
      </c>
      <c r="AW123" s="33" t="s">
        <v>23</v>
      </c>
      <c r="AX123" s="33" t="s">
        <v>31</v>
      </c>
      <c r="AY123" s="33" t="s">
        <v>5</v>
      </c>
      <c r="AZ123" s="33" t="s">
        <v>23</v>
      </c>
      <c r="BA123" s="33" t="s">
        <v>31</v>
      </c>
      <c r="BB123" s="33" t="s">
        <v>5</v>
      </c>
      <c r="BC123" s="33" t="s">
        <v>23</v>
      </c>
      <c r="BD123" s="33" t="s">
        <v>31</v>
      </c>
      <c r="BE123" s="33" t="s">
        <v>5</v>
      </c>
      <c r="BF123" s="33" t="s">
        <v>23</v>
      </c>
      <c r="BG123" s="33" t="s">
        <v>32</v>
      </c>
      <c r="BH123" s="33" t="s">
        <v>5</v>
      </c>
      <c r="BI123" s="33" t="s">
        <v>23</v>
      </c>
      <c r="BJ123" s="33" t="s">
        <v>32</v>
      </c>
      <c r="BK123" s="33" t="s">
        <v>5</v>
      </c>
      <c r="BL123" s="33" t="s">
        <v>23</v>
      </c>
      <c r="BM123" s="33" t="s">
        <v>32</v>
      </c>
    </row>
    <row r="124" spans="1:65" ht="12" customHeight="1" x14ac:dyDescent="0.2">
      <c r="A124" s="15">
        <f>MAX($A$15:A123)+1</f>
        <v>110</v>
      </c>
      <c r="B124" s="34" t="s">
        <v>30</v>
      </c>
      <c r="C124" s="33" t="s">
        <v>27</v>
      </c>
      <c r="D124" s="33" t="s">
        <v>23</v>
      </c>
      <c r="E124" s="33" t="s">
        <v>23</v>
      </c>
      <c r="F124" s="33" t="s">
        <v>27</v>
      </c>
      <c r="G124" s="33" t="s">
        <v>23</v>
      </c>
      <c r="H124" s="33" t="s">
        <v>23</v>
      </c>
      <c r="I124" s="33" t="s">
        <v>27</v>
      </c>
      <c r="J124" s="33" t="s">
        <v>23</v>
      </c>
      <c r="K124" s="33" t="s">
        <v>23</v>
      </c>
      <c r="L124" s="33" t="s">
        <v>27</v>
      </c>
      <c r="M124" s="33" t="s">
        <v>23</v>
      </c>
      <c r="N124" s="33" t="s">
        <v>23</v>
      </c>
      <c r="O124" s="33" t="s">
        <v>27</v>
      </c>
      <c r="P124" s="33" t="s">
        <v>23</v>
      </c>
      <c r="Q124" s="33" t="s">
        <v>23</v>
      </c>
      <c r="R124" s="33" t="s">
        <v>27</v>
      </c>
      <c r="S124" s="33" t="s">
        <v>23</v>
      </c>
      <c r="T124" s="33" t="s">
        <v>23</v>
      </c>
      <c r="U124" s="33" t="s">
        <v>27</v>
      </c>
      <c r="V124" s="33" t="s">
        <v>23</v>
      </c>
      <c r="W124" s="33" t="s">
        <v>23</v>
      </c>
      <c r="X124" s="33" t="s">
        <v>27</v>
      </c>
      <c r="Y124" s="33" t="s">
        <v>23</v>
      </c>
      <c r="Z124" s="33" t="s">
        <v>23</v>
      </c>
      <c r="AA124" s="33" t="s">
        <v>27</v>
      </c>
      <c r="AB124" s="33" t="s">
        <v>23</v>
      </c>
      <c r="AC124" s="33" t="s">
        <v>23</v>
      </c>
      <c r="AD124" s="33" t="s">
        <v>27</v>
      </c>
      <c r="AE124" s="33" t="s">
        <v>23</v>
      </c>
      <c r="AF124" s="33" t="s">
        <v>23</v>
      </c>
      <c r="AG124" s="33" t="s">
        <v>27</v>
      </c>
      <c r="AH124" s="33" t="s">
        <v>23</v>
      </c>
      <c r="AI124" s="33" t="s">
        <v>23</v>
      </c>
      <c r="AJ124" s="33" t="s">
        <v>27</v>
      </c>
      <c r="AK124" s="33" t="s">
        <v>23</v>
      </c>
      <c r="AL124" s="33" t="s">
        <v>23</v>
      </c>
      <c r="AM124" s="33" t="s">
        <v>27</v>
      </c>
      <c r="AN124" s="33" t="s">
        <v>23</v>
      </c>
      <c r="AO124" s="33" t="s">
        <v>23</v>
      </c>
      <c r="AP124" s="33" t="s">
        <v>27</v>
      </c>
      <c r="AQ124" s="33" t="s">
        <v>23</v>
      </c>
      <c r="AR124" s="33" t="s">
        <v>23</v>
      </c>
      <c r="AS124" s="33" t="s">
        <v>27</v>
      </c>
      <c r="AT124" s="33" t="s">
        <v>23</v>
      </c>
      <c r="AU124" s="33" t="s">
        <v>23</v>
      </c>
      <c r="AV124" s="33" t="s">
        <v>27</v>
      </c>
      <c r="AW124" s="33" t="s">
        <v>23</v>
      </c>
      <c r="AX124" s="33" t="s">
        <v>23</v>
      </c>
      <c r="AY124" s="33" t="s">
        <v>27</v>
      </c>
      <c r="AZ124" s="33" t="s">
        <v>23</v>
      </c>
      <c r="BA124" s="33" t="s">
        <v>23</v>
      </c>
      <c r="BB124" s="33" t="s">
        <v>27</v>
      </c>
      <c r="BC124" s="33" t="s">
        <v>23</v>
      </c>
      <c r="BD124" s="33" t="s">
        <v>23</v>
      </c>
      <c r="BE124" s="33" t="s">
        <v>27</v>
      </c>
      <c r="BF124" s="33" t="s">
        <v>23</v>
      </c>
      <c r="BG124" s="33" t="s">
        <v>23</v>
      </c>
      <c r="BH124" s="33" t="s">
        <v>27</v>
      </c>
      <c r="BI124" s="33" t="s">
        <v>23</v>
      </c>
      <c r="BJ124" s="33" t="s">
        <v>23</v>
      </c>
      <c r="BK124" s="33" t="s">
        <v>27</v>
      </c>
      <c r="BL124" s="33" t="s">
        <v>23</v>
      </c>
      <c r="BM124" s="33" t="s">
        <v>23</v>
      </c>
    </row>
    <row r="125" spans="1:65" x14ac:dyDescent="0.2">
      <c r="A125" s="15">
        <f>MAX($A$15:A124)+1</f>
        <v>111</v>
      </c>
      <c r="B125" s="36" t="s">
        <v>139</v>
      </c>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row>
    <row r="126" spans="1:65" ht="12" customHeight="1" x14ac:dyDescent="0.2">
      <c r="A126" s="15">
        <f>MAX($A$15:A125)+1</f>
        <v>112</v>
      </c>
      <c r="B126" s="34" t="s">
        <v>36</v>
      </c>
      <c r="C126" s="33" t="s">
        <v>23</v>
      </c>
      <c r="D126" s="33" t="s">
        <v>23</v>
      </c>
      <c r="E126" s="33" t="s">
        <v>23</v>
      </c>
      <c r="F126" s="33" t="s">
        <v>23</v>
      </c>
      <c r="G126" s="33" t="s">
        <v>23</v>
      </c>
      <c r="H126" s="33" t="s">
        <v>23</v>
      </c>
      <c r="I126" s="33" t="s">
        <v>23</v>
      </c>
      <c r="J126" s="33" t="s">
        <v>23</v>
      </c>
      <c r="K126" s="33" t="s">
        <v>23</v>
      </c>
      <c r="L126" s="33" t="s">
        <v>23</v>
      </c>
      <c r="M126" s="33" t="s">
        <v>23</v>
      </c>
      <c r="N126" s="33" t="s">
        <v>23</v>
      </c>
      <c r="O126" s="33" t="s">
        <v>23</v>
      </c>
      <c r="P126" s="33" t="s">
        <v>23</v>
      </c>
      <c r="Q126" s="33" t="s">
        <v>23</v>
      </c>
      <c r="R126" s="33" t="s">
        <v>23</v>
      </c>
      <c r="S126" s="33" t="s">
        <v>23</v>
      </c>
      <c r="T126" s="33" t="s">
        <v>23</v>
      </c>
      <c r="U126" s="33" t="s">
        <v>23</v>
      </c>
      <c r="V126" s="33" t="s">
        <v>23</v>
      </c>
      <c r="W126" s="33" t="s">
        <v>23</v>
      </c>
      <c r="X126" s="33" t="s">
        <v>23</v>
      </c>
      <c r="Y126" s="33" t="s">
        <v>23</v>
      </c>
      <c r="Z126" s="33" t="s">
        <v>23</v>
      </c>
      <c r="AA126" s="33" t="s">
        <v>23</v>
      </c>
      <c r="AB126" s="33" t="s">
        <v>23</v>
      </c>
      <c r="AC126" s="33" t="s">
        <v>23</v>
      </c>
      <c r="AD126" s="33" t="s">
        <v>23</v>
      </c>
      <c r="AE126" s="33" t="s">
        <v>23</v>
      </c>
      <c r="AF126" s="33" t="s">
        <v>23</v>
      </c>
      <c r="AG126" s="33" t="s">
        <v>23</v>
      </c>
      <c r="AH126" s="33" t="s">
        <v>23</v>
      </c>
      <c r="AI126" s="33" t="s">
        <v>23</v>
      </c>
      <c r="AJ126" s="33" t="s">
        <v>23</v>
      </c>
      <c r="AK126" s="33" t="s">
        <v>23</v>
      </c>
      <c r="AL126" s="33" t="s">
        <v>23</v>
      </c>
      <c r="AM126" s="33" t="s">
        <v>23</v>
      </c>
      <c r="AN126" s="33" t="s">
        <v>23</v>
      </c>
      <c r="AO126" s="33" t="s">
        <v>23</v>
      </c>
      <c r="AP126" s="33" t="s">
        <v>23</v>
      </c>
      <c r="AQ126" s="33" t="s">
        <v>23</v>
      </c>
      <c r="AR126" s="33" t="s">
        <v>23</v>
      </c>
      <c r="AS126" s="33" t="s">
        <v>23</v>
      </c>
      <c r="AT126" s="33" t="s">
        <v>23</v>
      </c>
      <c r="AU126" s="33" t="s">
        <v>23</v>
      </c>
      <c r="AV126" s="33" t="s">
        <v>23</v>
      </c>
      <c r="AW126" s="33" t="s">
        <v>23</v>
      </c>
      <c r="AX126" s="33" t="s">
        <v>23</v>
      </c>
      <c r="AY126" s="33" t="s">
        <v>23</v>
      </c>
      <c r="AZ126" s="33" t="s">
        <v>23</v>
      </c>
      <c r="BA126" s="33" t="s">
        <v>23</v>
      </c>
      <c r="BB126" s="33" t="s">
        <v>23</v>
      </c>
      <c r="BC126" s="33" t="s">
        <v>23</v>
      </c>
      <c r="BD126" s="33" t="s">
        <v>23</v>
      </c>
      <c r="BE126" s="33" t="s">
        <v>23</v>
      </c>
      <c r="BF126" s="33" t="s">
        <v>23</v>
      </c>
      <c r="BG126" s="33" t="s">
        <v>23</v>
      </c>
      <c r="BH126" s="33" t="s">
        <v>23</v>
      </c>
      <c r="BI126" s="33" t="s">
        <v>23</v>
      </c>
      <c r="BJ126" s="33" t="s">
        <v>23</v>
      </c>
      <c r="BK126" s="33" t="s">
        <v>23</v>
      </c>
      <c r="BL126" s="33" t="s">
        <v>23</v>
      </c>
      <c r="BM126" s="33" t="s">
        <v>23</v>
      </c>
    </row>
    <row r="127" spans="1:65" ht="12" customHeight="1" x14ac:dyDescent="0.2">
      <c r="A127" s="15">
        <f>MAX($A$15:A126)+1</f>
        <v>113</v>
      </c>
      <c r="B127" s="34" t="s">
        <v>35</v>
      </c>
      <c r="C127" s="33" t="s">
        <v>23</v>
      </c>
      <c r="D127" s="33" t="s">
        <v>23</v>
      </c>
      <c r="E127" s="33" t="s">
        <v>23</v>
      </c>
      <c r="F127" s="33" t="s">
        <v>23</v>
      </c>
      <c r="G127" s="33" t="s">
        <v>23</v>
      </c>
      <c r="H127" s="33" t="s">
        <v>23</v>
      </c>
      <c r="I127" s="33" t="s">
        <v>23</v>
      </c>
      <c r="J127" s="33" t="s">
        <v>23</v>
      </c>
      <c r="K127" s="33" t="s">
        <v>23</v>
      </c>
      <c r="L127" s="33" t="s">
        <v>23</v>
      </c>
      <c r="M127" s="33" t="s">
        <v>23</v>
      </c>
      <c r="N127" s="33" t="s">
        <v>23</v>
      </c>
      <c r="O127" s="33" t="s">
        <v>23</v>
      </c>
      <c r="P127" s="33" t="s">
        <v>23</v>
      </c>
      <c r="Q127" s="33" t="s">
        <v>23</v>
      </c>
      <c r="R127" s="33" t="s">
        <v>23</v>
      </c>
      <c r="S127" s="33" t="s">
        <v>23</v>
      </c>
      <c r="T127" s="33" t="s">
        <v>23</v>
      </c>
      <c r="U127" s="33" t="s">
        <v>23</v>
      </c>
      <c r="V127" s="33" t="s">
        <v>23</v>
      </c>
      <c r="W127" s="33" t="s">
        <v>23</v>
      </c>
      <c r="X127" s="33" t="s">
        <v>23</v>
      </c>
      <c r="Y127" s="33" t="s">
        <v>23</v>
      </c>
      <c r="Z127" s="33" t="s">
        <v>23</v>
      </c>
      <c r="AA127" s="33" t="s">
        <v>23</v>
      </c>
      <c r="AB127" s="33" t="s">
        <v>23</v>
      </c>
      <c r="AC127" s="33" t="s">
        <v>23</v>
      </c>
      <c r="AD127" s="33" t="s">
        <v>23</v>
      </c>
      <c r="AE127" s="33" t="s">
        <v>23</v>
      </c>
      <c r="AF127" s="33" t="s">
        <v>23</v>
      </c>
      <c r="AG127" s="33" t="s">
        <v>23</v>
      </c>
      <c r="AH127" s="33" t="s">
        <v>23</v>
      </c>
      <c r="AI127" s="33" t="s">
        <v>23</v>
      </c>
      <c r="AJ127" s="33" t="s">
        <v>23</v>
      </c>
      <c r="AK127" s="33" t="s">
        <v>23</v>
      </c>
      <c r="AL127" s="33" t="s">
        <v>23</v>
      </c>
      <c r="AM127" s="33" t="s">
        <v>23</v>
      </c>
      <c r="AN127" s="33" t="s">
        <v>23</v>
      </c>
      <c r="AO127" s="33" t="s">
        <v>23</v>
      </c>
      <c r="AP127" s="33" t="s">
        <v>23</v>
      </c>
      <c r="AQ127" s="33" t="s">
        <v>23</v>
      </c>
      <c r="AR127" s="33" t="s">
        <v>23</v>
      </c>
      <c r="AS127" s="33" t="s">
        <v>23</v>
      </c>
      <c r="AT127" s="33" t="s">
        <v>23</v>
      </c>
      <c r="AU127" s="33" t="s">
        <v>23</v>
      </c>
      <c r="AV127" s="33" t="s">
        <v>23</v>
      </c>
      <c r="AW127" s="33" t="s">
        <v>23</v>
      </c>
      <c r="AX127" s="33" t="s">
        <v>23</v>
      </c>
      <c r="AY127" s="33" t="s">
        <v>23</v>
      </c>
      <c r="AZ127" s="33" t="s">
        <v>23</v>
      </c>
      <c r="BA127" s="33" t="s">
        <v>23</v>
      </c>
      <c r="BB127" s="33" t="s">
        <v>23</v>
      </c>
      <c r="BC127" s="33" t="s">
        <v>23</v>
      </c>
      <c r="BD127" s="33" t="s">
        <v>23</v>
      </c>
      <c r="BE127" s="33" t="s">
        <v>23</v>
      </c>
      <c r="BF127" s="33" t="s">
        <v>23</v>
      </c>
      <c r="BG127" s="33" t="s">
        <v>23</v>
      </c>
      <c r="BH127" s="33" t="s">
        <v>23</v>
      </c>
      <c r="BI127" s="33" t="s">
        <v>23</v>
      </c>
      <c r="BJ127" s="33" t="s">
        <v>23</v>
      </c>
      <c r="BK127" s="33" t="s">
        <v>23</v>
      </c>
      <c r="BL127" s="33" t="s">
        <v>23</v>
      </c>
      <c r="BM127" s="33" t="s">
        <v>23</v>
      </c>
    </row>
    <row r="128" spans="1:65" ht="12" customHeight="1" x14ac:dyDescent="0.2">
      <c r="A128" s="15">
        <f>MAX($A$15:A127)+1</f>
        <v>114</v>
      </c>
      <c r="B128" s="34" t="s">
        <v>34</v>
      </c>
      <c r="C128" s="33" t="s">
        <v>23</v>
      </c>
      <c r="D128" s="33" t="s">
        <v>23</v>
      </c>
      <c r="E128" s="33" t="s">
        <v>23</v>
      </c>
      <c r="F128" s="33" t="s">
        <v>23</v>
      </c>
      <c r="G128" s="33" t="s">
        <v>23</v>
      </c>
      <c r="H128" s="33" t="s">
        <v>23</v>
      </c>
      <c r="I128" s="33" t="s">
        <v>23</v>
      </c>
      <c r="J128" s="33" t="s">
        <v>23</v>
      </c>
      <c r="K128" s="33" t="s">
        <v>23</v>
      </c>
      <c r="L128" s="33" t="s">
        <v>23</v>
      </c>
      <c r="M128" s="33" t="s">
        <v>23</v>
      </c>
      <c r="N128" s="33" t="s">
        <v>23</v>
      </c>
      <c r="O128" s="33" t="s">
        <v>23</v>
      </c>
      <c r="P128" s="33" t="s">
        <v>23</v>
      </c>
      <c r="Q128" s="33" t="s">
        <v>23</v>
      </c>
      <c r="R128" s="33" t="s">
        <v>23</v>
      </c>
      <c r="S128" s="33" t="s">
        <v>23</v>
      </c>
      <c r="T128" s="33" t="s">
        <v>23</v>
      </c>
      <c r="U128" s="33" t="s">
        <v>23</v>
      </c>
      <c r="V128" s="33" t="s">
        <v>23</v>
      </c>
      <c r="W128" s="33" t="s">
        <v>23</v>
      </c>
      <c r="X128" s="33" t="s">
        <v>23</v>
      </c>
      <c r="Y128" s="33" t="s">
        <v>23</v>
      </c>
      <c r="Z128" s="33" t="s">
        <v>23</v>
      </c>
      <c r="AA128" s="33" t="s">
        <v>23</v>
      </c>
      <c r="AB128" s="33" t="s">
        <v>23</v>
      </c>
      <c r="AC128" s="33" t="s">
        <v>23</v>
      </c>
      <c r="AD128" s="33" t="s">
        <v>23</v>
      </c>
      <c r="AE128" s="33" t="s">
        <v>23</v>
      </c>
      <c r="AF128" s="33" t="s">
        <v>23</v>
      </c>
      <c r="AG128" s="33" t="s">
        <v>23</v>
      </c>
      <c r="AH128" s="33" t="s">
        <v>23</v>
      </c>
      <c r="AI128" s="33" t="s">
        <v>23</v>
      </c>
      <c r="AJ128" s="33" t="s">
        <v>23</v>
      </c>
      <c r="AK128" s="33" t="s">
        <v>23</v>
      </c>
      <c r="AL128" s="33" t="s">
        <v>23</v>
      </c>
      <c r="AM128" s="33" t="s">
        <v>23</v>
      </c>
      <c r="AN128" s="33" t="s">
        <v>23</v>
      </c>
      <c r="AO128" s="33" t="s">
        <v>23</v>
      </c>
      <c r="AP128" s="33" t="s">
        <v>23</v>
      </c>
      <c r="AQ128" s="33" t="s">
        <v>23</v>
      </c>
      <c r="AR128" s="33" t="s">
        <v>23</v>
      </c>
      <c r="AS128" s="33" t="s">
        <v>23</v>
      </c>
      <c r="AT128" s="33" t="s">
        <v>23</v>
      </c>
      <c r="AU128" s="33" t="s">
        <v>23</v>
      </c>
      <c r="AV128" s="33" t="s">
        <v>23</v>
      </c>
      <c r="AW128" s="33" t="s">
        <v>23</v>
      </c>
      <c r="AX128" s="33" t="s">
        <v>23</v>
      </c>
      <c r="AY128" s="33" t="s">
        <v>23</v>
      </c>
      <c r="AZ128" s="33" t="s">
        <v>23</v>
      </c>
      <c r="BA128" s="33" t="s">
        <v>23</v>
      </c>
      <c r="BB128" s="33" t="s">
        <v>23</v>
      </c>
      <c r="BC128" s="33" t="s">
        <v>23</v>
      </c>
      <c r="BD128" s="33" t="s">
        <v>23</v>
      </c>
      <c r="BE128" s="33" t="s">
        <v>23</v>
      </c>
      <c r="BF128" s="33" t="s">
        <v>23</v>
      </c>
      <c r="BG128" s="33" t="s">
        <v>23</v>
      </c>
      <c r="BH128" s="33" t="s">
        <v>23</v>
      </c>
      <c r="BI128" s="33" t="s">
        <v>23</v>
      </c>
      <c r="BJ128" s="33" t="s">
        <v>23</v>
      </c>
      <c r="BK128" s="33" t="s">
        <v>23</v>
      </c>
      <c r="BL128" s="33" t="s">
        <v>23</v>
      </c>
      <c r="BM128" s="33" t="s">
        <v>23</v>
      </c>
    </row>
    <row r="129" spans="1:65" ht="12" customHeight="1" x14ac:dyDescent="0.2">
      <c r="A129" s="15">
        <f>MAX($A$15:A128)+1</f>
        <v>115</v>
      </c>
      <c r="B129" s="34" t="s">
        <v>30</v>
      </c>
      <c r="C129" s="33" t="s">
        <v>23</v>
      </c>
      <c r="D129" s="33" t="s">
        <v>23</v>
      </c>
      <c r="E129" s="33" t="s">
        <v>23</v>
      </c>
      <c r="F129" s="33" t="s">
        <v>23</v>
      </c>
      <c r="G129" s="33" t="s">
        <v>23</v>
      </c>
      <c r="H129" s="33" t="s">
        <v>23</v>
      </c>
      <c r="I129" s="33" t="s">
        <v>23</v>
      </c>
      <c r="J129" s="33" t="s">
        <v>23</v>
      </c>
      <c r="K129" s="33" t="s">
        <v>23</v>
      </c>
      <c r="L129" s="33" t="s">
        <v>23</v>
      </c>
      <c r="M129" s="33" t="s">
        <v>23</v>
      </c>
      <c r="N129" s="33" t="s">
        <v>23</v>
      </c>
      <c r="O129" s="33" t="s">
        <v>23</v>
      </c>
      <c r="P129" s="33" t="s">
        <v>23</v>
      </c>
      <c r="Q129" s="33" t="s">
        <v>23</v>
      </c>
      <c r="R129" s="33" t="s">
        <v>23</v>
      </c>
      <c r="S129" s="33" t="s">
        <v>23</v>
      </c>
      <c r="T129" s="33" t="s">
        <v>23</v>
      </c>
      <c r="U129" s="33" t="s">
        <v>23</v>
      </c>
      <c r="V129" s="33" t="s">
        <v>23</v>
      </c>
      <c r="W129" s="33" t="s">
        <v>23</v>
      </c>
      <c r="X129" s="33" t="s">
        <v>23</v>
      </c>
      <c r="Y129" s="33" t="s">
        <v>23</v>
      </c>
      <c r="Z129" s="33" t="s">
        <v>23</v>
      </c>
      <c r="AA129" s="33" t="s">
        <v>23</v>
      </c>
      <c r="AB129" s="33" t="s">
        <v>23</v>
      </c>
      <c r="AC129" s="33" t="s">
        <v>23</v>
      </c>
      <c r="AD129" s="33" t="s">
        <v>23</v>
      </c>
      <c r="AE129" s="33" t="s">
        <v>23</v>
      </c>
      <c r="AF129" s="33" t="s">
        <v>23</v>
      </c>
      <c r="AG129" s="33" t="s">
        <v>23</v>
      </c>
      <c r="AH129" s="33" t="s">
        <v>23</v>
      </c>
      <c r="AI129" s="33" t="s">
        <v>23</v>
      </c>
      <c r="AJ129" s="33" t="s">
        <v>23</v>
      </c>
      <c r="AK129" s="33" t="s">
        <v>23</v>
      </c>
      <c r="AL129" s="33" t="s">
        <v>23</v>
      </c>
      <c r="AM129" s="33" t="s">
        <v>23</v>
      </c>
      <c r="AN129" s="33" t="s">
        <v>23</v>
      </c>
      <c r="AO129" s="33" t="s">
        <v>23</v>
      </c>
      <c r="AP129" s="33" t="s">
        <v>23</v>
      </c>
      <c r="AQ129" s="33" t="s">
        <v>23</v>
      </c>
      <c r="AR129" s="33" t="s">
        <v>23</v>
      </c>
      <c r="AS129" s="33" t="s">
        <v>23</v>
      </c>
      <c r="AT129" s="33" t="s">
        <v>23</v>
      </c>
      <c r="AU129" s="33" t="s">
        <v>23</v>
      </c>
      <c r="AV129" s="33" t="s">
        <v>23</v>
      </c>
      <c r="AW129" s="33" t="s">
        <v>23</v>
      </c>
      <c r="AX129" s="33" t="s">
        <v>23</v>
      </c>
      <c r="AY129" s="33" t="s">
        <v>23</v>
      </c>
      <c r="AZ129" s="33" t="s">
        <v>23</v>
      </c>
      <c r="BA129" s="33" t="s">
        <v>23</v>
      </c>
      <c r="BB129" s="33" t="s">
        <v>23</v>
      </c>
      <c r="BC129" s="33" t="s">
        <v>23</v>
      </c>
      <c r="BD129" s="33" t="s">
        <v>23</v>
      </c>
      <c r="BE129" s="33" t="s">
        <v>23</v>
      </c>
      <c r="BF129" s="33" t="s">
        <v>23</v>
      </c>
      <c r="BG129" s="33" t="s">
        <v>23</v>
      </c>
      <c r="BH129" s="33" t="s">
        <v>23</v>
      </c>
      <c r="BI129" s="33" t="s">
        <v>23</v>
      </c>
      <c r="BJ129" s="33" t="s">
        <v>23</v>
      </c>
      <c r="BK129" s="33" t="s">
        <v>23</v>
      </c>
      <c r="BL129" s="33" t="s">
        <v>23</v>
      </c>
      <c r="BM129" s="33" t="s">
        <v>23</v>
      </c>
    </row>
    <row r="130" spans="1:65" x14ac:dyDescent="0.2">
      <c r="A130" s="15">
        <f>MAX($A$15:A129)+1</f>
        <v>116</v>
      </c>
      <c r="B130" s="36" t="s">
        <v>138</v>
      </c>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row>
    <row r="131" spans="1:65" ht="12" customHeight="1" x14ac:dyDescent="0.2">
      <c r="A131" s="15">
        <f>MAX($A$15:A130)+1</f>
        <v>117</v>
      </c>
      <c r="B131" s="34" t="s">
        <v>36</v>
      </c>
      <c r="C131" s="33" t="s">
        <v>4</v>
      </c>
      <c r="D131" s="33" t="s">
        <v>23</v>
      </c>
      <c r="E131" s="33" t="s">
        <v>31</v>
      </c>
      <c r="F131" s="33" t="s">
        <v>4</v>
      </c>
      <c r="G131" s="33" t="s">
        <v>23</v>
      </c>
      <c r="H131" s="33" t="s">
        <v>31</v>
      </c>
      <c r="I131" s="33" t="s">
        <v>4</v>
      </c>
      <c r="J131" s="33" t="s">
        <v>23</v>
      </c>
      <c r="K131" s="33" t="s">
        <v>31</v>
      </c>
      <c r="L131" s="33" t="s">
        <v>4</v>
      </c>
      <c r="M131" s="33" t="s">
        <v>23</v>
      </c>
      <c r="N131" s="33" t="s">
        <v>31</v>
      </c>
      <c r="O131" s="33" t="s">
        <v>5</v>
      </c>
      <c r="P131" s="33" t="s">
        <v>23</v>
      </c>
      <c r="Q131" s="33" t="s">
        <v>32</v>
      </c>
      <c r="R131" s="33" t="s">
        <v>5</v>
      </c>
      <c r="S131" s="33" t="s">
        <v>23</v>
      </c>
      <c r="T131" s="33" t="s">
        <v>32</v>
      </c>
      <c r="U131" s="33" t="s">
        <v>5</v>
      </c>
      <c r="V131" s="33" t="s">
        <v>23</v>
      </c>
      <c r="W131" s="33" t="s">
        <v>31</v>
      </c>
      <c r="X131" s="33" t="s">
        <v>5</v>
      </c>
      <c r="Y131" s="33" t="s">
        <v>23</v>
      </c>
      <c r="Z131" s="33" t="s">
        <v>31</v>
      </c>
      <c r="AA131" s="33" t="s">
        <v>5</v>
      </c>
      <c r="AB131" s="33" t="s">
        <v>23</v>
      </c>
      <c r="AC131" s="33" t="s">
        <v>31</v>
      </c>
      <c r="AD131" s="33" t="s">
        <v>5</v>
      </c>
      <c r="AE131" s="33" t="s">
        <v>23</v>
      </c>
      <c r="AF131" s="33" t="s">
        <v>31</v>
      </c>
      <c r="AG131" s="33" t="s">
        <v>5</v>
      </c>
      <c r="AH131" s="33" t="s">
        <v>23</v>
      </c>
      <c r="AI131" s="33" t="s">
        <v>31</v>
      </c>
      <c r="AJ131" s="33" t="s">
        <v>5</v>
      </c>
      <c r="AK131" s="33" t="s">
        <v>23</v>
      </c>
      <c r="AL131" s="33" t="s">
        <v>31</v>
      </c>
      <c r="AM131" s="33" t="s">
        <v>5</v>
      </c>
      <c r="AN131" s="33" t="s">
        <v>23</v>
      </c>
      <c r="AO131" s="33" t="s">
        <v>31</v>
      </c>
      <c r="AP131" s="33" t="s">
        <v>5</v>
      </c>
      <c r="AQ131" s="33" t="s">
        <v>23</v>
      </c>
      <c r="AR131" s="33" t="s">
        <v>31</v>
      </c>
      <c r="AS131" s="33" t="s">
        <v>5</v>
      </c>
      <c r="AT131" s="33" t="s">
        <v>23</v>
      </c>
      <c r="AU131" s="33" t="s">
        <v>32</v>
      </c>
      <c r="AV131" s="33" t="s">
        <v>5</v>
      </c>
      <c r="AW131" s="33" t="s">
        <v>23</v>
      </c>
      <c r="AX131" s="33" t="s">
        <v>32</v>
      </c>
      <c r="AY131" s="33" t="s">
        <v>5</v>
      </c>
      <c r="AZ131" s="33" t="s">
        <v>26</v>
      </c>
      <c r="BA131" s="33" t="s">
        <v>31</v>
      </c>
      <c r="BB131" s="33" t="s">
        <v>5</v>
      </c>
      <c r="BC131" s="33" t="s">
        <v>26</v>
      </c>
      <c r="BD131" s="33" t="s">
        <v>31</v>
      </c>
      <c r="BE131" s="33" t="s">
        <v>5</v>
      </c>
      <c r="BF131" s="33" t="s">
        <v>26</v>
      </c>
      <c r="BG131" s="33" t="s">
        <v>31</v>
      </c>
      <c r="BH131" s="33" t="s">
        <v>5</v>
      </c>
      <c r="BI131" s="33" t="s">
        <v>26</v>
      </c>
      <c r="BJ131" s="33" t="s">
        <v>31</v>
      </c>
      <c r="BK131" s="33" t="s">
        <v>5</v>
      </c>
      <c r="BL131" s="33" t="s">
        <v>97</v>
      </c>
      <c r="BM131" s="33" t="s">
        <v>26</v>
      </c>
    </row>
    <row r="132" spans="1:65" ht="12" customHeight="1" x14ac:dyDescent="0.2">
      <c r="A132" s="15">
        <f>MAX($A$15:A131)+1</f>
        <v>118</v>
      </c>
      <c r="B132" s="34" t="s">
        <v>35</v>
      </c>
      <c r="C132" s="33" t="s">
        <v>27</v>
      </c>
      <c r="D132" s="33" t="s">
        <v>26</v>
      </c>
      <c r="E132" s="33" t="s">
        <v>23</v>
      </c>
      <c r="F132" s="33" t="s">
        <v>27</v>
      </c>
      <c r="G132" s="33" t="s">
        <v>26</v>
      </c>
      <c r="H132" s="33" t="s">
        <v>23</v>
      </c>
      <c r="I132" s="33" t="s">
        <v>27</v>
      </c>
      <c r="J132" s="33" t="s">
        <v>26</v>
      </c>
      <c r="K132" s="33" t="s">
        <v>23</v>
      </c>
      <c r="L132" s="33" t="s">
        <v>27</v>
      </c>
      <c r="M132" s="33" t="s">
        <v>26</v>
      </c>
      <c r="N132" s="33" t="s">
        <v>23</v>
      </c>
      <c r="O132" s="33" t="s">
        <v>27</v>
      </c>
      <c r="P132" s="33" t="s">
        <v>26</v>
      </c>
      <c r="Q132" s="33" t="s">
        <v>23</v>
      </c>
      <c r="R132" s="33" t="s">
        <v>27</v>
      </c>
      <c r="S132" s="33" t="s">
        <v>26</v>
      </c>
      <c r="T132" s="33" t="s">
        <v>23</v>
      </c>
      <c r="U132" s="33" t="s">
        <v>27</v>
      </c>
      <c r="V132" s="33" t="s">
        <v>26</v>
      </c>
      <c r="W132" s="33" t="s">
        <v>23</v>
      </c>
      <c r="X132" s="33" t="s">
        <v>27</v>
      </c>
      <c r="Y132" s="33" t="s">
        <v>26</v>
      </c>
      <c r="Z132" s="33" t="s">
        <v>23</v>
      </c>
      <c r="AA132" s="33" t="s">
        <v>27</v>
      </c>
      <c r="AB132" s="33" t="s">
        <v>26</v>
      </c>
      <c r="AC132" s="33" t="s">
        <v>23</v>
      </c>
      <c r="AD132" s="33" t="s">
        <v>27</v>
      </c>
      <c r="AE132" s="33" t="s">
        <v>26</v>
      </c>
      <c r="AF132" s="33" t="s">
        <v>23</v>
      </c>
      <c r="AG132" s="33" t="s">
        <v>27</v>
      </c>
      <c r="AH132" s="33" t="s">
        <v>26</v>
      </c>
      <c r="AI132" s="33" t="s">
        <v>23</v>
      </c>
      <c r="AJ132" s="33" t="s">
        <v>27</v>
      </c>
      <c r="AK132" s="33" t="s">
        <v>26</v>
      </c>
      <c r="AL132" s="33" t="s">
        <v>23</v>
      </c>
      <c r="AM132" s="33" t="s">
        <v>27</v>
      </c>
      <c r="AN132" s="33" t="s">
        <v>26</v>
      </c>
      <c r="AO132" s="33" t="s">
        <v>23</v>
      </c>
      <c r="AP132" s="33" t="s">
        <v>27</v>
      </c>
      <c r="AQ132" s="33" t="s">
        <v>26</v>
      </c>
      <c r="AR132" s="33" t="s">
        <v>23</v>
      </c>
      <c r="AS132" s="33" t="s">
        <v>27</v>
      </c>
      <c r="AT132" s="33" t="s">
        <v>26</v>
      </c>
      <c r="AU132" s="33" t="s">
        <v>23</v>
      </c>
      <c r="AV132" s="33" t="s">
        <v>27</v>
      </c>
      <c r="AW132" s="33" t="s">
        <v>26</v>
      </c>
      <c r="AX132" s="33" t="s">
        <v>23</v>
      </c>
      <c r="AY132" s="33" t="s">
        <v>27</v>
      </c>
      <c r="AZ132" s="33" t="s">
        <v>26</v>
      </c>
      <c r="BA132" s="33" t="s">
        <v>23</v>
      </c>
      <c r="BB132" s="33" t="s">
        <v>27</v>
      </c>
      <c r="BC132" s="33" t="s">
        <v>26</v>
      </c>
      <c r="BD132" s="33" t="s">
        <v>23</v>
      </c>
      <c r="BE132" s="33" t="s">
        <v>27</v>
      </c>
      <c r="BF132" s="33" t="s">
        <v>26</v>
      </c>
      <c r="BG132" s="33" t="s">
        <v>23</v>
      </c>
      <c r="BH132" s="33" t="s">
        <v>27</v>
      </c>
      <c r="BI132" s="33" t="s">
        <v>26</v>
      </c>
      <c r="BJ132" s="33" t="s">
        <v>23</v>
      </c>
      <c r="BK132" s="33" t="s">
        <v>27</v>
      </c>
      <c r="BL132" s="33" t="s">
        <v>97</v>
      </c>
      <c r="BM132" s="33" t="s">
        <v>23</v>
      </c>
    </row>
    <row r="133" spans="1:65" ht="12" customHeight="1" x14ac:dyDescent="0.2">
      <c r="A133" s="15">
        <f>MAX($A$15:A132)+1</f>
        <v>119</v>
      </c>
      <c r="B133" s="34" t="s">
        <v>34</v>
      </c>
      <c r="C133" s="33" t="s">
        <v>4</v>
      </c>
      <c r="D133" s="33" t="s">
        <v>23</v>
      </c>
      <c r="E133" s="33" t="s">
        <v>31</v>
      </c>
      <c r="F133" s="33" t="s">
        <v>4</v>
      </c>
      <c r="G133" s="33" t="s">
        <v>23</v>
      </c>
      <c r="H133" s="33" t="s">
        <v>31</v>
      </c>
      <c r="I133" s="33" t="s">
        <v>4</v>
      </c>
      <c r="J133" s="33" t="s">
        <v>23</v>
      </c>
      <c r="K133" s="33" t="s">
        <v>31</v>
      </c>
      <c r="L133" s="33" t="s">
        <v>4</v>
      </c>
      <c r="M133" s="33" t="s">
        <v>23</v>
      </c>
      <c r="N133" s="33" t="s">
        <v>31</v>
      </c>
      <c r="O133" s="33" t="s">
        <v>5</v>
      </c>
      <c r="P133" s="33" t="s">
        <v>23</v>
      </c>
      <c r="Q133" s="33" t="s">
        <v>32</v>
      </c>
      <c r="R133" s="33" t="s">
        <v>5</v>
      </c>
      <c r="S133" s="33" t="s">
        <v>23</v>
      </c>
      <c r="T133" s="33" t="s">
        <v>32</v>
      </c>
      <c r="U133" s="33" t="s">
        <v>5</v>
      </c>
      <c r="V133" s="33" t="s">
        <v>23</v>
      </c>
      <c r="W133" s="33" t="s">
        <v>31</v>
      </c>
      <c r="X133" s="33" t="s">
        <v>5</v>
      </c>
      <c r="Y133" s="33" t="s">
        <v>23</v>
      </c>
      <c r="Z133" s="33" t="s">
        <v>31</v>
      </c>
      <c r="AA133" s="33" t="s">
        <v>5</v>
      </c>
      <c r="AB133" s="33" t="s">
        <v>23</v>
      </c>
      <c r="AC133" s="33" t="s">
        <v>31</v>
      </c>
      <c r="AD133" s="33" t="s">
        <v>5</v>
      </c>
      <c r="AE133" s="33" t="s">
        <v>23</v>
      </c>
      <c r="AF133" s="33" t="s">
        <v>31</v>
      </c>
      <c r="AG133" s="33" t="s">
        <v>5</v>
      </c>
      <c r="AH133" s="33" t="s">
        <v>23</v>
      </c>
      <c r="AI133" s="33" t="s">
        <v>31</v>
      </c>
      <c r="AJ133" s="33" t="s">
        <v>5</v>
      </c>
      <c r="AK133" s="33" t="s">
        <v>23</v>
      </c>
      <c r="AL133" s="33" t="s">
        <v>31</v>
      </c>
      <c r="AM133" s="33" t="s">
        <v>5</v>
      </c>
      <c r="AN133" s="33" t="s">
        <v>23</v>
      </c>
      <c r="AO133" s="33" t="s">
        <v>31</v>
      </c>
      <c r="AP133" s="33" t="s">
        <v>5</v>
      </c>
      <c r="AQ133" s="33" t="s">
        <v>23</v>
      </c>
      <c r="AR133" s="33" t="s">
        <v>31</v>
      </c>
      <c r="AS133" s="33" t="s">
        <v>5</v>
      </c>
      <c r="AT133" s="33" t="s">
        <v>23</v>
      </c>
      <c r="AU133" s="33" t="s">
        <v>32</v>
      </c>
      <c r="AV133" s="33" t="s">
        <v>5</v>
      </c>
      <c r="AW133" s="33" t="s">
        <v>23</v>
      </c>
      <c r="AX133" s="33" t="s">
        <v>32</v>
      </c>
      <c r="AY133" s="33" t="s">
        <v>5</v>
      </c>
      <c r="AZ133" s="33" t="s">
        <v>26</v>
      </c>
      <c r="BA133" s="33" t="s">
        <v>31</v>
      </c>
      <c r="BB133" s="33" t="s">
        <v>5</v>
      </c>
      <c r="BC133" s="33" t="s">
        <v>26</v>
      </c>
      <c r="BD133" s="33" t="s">
        <v>31</v>
      </c>
      <c r="BE133" s="33" t="s">
        <v>5</v>
      </c>
      <c r="BF133" s="33" t="s">
        <v>26</v>
      </c>
      <c r="BG133" s="33" t="s">
        <v>31</v>
      </c>
      <c r="BH133" s="33" t="s">
        <v>5</v>
      </c>
      <c r="BI133" s="33" t="s">
        <v>26</v>
      </c>
      <c r="BJ133" s="33" t="s">
        <v>31</v>
      </c>
      <c r="BK133" s="33" t="s">
        <v>5</v>
      </c>
      <c r="BL133" s="33" t="s">
        <v>97</v>
      </c>
      <c r="BM133" s="33" t="s">
        <v>26</v>
      </c>
    </row>
    <row r="134" spans="1:65" ht="12" customHeight="1" x14ac:dyDescent="0.2">
      <c r="A134" s="15">
        <f>MAX($A$15:A133)+1</f>
        <v>120</v>
      </c>
      <c r="B134" s="34" t="s">
        <v>30</v>
      </c>
      <c r="C134" s="33" t="s">
        <v>27</v>
      </c>
      <c r="D134" s="33" t="s">
        <v>26</v>
      </c>
      <c r="E134" s="33" t="s">
        <v>23</v>
      </c>
      <c r="F134" s="33" t="s">
        <v>27</v>
      </c>
      <c r="G134" s="33" t="s">
        <v>26</v>
      </c>
      <c r="H134" s="33" t="s">
        <v>23</v>
      </c>
      <c r="I134" s="33" t="s">
        <v>27</v>
      </c>
      <c r="J134" s="33" t="s">
        <v>26</v>
      </c>
      <c r="K134" s="33" t="s">
        <v>23</v>
      </c>
      <c r="L134" s="33" t="s">
        <v>27</v>
      </c>
      <c r="M134" s="33" t="s">
        <v>26</v>
      </c>
      <c r="N134" s="33" t="s">
        <v>23</v>
      </c>
      <c r="O134" s="33" t="s">
        <v>27</v>
      </c>
      <c r="P134" s="33" t="s">
        <v>26</v>
      </c>
      <c r="Q134" s="33" t="s">
        <v>23</v>
      </c>
      <c r="R134" s="33" t="s">
        <v>27</v>
      </c>
      <c r="S134" s="33" t="s">
        <v>26</v>
      </c>
      <c r="T134" s="33" t="s">
        <v>23</v>
      </c>
      <c r="U134" s="33" t="s">
        <v>27</v>
      </c>
      <c r="V134" s="33" t="s">
        <v>26</v>
      </c>
      <c r="W134" s="33" t="s">
        <v>23</v>
      </c>
      <c r="X134" s="33" t="s">
        <v>27</v>
      </c>
      <c r="Y134" s="33" t="s">
        <v>26</v>
      </c>
      <c r="Z134" s="33" t="s">
        <v>23</v>
      </c>
      <c r="AA134" s="33" t="s">
        <v>27</v>
      </c>
      <c r="AB134" s="33" t="s">
        <v>26</v>
      </c>
      <c r="AC134" s="33" t="s">
        <v>23</v>
      </c>
      <c r="AD134" s="33" t="s">
        <v>27</v>
      </c>
      <c r="AE134" s="33" t="s">
        <v>26</v>
      </c>
      <c r="AF134" s="33" t="s">
        <v>23</v>
      </c>
      <c r="AG134" s="33" t="s">
        <v>27</v>
      </c>
      <c r="AH134" s="33" t="s">
        <v>26</v>
      </c>
      <c r="AI134" s="33" t="s">
        <v>23</v>
      </c>
      <c r="AJ134" s="33" t="s">
        <v>27</v>
      </c>
      <c r="AK134" s="33" t="s">
        <v>26</v>
      </c>
      <c r="AL134" s="33" t="s">
        <v>23</v>
      </c>
      <c r="AM134" s="33" t="s">
        <v>27</v>
      </c>
      <c r="AN134" s="33" t="s">
        <v>26</v>
      </c>
      <c r="AO134" s="33" t="s">
        <v>23</v>
      </c>
      <c r="AP134" s="33" t="s">
        <v>27</v>
      </c>
      <c r="AQ134" s="33" t="s">
        <v>26</v>
      </c>
      <c r="AR134" s="33" t="s">
        <v>23</v>
      </c>
      <c r="AS134" s="33" t="s">
        <v>27</v>
      </c>
      <c r="AT134" s="33" t="s">
        <v>26</v>
      </c>
      <c r="AU134" s="33" t="s">
        <v>23</v>
      </c>
      <c r="AV134" s="33" t="s">
        <v>27</v>
      </c>
      <c r="AW134" s="33" t="s">
        <v>26</v>
      </c>
      <c r="AX134" s="33" t="s">
        <v>23</v>
      </c>
      <c r="AY134" s="33" t="s">
        <v>27</v>
      </c>
      <c r="AZ134" s="33" t="s">
        <v>26</v>
      </c>
      <c r="BA134" s="33" t="s">
        <v>23</v>
      </c>
      <c r="BB134" s="33" t="s">
        <v>27</v>
      </c>
      <c r="BC134" s="33" t="s">
        <v>26</v>
      </c>
      <c r="BD134" s="33" t="s">
        <v>23</v>
      </c>
      <c r="BE134" s="33" t="s">
        <v>27</v>
      </c>
      <c r="BF134" s="33" t="s">
        <v>26</v>
      </c>
      <c r="BG134" s="33" t="s">
        <v>23</v>
      </c>
      <c r="BH134" s="33" t="s">
        <v>27</v>
      </c>
      <c r="BI134" s="33" t="s">
        <v>26</v>
      </c>
      <c r="BJ134" s="33" t="s">
        <v>23</v>
      </c>
      <c r="BK134" s="33" t="s">
        <v>27</v>
      </c>
      <c r="BL134" s="33" t="s">
        <v>97</v>
      </c>
      <c r="BM134" s="33" t="s">
        <v>23</v>
      </c>
    </row>
    <row r="135" spans="1:65" x14ac:dyDescent="0.2">
      <c r="A135" s="15">
        <f>MAX($A$15:A134)+1</f>
        <v>121</v>
      </c>
      <c r="B135" s="36" t="s">
        <v>137</v>
      </c>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row>
    <row r="136" spans="1:65" ht="12" customHeight="1" x14ac:dyDescent="0.2">
      <c r="A136" s="15">
        <f>MAX($A$15:A135)+1</f>
        <v>122</v>
      </c>
      <c r="B136" s="34" t="s">
        <v>36</v>
      </c>
      <c r="C136" s="33" t="s">
        <v>22</v>
      </c>
      <c r="D136" s="33" t="s">
        <v>23</v>
      </c>
      <c r="E136" s="33" t="s">
        <v>22</v>
      </c>
      <c r="F136" s="33" t="s">
        <v>22</v>
      </c>
      <c r="G136" s="33" t="s">
        <v>23</v>
      </c>
      <c r="H136" s="33" t="s">
        <v>22</v>
      </c>
      <c r="I136" s="33" t="s">
        <v>22</v>
      </c>
      <c r="J136" s="33" t="s">
        <v>23</v>
      </c>
      <c r="K136" s="33" t="s">
        <v>22</v>
      </c>
      <c r="L136" s="33" t="s">
        <v>22</v>
      </c>
      <c r="M136" s="33" t="s">
        <v>23</v>
      </c>
      <c r="N136" s="33" t="s">
        <v>22</v>
      </c>
      <c r="O136" s="33" t="s">
        <v>4</v>
      </c>
      <c r="P136" s="33" t="s">
        <v>23</v>
      </c>
      <c r="Q136" s="33" t="s">
        <v>32</v>
      </c>
      <c r="R136" s="33" t="s">
        <v>4</v>
      </c>
      <c r="S136" s="33" t="s">
        <v>23</v>
      </c>
      <c r="T136" s="33" t="s">
        <v>31</v>
      </c>
      <c r="U136" s="33" t="s">
        <v>4</v>
      </c>
      <c r="V136" s="33" t="s">
        <v>23</v>
      </c>
      <c r="W136" s="33" t="s">
        <v>31</v>
      </c>
      <c r="X136" s="33" t="s">
        <v>4</v>
      </c>
      <c r="Y136" s="33" t="s">
        <v>23</v>
      </c>
      <c r="Z136" s="33" t="s">
        <v>31</v>
      </c>
      <c r="AA136" s="33" t="s">
        <v>4</v>
      </c>
      <c r="AB136" s="33" t="s">
        <v>23</v>
      </c>
      <c r="AC136" s="33" t="s">
        <v>31</v>
      </c>
      <c r="AD136" s="33" t="s">
        <v>4</v>
      </c>
      <c r="AE136" s="33" t="s">
        <v>23</v>
      </c>
      <c r="AF136" s="33" t="s">
        <v>31</v>
      </c>
      <c r="AG136" s="33" t="s">
        <v>4</v>
      </c>
      <c r="AH136" s="33" t="s">
        <v>23</v>
      </c>
      <c r="AI136" s="33" t="s">
        <v>31</v>
      </c>
      <c r="AJ136" s="33" t="s">
        <v>4</v>
      </c>
      <c r="AK136" s="33" t="s">
        <v>23</v>
      </c>
      <c r="AL136" s="33" t="s">
        <v>31</v>
      </c>
      <c r="AM136" s="33" t="s">
        <v>4</v>
      </c>
      <c r="AN136" s="33" t="s">
        <v>23</v>
      </c>
      <c r="AO136" s="33" t="s">
        <v>31</v>
      </c>
      <c r="AP136" s="33" t="s">
        <v>4</v>
      </c>
      <c r="AQ136" s="33" t="s">
        <v>23</v>
      </c>
      <c r="AR136" s="33" t="s">
        <v>31</v>
      </c>
      <c r="AS136" s="33" t="s">
        <v>4</v>
      </c>
      <c r="AT136" s="33" t="s">
        <v>23</v>
      </c>
      <c r="AU136" s="33" t="s">
        <v>31</v>
      </c>
      <c r="AV136" s="33" t="s">
        <v>4</v>
      </c>
      <c r="AW136" s="33" t="s">
        <v>23</v>
      </c>
      <c r="AX136" s="33" t="s">
        <v>31</v>
      </c>
      <c r="AY136" s="33" t="s">
        <v>4</v>
      </c>
      <c r="AZ136" s="33" t="s">
        <v>23</v>
      </c>
      <c r="BA136" s="33" t="s">
        <v>31</v>
      </c>
      <c r="BB136" s="33" t="s">
        <v>4</v>
      </c>
      <c r="BC136" s="33" t="s">
        <v>23</v>
      </c>
      <c r="BD136" s="33" t="s">
        <v>31</v>
      </c>
      <c r="BE136" s="33" t="s">
        <v>4</v>
      </c>
      <c r="BF136" s="33" t="s">
        <v>23</v>
      </c>
      <c r="BG136" s="33" t="s">
        <v>31</v>
      </c>
      <c r="BH136" s="33" t="s">
        <v>4</v>
      </c>
      <c r="BI136" s="33" t="s">
        <v>23</v>
      </c>
      <c r="BJ136" s="33" t="s">
        <v>31</v>
      </c>
      <c r="BK136" s="33" t="s">
        <v>3</v>
      </c>
      <c r="BL136" s="33" t="s">
        <v>23</v>
      </c>
      <c r="BM136" s="33" t="s">
        <v>31</v>
      </c>
    </row>
    <row r="137" spans="1:65" ht="12" customHeight="1" x14ac:dyDescent="0.2">
      <c r="A137" s="15">
        <f>MAX($A$15:A136)+1</f>
        <v>123</v>
      </c>
      <c r="B137" s="34" t="s">
        <v>35</v>
      </c>
      <c r="C137" s="33" t="s">
        <v>23</v>
      </c>
      <c r="D137" s="33" t="s">
        <v>23</v>
      </c>
      <c r="E137" s="33" t="s">
        <v>23</v>
      </c>
      <c r="F137" s="33" t="s">
        <v>23</v>
      </c>
      <c r="G137" s="33" t="s">
        <v>23</v>
      </c>
      <c r="H137" s="33" t="s">
        <v>23</v>
      </c>
      <c r="I137" s="33" t="s">
        <v>23</v>
      </c>
      <c r="J137" s="33" t="s">
        <v>23</v>
      </c>
      <c r="K137" s="33" t="s">
        <v>23</v>
      </c>
      <c r="L137" s="33" t="s">
        <v>23</v>
      </c>
      <c r="M137" s="33" t="s">
        <v>23</v>
      </c>
      <c r="N137" s="33" t="s">
        <v>23</v>
      </c>
      <c r="O137" s="33" t="s">
        <v>23</v>
      </c>
      <c r="P137" s="33" t="s">
        <v>23</v>
      </c>
      <c r="Q137" s="33" t="s">
        <v>23</v>
      </c>
      <c r="R137" s="33" t="s">
        <v>23</v>
      </c>
      <c r="S137" s="33" t="s">
        <v>23</v>
      </c>
      <c r="T137" s="33" t="s">
        <v>23</v>
      </c>
      <c r="U137" s="33" t="s">
        <v>23</v>
      </c>
      <c r="V137" s="33" t="s">
        <v>23</v>
      </c>
      <c r="W137" s="33" t="s">
        <v>23</v>
      </c>
      <c r="X137" s="33" t="s">
        <v>23</v>
      </c>
      <c r="Y137" s="33" t="s">
        <v>23</v>
      </c>
      <c r="Z137" s="33" t="s">
        <v>23</v>
      </c>
      <c r="AA137" s="33" t="s">
        <v>23</v>
      </c>
      <c r="AB137" s="33" t="s">
        <v>23</v>
      </c>
      <c r="AC137" s="33" t="s">
        <v>23</v>
      </c>
      <c r="AD137" s="33" t="s">
        <v>23</v>
      </c>
      <c r="AE137" s="33" t="s">
        <v>23</v>
      </c>
      <c r="AF137" s="33" t="s">
        <v>23</v>
      </c>
      <c r="AG137" s="33" t="s">
        <v>23</v>
      </c>
      <c r="AH137" s="33" t="s">
        <v>23</v>
      </c>
      <c r="AI137" s="33" t="s">
        <v>23</v>
      </c>
      <c r="AJ137" s="33" t="s">
        <v>23</v>
      </c>
      <c r="AK137" s="33" t="s">
        <v>23</v>
      </c>
      <c r="AL137" s="33" t="s">
        <v>23</v>
      </c>
      <c r="AM137" s="33" t="s">
        <v>23</v>
      </c>
      <c r="AN137" s="33" t="s">
        <v>23</v>
      </c>
      <c r="AO137" s="33" t="s">
        <v>23</v>
      </c>
      <c r="AP137" s="33" t="s">
        <v>23</v>
      </c>
      <c r="AQ137" s="33" t="s">
        <v>23</v>
      </c>
      <c r="AR137" s="33" t="s">
        <v>23</v>
      </c>
      <c r="AS137" s="33" t="s">
        <v>23</v>
      </c>
      <c r="AT137" s="33" t="s">
        <v>23</v>
      </c>
      <c r="AU137" s="33" t="s">
        <v>23</v>
      </c>
      <c r="AV137" s="33" t="s">
        <v>23</v>
      </c>
      <c r="AW137" s="33" t="s">
        <v>23</v>
      </c>
      <c r="AX137" s="33" t="s">
        <v>23</v>
      </c>
      <c r="AY137" s="33" t="s">
        <v>23</v>
      </c>
      <c r="AZ137" s="33" t="s">
        <v>23</v>
      </c>
      <c r="BA137" s="33" t="s">
        <v>23</v>
      </c>
      <c r="BB137" s="33" t="s">
        <v>23</v>
      </c>
      <c r="BC137" s="33" t="s">
        <v>23</v>
      </c>
      <c r="BD137" s="33" t="s">
        <v>23</v>
      </c>
      <c r="BE137" s="33" t="s">
        <v>23</v>
      </c>
      <c r="BF137" s="33" t="s">
        <v>23</v>
      </c>
      <c r="BG137" s="33" t="s">
        <v>23</v>
      </c>
      <c r="BH137" s="33" t="s">
        <v>23</v>
      </c>
      <c r="BI137" s="33" t="s">
        <v>23</v>
      </c>
      <c r="BJ137" s="33" t="s">
        <v>23</v>
      </c>
      <c r="BK137" s="33" t="s">
        <v>23</v>
      </c>
      <c r="BL137" s="33" t="s">
        <v>23</v>
      </c>
      <c r="BM137" s="33" t="s">
        <v>23</v>
      </c>
    </row>
    <row r="138" spans="1:65" ht="12" customHeight="1" x14ac:dyDescent="0.2">
      <c r="A138" s="15">
        <f>MAX($A$15:A137)+1</f>
        <v>124</v>
      </c>
      <c r="B138" s="34" t="s">
        <v>34</v>
      </c>
      <c r="C138" s="33" t="s">
        <v>22</v>
      </c>
      <c r="D138" s="33" t="s">
        <v>23</v>
      </c>
      <c r="E138" s="33" t="s">
        <v>22</v>
      </c>
      <c r="F138" s="33" t="s">
        <v>22</v>
      </c>
      <c r="G138" s="33" t="s">
        <v>23</v>
      </c>
      <c r="H138" s="33" t="s">
        <v>22</v>
      </c>
      <c r="I138" s="33" t="s">
        <v>22</v>
      </c>
      <c r="J138" s="33" t="s">
        <v>23</v>
      </c>
      <c r="K138" s="33" t="s">
        <v>22</v>
      </c>
      <c r="L138" s="33" t="s">
        <v>22</v>
      </c>
      <c r="M138" s="33" t="s">
        <v>23</v>
      </c>
      <c r="N138" s="33" t="s">
        <v>22</v>
      </c>
      <c r="O138" s="33" t="s">
        <v>4</v>
      </c>
      <c r="P138" s="33" t="s">
        <v>23</v>
      </c>
      <c r="Q138" s="33" t="s">
        <v>32</v>
      </c>
      <c r="R138" s="33" t="s">
        <v>4</v>
      </c>
      <c r="S138" s="33" t="s">
        <v>23</v>
      </c>
      <c r="T138" s="33" t="s">
        <v>31</v>
      </c>
      <c r="U138" s="33" t="s">
        <v>4</v>
      </c>
      <c r="V138" s="33" t="s">
        <v>23</v>
      </c>
      <c r="W138" s="33" t="s">
        <v>31</v>
      </c>
      <c r="X138" s="33" t="s">
        <v>4</v>
      </c>
      <c r="Y138" s="33" t="s">
        <v>23</v>
      </c>
      <c r="Z138" s="33" t="s">
        <v>31</v>
      </c>
      <c r="AA138" s="33" t="s">
        <v>4</v>
      </c>
      <c r="AB138" s="33" t="s">
        <v>23</v>
      </c>
      <c r="AC138" s="33" t="s">
        <v>31</v>
      </c>
      <c r="AD138" s="33" t="s">
        <v>4</v>
      </c>
      <c r="AE138" s="33" t="s">
        <v>23</v>
      </c>
      <c r="AF138" s="33" t="s">
        <v>31</v>
      </c>
      <c r="AG138" s="33" t="s">
        <v>4</v>
      </c>
      <c r="AH138" s="33" t="s">
        <v>23</v>
      </c>
      <c r="AI138" s="33" t="s">
        <v>31</v>
      </c>
      <c r="AJ138" s="33" t="s">
        <v>4</v>
      </c>
      <c r="AK138" s="33" t="s">
        <v>23</v>
      </c>
      <c r="AL138" s="33" t="s">
        <v>31</v>
      </c>
      <c r="AM138" s="33" t="s">
        <v>4</v>
      </c>
      <c r="AN138" s="33" t="s">
        <v>23</v>
      </c>
      <c r="AO138" s="33" t="s">
        <v>31</v>
      </c>
      <c r="AP138" s="33" t="s">
        <v>4</v>
      </c>
      <c r="AQ138" s="33" t="s">
        <v>23</v>
      </c>
      <c r="AR138" s="33" t="s">
        <v>31</v>
      </c>
      <c r="AS138" s="33" t="s">
        <v>4</v>
      </c>
      <c r="AT138" s="33" t="s">
        <v>23</v>
      </c>
      <c r="AU138" s="33" t="s">
        <v>31</v>
      </c>
      <c r="AV138" s="33" t="s">
        <v>4</v>
      </c>
      <c r="AW138" s="33" t="s">
        <v>23</v>
      </c>
      <c r="AX138" s="33" t="s">
        <v>31</v>
      </c>
      <c r="AY138" s="33" t="s">
        <v>4</v>
      </c>
      <c r="AZ138" s="33" t="s">
        <v>23</v>
      </c>
      <c r="BA138" s="33" t="s">
        <v>31</v>
      </c>
      <c r="BB138" s="33" t="s">
        <v>4</v>
      </c>
      <c r="BC138" s="33" t="s">
        <v>23</v>
      </c>
      <c r="BD138" s="33" t="s">
        <v>31</v>
      </c>
      <c r="BE138" s="33" t="s">
        <v>4</v>
      </c>
      <c r="BF138" s="33" t="s">
        <v>23</v>
      </c>
      <c r="BG138" s="33" t="s">
        <v>31</v>
      </c>
      <c r="BH138" s="33" t="s">
        <v>4</v>
      </c>
      <c r="BI138" s="33" t="s">
        <v>23</v>
      </c>
      <c r="BJ138" s="33" t="s">
        <v>31</v>
      </c>
      <c r="BK138" s="33" t="s">
        <v>3</v>
      </c>
      <c r="BL138" s="33" t="s">
        <v>23</v>
      </c>
      <c r="BM138" s="33" t="s">
        <v>31</v>
      </c>
    </row>
    <row r="139" spans="1:65" ht="12" customHeight="1" x14ac:dyDescent="0.2">
      <c r="A139" s="15">
        <f>MAX($A$15:A138)+1</f>
        <v>125</v>
      </c>
      <c r="B139" s="34" t="s">
        <v>30</v>
      </c>
      <c r="C139" s="33" t="s">
        <v>23</v>
      </c>
      <c r="D139" s="33" t="s">
        <v>23</v>
      </c>
      <c r="E139" s="33" t="s">
        <v>23</v>
      </c>
      <c r="F139" s="33" t="s">
        <v>23</v>
      </c>
      <c r="G139" s="33" t="s">
        <v>23</v>
      </c>
      <c r="H139" s="33" t="s">
        <v>23</v>
      </c>
      <c r="I139" s="33" t="s">
        <v>23</v>
      </c>
      <c r="J139" s="33" t="s">
        <v>23</v>
      </c>
      <c r="K139" s="33" t="s">
        <v>23</v>
      </c>
      <c r="L139" s="33" t="s">
        <v>23</v>
      </c>
      <c r="M139" s="33" t="s">
        <v>23</v>
      </c>
      <c r="N139" s="33" t="s">
        <v>23</v>
      </c>
      <c r="O139" s="33" t="s">
        <v>23</v>
      </c>
      <c r="P139" s="33" t="s">
        <v>23</v>
      </c>
      <c r="Q139" s="33" t="s">
        <v>23</v>
      </c>
      <c r="R139" s="33" t="s">
        <v>23</v>
      </c>
      <c r="S139" s="33" t="s">
        <v>23</v>
      </c>
      <c r="T139" s="33" t="s">
        <v>23</v>
      </c>
      <c r="U139" s="33" t="s">
        <v>23</v>
      </c>
      <c r="V139" s="33" t="s">
        <v>23</v>
      </c>
      <c r="W139" s="33" t="s">
        <v>23</v>
      </c>
      <c r="X139" s="33" t="s">
        <v>23</v>
      </c>
      <c r="Y139" s="33" t="s">
        <v>23</v>
      </c>
      <c r="Z139" s="33" t="s">
        <v>23</v>
      </c>
      <c r="AA139" s="33" t="s">
        <v>23</v>
      </c>
      <c r="AB139" s="33" t="s">
        <v>23</v>
      </c>
      <c r="AC139" s="33" t="s">
        <v>23</v>
      </c>
      <c r="AD139" s="33" t="s">
        <v>23</v>
      </c>
      <c r="AE139" s="33" t="s">
        <v>23</v>
      </c>
      <c r="AF139" s="33" t="s">
        <v>23</v>
      </c>
      <c r="AG139" s="33" t="s">
        <v>23</v>
      </c>
      <c r="AH139" s="33" t="s">
        <v>23</v>
      </c>
      <c r="AI139" s="33" t="s">
        <v>23</v>
      </c>
      <c r="AJ139" s="33" t="s">
        <v>23</v>
      </c>
      <c r="AK139" s="33" t="s">
        <v>23</v>
      </c>
      <c r="AL139" s="33" t="s">
        <v>23</v>
      </c>
      <c r="AM139" s="33" t="s">
        <v>23</v>
      </c>
      <c r="AN139" s="33" t="s">
        <v>23</v>
      </c>
      <c r="AO139" s="33" t="s">
        <v>23</v>
      </c>
      <c r="AP139" s="33" t="s">
        <v>23</v>
      </c>
      <c r="AQ139" s="33" t="s">
        <v>23</v>
      </c>
      <c r="AR139" s="33" t="s">
        <v>23</v>
      </c>
      <c r="AS139" s="33" t="s">
        <v>23</v>
      </c>
      <c r="AT139" s="33" t="s">
        <v>23</v>
      </c>
      <c r="AU139" s="33" t="s">
        <v>23</v>
      </c>
      <c r="AV139" s="33" t="s">
        <v>23</v>
      </c>
      <c r="AW139" s="33" t="s">
        <v>23</v>
      </c>
      <c r="AX139" s="33" t="s">
        <v>23</v>
      </c>
      <c r="AY139" s="33" t="s">
        <v>23</v>
      </c>
      <c r="AZ139" s="33" t="s">
        <v>23</v>
      </c>
      <c r="BA139" s="33" t="s">
        <v>23</v>
      </c>
      <c r="BB139" s="33" t="s">
        <v>23</v>
      </c>
      <c r="BC139" s="33" t="s">
        <v>23</v>
      </c>
      <c r="BD139" s="33" t="s">
        <v>23</v>
      </c>
      <c r="BE139" s="33" t="s">
        <v>23</v>
      </c>
      <c r="BF139" s="33" t="s">
        <v>23</v>
      </c>
      <c r="BG139" s="33" t="s">
        <v>23</v>
      </c>
      <c r="BH139" s="33" t="s">
        <v>23</v>
      </c>
      <c r="BI139" s="33" t="s">
        <v>23</v>
      </c>
      <c r="BJ139" s="33" t="s">
        <v>23</v>
      </c>
      <c r="BK139" s="33" t="s">
        <v>23</v>
      </c>
      <c r="BL139" s="33" t="s">
        <v>23</v>
      </c>
      <c r="BM139" s="33" t="s">
        <v>23</v>
      </c>
    </row>
    <row r="140" spans="1:65" x14ac:dyDescent="0.2">
      <c r="A140" s="15">
        <f>MAX($A$15:A139)+1</f>
        <v>126</v>
      </c>
      <c r="B140" s="36" t="s">
        <v>136</v>
      </c>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row>
    <row r="141" spans="1:65" ht="12" customHeight="1" x14ac:dyDescent="0.2">
      <c r="A141" s="15">
        <f>MAX($A$15:A140)+1</f>
        <v>127</v>
      </c>
      <c r="B141" s="34" t="s">
        <v>36</v>
      </c>
      <c r="C141" s="33" t="s">
        <v>5</v>
      </c>
      <c r="D141" s="33" t="s">
        <v>23</v>
      </c>
      <c r="E141" s="33" t="s">
        <v>31</v>
      </c>
      <c r="F141" s="33" t="s">
        <v>5</v>
      </c>
      <c r="G141" s="33" t="s">
        <v>23</v>
      </c>
      <c r="H141" s="33" t="s">
        <v>31</v>
      </c>
      <c r="I141" s="33" t="s">
        <v>5</v>
      </c>
      <c r="J141" s="33" t="s">
        <v>23</v>
      </c>
      <c r="K141" s="33" t="s">
        <v>31</v>
      </c>
      <c r="L141" s="33" t="s">
        <v>6</v>
      </c>
      <c r="M141" s="33" t="s">
        <v>23</v>
      </c>
      <c r="N141" s="33" t="s">
        <v>32</v>
      </c>
      <c r="O141" s="33" t="s">
        <v>6</v>
      </c>
      <c r="P141" s="33" t="s">
        <v>23</v>
      </c>
      <c r="Q141" s="33" t="s">
        <v>31</v>
      </c>
      <c r="R141" s="33" t="s">
        <v>6</v>
      </c>
      <c r="S141" s="33" t="s">
        <v>23</v>
      </c>
      <c r="T141" s="33" t="s">
        <v>31</v>
      </c>
      <c r="U141" s="33" t="s">
        <v>6</v>
      </c>
      <c r="V141" s="33" t="s">
        <v>23</v>
      </c>
      <c r="W141" s="33" t="s">
        <v>31</v>
      </c>
      <c r="X141" s="33" t="s">
        <v>6</v>
      </c>
      <c r="Y141" s="33" t="s">
        <v>23</v>
      </c>
      <c r="Z141" s="33" t="s">
        <v>32</v>
      </c>
      <c r="AA141" s="33" t="s">
        <v>6</v>
      </c>
      <c r="AB141" s="33" t="s">
        <v>23</v>
      </c>
      <c r="AC141" s="33" t="s">
        <v>32</v>
      </c>
      <c r="AD141" s="33" t="s">
        <v>5</v>
      </c>
      <c r="AE141" s="33" t="s">
        <v>23</v>
      </c>
      <c r="AF141" s="33" t="s">
        <v>33</v>
      </c>
      <c r="AG141" s="33" t="s">
        <v>5</v>
      </c>
      <c r="AH141" s="33" t="s">
        <v>23</v>
      </c>
      <c r="AI141" s="33" t="s">
        <v>31</v>
      </c>
      <c r="AJ141" s="33" t="s">
        <v>5</v>
      </c>
      <c r="AK141" s="33" t="s">
        <v>26</v>
      </c>
      <c r="AL141" s="33" t="s">
        <v>32</v>
      </c>
      <c r="AM141" s="33" t="s">
        <v>5</v>
      </c>
      <c r="AN141" s="33" t="s">
        <v>40</v>
      </c>
      <c r="AO141" s="33" t="s">
        <v>26</v>
      </c>
      <c r="AP141" s="33" t="s">
        <v>5</v>
      </c>
      <c r="AQ141" s="33" t="s">
        <v>23</v>
      </c>
      <c r="AR141" s="33" t="s">
        <v>31</v>
      </c>
      <c r="AS141" s="33" t="s">
        <v>5</v>
      </c>
      <c r="AT141" s="33" t="s">
        <v>23</v>
      </c>
      <c r="AU141" s="33" t="s">
        <v>31</v>
      </c>
      <c r="AV141" s="33" t="s">
        <v>5</v>
      </c>
      <c r="AW141" s="33" t="s">
        <v>23</v>
      </c>
      <c r="AX141" s="33" t="s">
        <v>31</v>
      </c>
      <c r="AY141" s="33" t="s">
        <v>5</v>
      </c>
      <c r="AZ141" s="33" t="s">
        <v>23</v>
      </c>
      <c r="BA141" s="33" t="s">
        <v>31</v>
      </c>
      <c r="BB141" s="33" t="s">
        <v>4</v>
      </c>
      <c r="BC141" s="33" t="s">
        <v>23</v>
      </c>
      <c r="BD141" s="33" t="s">
        <v>33</v>
      </c>
      <c r="BE141" s="33" t="s">
        <v>4</v>
      </c>
      <c r="BF141" s="33" t="s">
        <v>23</v>
      </c>
      <c r="BG141" s="33" t="s">
        <v>31</v>
      </c>
      <c r="BH141" s="33" t="s">
        <v>4</v>
      </c>
      <c r="BI141" s="33" t="s">
        <v>23</v>
      </c>
      <c r="BJ141" s="33" t="s">
        <v>32</v>
      </c>
      <c r="BK141" s="33" t="s">
        <v>4</v>
      </c>
      <c r="BL141" s="33" t="s">
        <v>23</v>
      </c>
      <c r="BM141" s="33" t="s">
        <v>31</v>
      </c>
    </row>
    <row r="142" spans="1:65" ht="12" customHeight="1" x14ac:dyDescent="0.2">
      <c r="A142" s="15">
        <f>MAX($A$15:A141)+1</f>
        <v>128</v>
      </c>
      <c r="B142" s="34" t="s">
        <v>35</v>
      </c>
      <c r="C142" s="33" t="s">
        <v>22</v>
      </c>
      <c r="D142" s="33" t="s">
        <v>23</v>
      </c>
      <c r="E142" s="33" t="s">
        <v>23</v>
      </c>
      <c r="F142" s="33" t="s">
        <v>22</v>
      </c>
      <c r="G142" s="33" t="s">
        <v>23</v>
      </c>
      <c r="H142" s="33" t="s">
        <v>23</v>
      </c>
      <c r="I142" s="33" t="s">
        <v>22</v>
      </c>
      <c r="J142" s="33" t="s">
        <v>23</v>
      </c>
      <c r="K142" s="33" t="s">
        <v>23</v>
      </c>
      <c r="L142" s="33" t="s">
        <v>22</v>
      </c>
      <c r="M142" s="33" t="s">
        <v>23</v>
      </c>
      <c r="N142" s="33" t="s">
        <v>23</v>
      </c>
      <c r="O142" s="33" t="s">
        <v>22</v>
      </c>
      <c r="P142" s="33" t="s">
        <v>23</v>
      </c>
      <c r="Q142" s="33" t="s">
        <v>23</v>
      </c>
      <c r="R142" s="33" t="s">
        <v>27</v>
      </c>
      <c r="S142" s="33" t="s">
        <v>26</v>
      </c>
      <c r="T142" s="33" t="s">
        <v>23</v>
      </c>
      <c r="U142" s="33" t="s">
        <v>27</v>
      </c>
      <c r="V142" s="33" t="s">
        <v>26</v>
      </c>
      <c r="W142" s="33" t="s">
        <v>23</v>
      </c>
      <c r="X142" s="33" t="s">
        <v>27</v>
      </c>
      <c r="Y142" s="33" t="s">
        <v>26</v>
      </c>
      <c r="Z142" s="33" t="s">
        <v>23</v>
      </c>
      <c r="AA142" s="33" t="s">
        <v>27</v>
      </c>
      <c r="AB142" s="33" t="s">
        <v>26</v>
      </c>
      <c r="AC142" s="33" t="s">
        <v>23</v>
      </c>
      <c r="AD142" s="33" t="s">
        <v>27</v>
      </c>
      <c r="AE142" s="33" t="s">
        <v>26</v>
      </c>
      <c r="AF142" s="33" t="s">
        <v>23</v>
      </c>
      <c r="AG142" s="33" t="s">
        <v>27</v>
      </c>
      <c r="AH142" s="33" t="s">
        <v>26</v>
      </c>
      <c r="AI142" s="33" t="s">
        <v>23</v>
      </c>
      <c r="AJ142" s="33" t="s">
        <v>27</v>
      </c>
      <c r="AK142" s="33" t="s">
        <v>26</v>
      </c>
      <c r="AL142" s="33" t="s">
        <v>23</v>
      </c>
      <c r="AM142" s="33" t="s">
        <v>27</v>
      </c>
      <c r="AN142" s="33" t="s">
        <v>40</v>
      </c>
      <c r="AO142" s="33" t="s">
        <v>23</v>
      </c>
      <c r="AP142" s="33" t="s">
        <v>27</v>
      </c>
      <c r="AQ142" s="33" t="s">
        <v>23</v>
      </c>
      <c r="AR142" s="33" t="s">
        <v>23</v>
      </c>
      <c r="AS142" s="33" t="s">
        <v>27</v>
      </c>
      <c r="AT142" s="33" t="s">
        <v>23</v>
      </c>
      <c r="AU142" s="33" t="s">
        <v>23</v>
      </c>
      <c r="AV142" s="33" t="s">
        <v>27</v>
      </c>
      <c r="AW142" s="33" t="s">
        <v>23</v>
      </c>
      <c r="AX142" s="33" t="s">
        <v>23</v>
      </c>
      <c r="AY142" s="33" t="s">
        <v>27</v>
      </c>
      <c r="AZ142" s="33" t="s">
        <v>23</v>
      </c>
      <c r="BA142" s="33" t="s">
        <v>23</v>
      </c>
      <c r="BB142" s="33" t="s">
        <v>27</v>
      </c>
      <c r="BC142" s="33" t="s">
        <v>23</v>
      </c>
      <c r="BD142" s="33" t="s">
        <v>23</v>
      </c>
      <c r="BE142" s="33" t="s">
        <v>27</v>
      </c>
      <c r="BF142" s="33" t="s">
        <v>23</v>
      </c>
      <c r="BG142" s="33" t="s">
        <v>23</v>
      </c>
      <c r="BH142" s="33" t="s">
        <v>29</v>
      </c>
      <c r="BI142" s="33" t="s">
        <v>23</v>
      </c>
      <c r="BJ142" s="33" t="s">
        <v>23</v>
      </c>
      <c r="BK142" s="33" t="s">
        <v>27</v>
      </c>
      <c r="BL142" s="33" t="s">
        <v>23</v>
      </c>
      <c r="BM142" s="33" t="s">
        <v>23</v>
      </c>
    </row>
    <row r="143" spans="1:65" ht="12" customHeight="1" x14ac:dyDescent="0.2">
      <c r="A143" s="15">
        <f>MAX($A$15:A142)+1</f>
        <v>129</v>
      </c>
      <c r="B143" s="34" t="s">
        <v>34</v>
      </c>
      <c r="C143" s="33" t="s">
        <v>5</v>
      </c>
      <c r="D143" s="33" t="s">
        <v>23</v>
      </c>
      <c r="E143" s="33" t="s">
        <v>31</v>
      </c>
      <c r="F143" s="33" t="s">
        <v>5</v>
      </c>
      <c r="G143" s="33" t="s">
        <v>23</v>
      </c>
      <c r="H143" s="33" t="s">
        <v>31</v>
      </c>
      <c r="I143" s="33" t="s">
        <v>5</v>
      </c>
      <c r="J143" s="33" t="s">
        <v>23</v>
      </c>
      <c r="K143" s="33" t="s">
        <v>31</v>
      </c>
      <c r="L143" s="33" t="s">
        <v>6</v>
      </c>
      <c r="M143" s="33" t="s">
        <v>23</v>
      </c>
      <c r="N143" s="33" t="s">
        <v>32</v>
      </c>
      <c r="O143" s="33" t="s">
        <v>6</v>
      </c>
      <c r="P143" s="33" t="s">
        <v>23</v>
      </c>
      <c r="Q143" s="33" t="s">
        <v>31</v>
      </c>
      <c r="R143" s="33" t="s">
        <v>6</v>
      </c>
      <c r="S143" s="33" t="s">
        <v>23</v>
      </c>
      <c r="T143" s="33" t="s">
        <v>31</v>
      </c>
      <c r="U143" s="33" t="s">
        <v>6</v>
      </c>
      <c r="V143" s="33" t="s">
        <v>23</v>
      </c>
      <c r="W143" s="33" t="s">
        <v>31</v>
      </c>
      <c r="X143" s="33" t="s">
        <v>6</v>
      </c>
      <c r="Y143" s="33" t="s">
        <v>23</v>
      </c>
      <c r="Z143" s="33" t="s">
        <v>32</v>
      </c>
      <c r="AA143" s="33" t="s">
        <v>6</v>
      </c>
      <c r="AB143" s="33" t="s">
        <v>23</v>
      </c>
      <c r="AC143" s="33" t="s">
        <v>32</v>
      </c>
      <c r="AD143" s="33" t="s">
        <v>5</v>
      </c>
      <c r="AE143" s="33" t="s">
        <v>23</v>
      </c>
      <c r="AF143" s="33" t="s">
        <v>33</v>
      </c>
      <c r="AG143" s="33" t="s">
        <v>5</v>
      </c>
      <c r="AH143" s="33" t="s">
        <v>23</v>
      </c>
      <c r="AI143" s="33" t="s">
        <v>31</v>
      </c>
      <c r="AJ143" s="33" t="s">
        <v>5</v>
      </c>
      <c r="AK143" s="33" t="s">
        <v>26</v>
      </c>
      <c r="AL143" s="33" t="s">
        <v>32</v>
      </c>
      <c r="AM143" s="33" t="s">
        <v>5</v>
      </c>
      <c r="AN143" s="33" t="s">
        <v>40</v>
      </c>
      <c r="AO143" s="33" t="s">
        <v>26</v>
      </c>
      <c r="AP143" s="33" t="s">
        <v>5</v>
      </c>
      <c r="AQ143" s="33" t="s">
        <v>23</v>
      </c>
      <c r="AR143" s="33" t="s">
        <v>31</v>
      </c>
      <c r="AS143" s="33" t="s">
        <v>5</v>
      </c>
      <c r="AT143" s="33" t="s">
        <v>23</v>
      </c>
      <c r="AU143" s="33" t="s">
        <v>31</v>
      </c>
      <c r="AV143" s="33" t="s">
        <v>5</v>
      </c>
      <c r="AW143" s="33" t="s">
        <v>23</v>
      </c>
      <c r="AX143" s="33" t="s">
        <v>31</v>
      </c>
      <c r="AY143" s="33" t="s">
        <v>5</v>
      </c>
      <c r="AZ143" s="33" t="s">
        <v>23</v>
      </c>
      <c r="BA143" s="33" t="s">
        <v>31</v>
      </c>
      <c r="BB143" s="33" t="s">
        <v>4</v>
      </c>
      <c r="BC143" s="33" t="s">
        <v>23</v>
      </c>
      <c r="BD143" s="33" t="s">
        <v>33</v>
      </c>
      <c r="BE143" s="33" t="s">
        <v>4</v>
      </c>
      <c r="BF143" s="33" t="s">
        <v>23</v>
      </c>
      <c r="BG143" s="33" t="s">
        <v>31</v>
      </c>
      <c r="BH143" s="33" t="s">
        <v>4</v>
      </c>
      <c r="BI143" s="33" t="s">
        <v>23</v>
      </c>
      <c r="BJ143" s="33" t="s">
        <v>32</v>
      </c>
      <c r="BK143" s="33" t="s">
        <v>4</v>
      </c>
      <c r="BL143" s="33" t="s">
        <v>23</v>
      </c>
      <c r="BM143" s="33" t="s">
        <v>31</v>
      </c>
    </row>
    <row r="144" spans="1:65" ht="12" customHeight="1" x14ac:dyDescent="0.2">
      <c r="A144" s="15">
        <f>MAX($A$15:A143)+1</f>
        <v>130</v>
      </c>
      <c r="B144" s="34" t="s">
        <v>30</v>
      </c>
      <c r="C144" s="33" t="s">
        <v>22</v>
      </c>
      <c r="D144" s="33" t="s">
        <v>23</v>
      </c>
      <c r="E144" s="33" t="s">
        <v>23</v>
      </c>
      <c r="F144" s="33" t="s">
        <v>22</v>
      </c>
      <c r="G144" s="33" t="s">
        <v>23</v>
      </c>
      <c r="H144" s="33" t="s">
        <v>23</v>
      </c>
      <c r="I144" s="33" t="s">
        <v>22</v>
      </c>
      <c r="J144" s="33" t="s">
        <v>23</v>
      </c>
      <c r="K144" s="33" t="s">
        <v>23</v>
      </c>
      <c r="L144" s="33" t="s">
        <v>22</v>
      </c>
      <c r="M144" s="33" t="s">
        <v>23</v>
      </c>
      <c r="N144" s="33" t="s">
        <v>23</v>
      </c>
      <c r="O144" s="33" t="s">
        <v>22</v>
      </c>
      <c r="P144" s="33" t="s">
        <v>23</v>
      </c>
      <c r="Q144" s="33" t="s">
        <v>23</v>
      </c>
      <c r="R144" s="33" t="s">
        <v>27</v>
      </c>
      <c r="S144" s="33" t="s">
        <v>26</v>
      </c>
      <c r="T144" s="33" t="s">
        <v>23</v>
      </c>
      <c r="U144" s="33" t="s">
        <v>27</v>
      </c>
      <c r="V144" s="33" t="s">
        <v>26</v>
      </c>
      <c r="W144" s="33" t="s">
        <v>23</v>
      </c>
      <c r="X144" s="33" t="s">
        <v>27</v>
      </c>
      <c r="Y144" s="33" t="s">
        <v>26</v>
      </c>
      <c r="Z144" s="33" t="s">
        <v>23</v>
      </c>
      <c r="AA144" s="33" t="s">
        <v>27</v>
      </c>
      <c r="AB144" s="33" t="s">
        <v>26</v>
      </c>
      <c r="AC144" s="33" t="s">
        <v>23</v>
      </c>
      <c r="AD144" s="33" t="s">
        <v>27</v>
      </c>
      <c r="AE144" s="33" t="s">
        <v>26</v>
      </c>
      <c r="AF144" s="33" t="s">
        <v>23</v>
      </c>
      <c r="AG144" s="33" t="s">
        <v>27</v>
      </c>
      <c r="AH144" s="33" t="s">
        <v>26</v>
      </c>
      <c r="AI144" s="33" t="s">
        <v>23</v>
      </c>
      <c r="AJ144" s="33" t="s">
        <v>27</v>
      </c>
      <c r="AK144" s="33" t="s">
        <v>26</v>
      </c>
      <c r="AL144" s="33" t="s">
        <v>23</v>
      </c>
      <c r="AM144" s="33" t="s">
        <v>27</v>
      </c>
      <c r="AN144" s="33" t="s">
        <v>40</v>
      </c>
      <c r="AO144" s="33" t="s">
        <v>23</v>
      </c>
      <c r="AP144" s="33" t="s">
        <v>27</v>
      </c>
      <c r="AQ144" s="33" t="s">
        <v>23</v>
      </c>
      <c r="AR144" s="33" t="s">
        <v>23</v>
      </c>
      <c r="AS144" s="33" t="s">
        <v>27</v>
      </c>
      <c r="AT144" s="33" t="s">
        <v>23</v>
      </c>
      <c r="AU144" s="33" t="s">
        <v>23</v>
      </c>
      <c r="AV144" s="33" t="s">
        <v>27</v>
      </c>
      <c r="AW144" s="33" t="s">
        <v>23</v>
      </c>
      <c r="AX144" s="33" t="s">
        <v>23</v>
      </c>
      <c r="AY144" s="33" t="s">
        <v>27</v>
      </c>
      <c r="AZ144" s="33" t="s">
        <v>23</v>
      </c>
      <c r="BA144" s="33" t="s">
        <v>23</v>
      </c>
      <c r="BB144" s="33" t="s">
        <v>27</v>
      </c>
      <c r="BC144" s="33" t="s">
        <v>23</v>
      </c>
      <c r="BD144" s="33" t="s">
        <v>23</v>
      </c>
      <c r="BE144" s="33" t="s">
        <v>27</v>
      </c>
      <c r="BF144" s="33" t="s">
        <v>23</v>
      </c>
      <c r="BG144" s="33" t="s">
        <v>23</v>
      </c>
      <c r="BH144" s="33" t="s">
        <v>29</v>
      </c>
      <c r="BI144" s="33" t="s">
        <v>23</v>
      </c>
      <c r="BJ144" s="33" t="s">
        <v>23</v>
      </c>
      <c r="BK144" s="33" t="s">
        <v>27</v>
      </c>
      <c r="BL144" s="33" t="s">
        <v>23</v>
      </c>
      <c r="BM144" s="33" t="s">
        <v>23</v>
      </c>
    </row>
    <row r="145" spans="1:65" x14ac:dyDescent="0.2">
      <c r="A145" s="15">
        <f>MAX($A$15:A144)+1</f>
        <v>131</v>
      </c>
      <c r="B145" s="36" t="s">
        <v>135</v>
      </c>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row>
    <row r="146" spans="1:65" ht="12" customHeight="1" x14ac:dyDescent="0.2">
      <c r="A146" s="15">
        <f>MAX($A$15:A145)+1</f>
        <v>132</v>
      </c>
      <c r="B146" s="34" t="s">
        <v>36</v>
      </c>
      <c r="C146" s="33" t="s">
        <v>5</v>
      </c>
      <c r="D146" s="33" t="s">
        <v>23</v>
      </c>
      <c r="E146" s="33" t="s">
        <v>31</v>
      </c>
      <c r="F146" s="33" t="s">
        <v>5</v>
      </c>
      <c r="G146" s="33" t="s">
        <v>23</v>
      </c>
      <c r="H146" s="33" t="s">
        <v>31</v>
      </c>
      <c r="I146" s="33" t="s">
        <v>5</v>
      </c>
      <c r="J146" s="33" t="s">
        <v>23</v>
      </c>
      <c r="K146" s="33" t="s">
        <v>31</v>
      </c>
      <c r="L146" s="33" t="s">
        <v>6</v>
      </c>
      <c r="M146" s="33" t="s">
        <v>23</v>
      </c>
      <c r="N146" s="33" t="s">
        <v>32</v>
      </c>
      <c r="O146" s="33" t="s">
        <v>6</v>
      </c>
      <c r="P146" s="33" t="s">
        <v>23</v>
      </c>
      <c r="Q146" s="33" t="s">
        <v>31</v>
      </c>
      <c r="R146" s="33" t="s">
        <v>6</v>
      </c>
      <c r="S146" s="33" t="s">
        <v>23</v>
      </c>
      <c r="T146" s="33" t="s">
        <v>31</v>
      </c>
      <c r="U146" s="33" t="s">
        <v>6</v>
      </c>
      <c r="V146" s="33" t="s">
        <v>23</v>
      </c>
      <c r="W146" s="33" t="s">
        <v>31</v>
      </c>
      <c r="X146" s="33" t="s">
        <v>6</v>
      </c>
      <c r="Y146" s="33" t="s">
        <v>23</v>
      </c>
      <c r="Z146" s="33" t="s">
        <v>32</v>
      </c>
      <c r="AA146" s="33" t="s">
        <v>6</v>
      </c>
      <c r="AB146" s="33" t="s">
        <v>23</v>
      </c>
      <c r="AC146" s="33" t="s">
        <v>32</v>
      </c>
      <c r="AD146" s="33" t="s">
        <v>5</v>
      </c>
      <c r="AE146" s="33" t="s">
        <v>23</v>
      </c>
      <c r="AF146" s="33" t="s">
        <v>33</v>
      </c>
      <c r="AG146" s="33" t="s">
        <v>5</v>
      </c>
      <c r="AH146" s="33" t="s">
        <v>23</v>
      </c>
      <c r="AI146" s="33" t="s">
        <v>31</v>
      </c>
      <c r="AJ146" s="33" t="s">
        <v>5</v>
      </c>
      <c r="AK146" s="33" t="s">
        <v>26</v>
      </c>
      <c r="AL146" s="33" t="s">
        <v>32</v>
      </c>
      <c r="AM146" s="33" t="s">
        <v>6</v>
      </c>
      <c r="AN146" s="33" t="s">
        <v>23</v>
      </c>
      <c r="AO146" s="33" t="s">
        <v>31</v>
      </c>
      <c r="AP146" s="33" t="s">
        <v>6</v>
      </c>
      <c r="AQ146" s="33" t="s">
        <v>23</v>
      </c>
      <c r="AR146" s="33" t="s">
        <v>31</v>
      </c>
      <c r="AS146" s="33" t="s">
        <v>6</v>
      </c>
      <c r="AT146" s="33" t="s">
        <v>23</v>
      </c>
      <c r="AU146" s="33" t="s">
        <v>33</v>
      </c>
      <c r="AV146" s="33" t="s">
        <v>6</v>
      </c>
      <c r="AW146" s="33" t="s">
        <v>23</v>
      </c>
      <c r="AX146" s="33" t="s">
        <v>33</v>
      </c>
      <c r="AY146" s="33" t="s">
        <v>6</v>
      </c>
      <c r="AZ146" s="33" t="s">
        <v>23</v>
      </c>
      <c r="BA146" s="33" t="s">
        <v>31</v>
      </c>
      <c r="BB146" s="33" t="s">
        <v>4</v>
      </c>
      <c r="BC146" s="33" t="s">
        <v>23</v>
      </c>
      <c r="BD146" s="33" t="s">
        <v>33</v>
      </c>
      <c r="BE146" s="33" t="s">
        <v>5</v>
      </c>
      <c r="BF146" s="33" t="s">
        <v>28</v>
      </c>
      <c r="BG146" s="33" t="s">
        <v>26</v>
      </c>
      <c r="BH146" s="33" t="s">
        <v>5</v>
      </c>
      <c r="BI146" s="33" t="s">
        <v>26</v>
      </c>
      <c r="BJ146" s="33" t="s">
        <v>31</v>
      </c>
      <c r="BK146" s="33" t="s">
        <v>5</v>
      </c>
      <c r="BL146" s="33" t="s">
        <v>26</v>
      </c>
      <c r="BM146" s="33" t="s">
        <v>31</v>
      </c>
    </row>
    <row r="147" spans="1:65" ht="12" customHeight="1" x14ac:dyDescent="0.2">
      <c r="A147" s="15">
        <f>MAX($A$15:A146)+1</f>
        <v>133</v>
      </c>
      <c r="B147" s="34" t="s">
        <v>35</v>
      </c>
      <c r="C147" s="33" t="s">
        <v>27</v>
      </c>
      <c r="D147" s="33" t="s">
        <v>26</v>
      </c>
      <c r="E147" s="33" t="s">
        <v>23</v>
      </c>
      <c r="F147" s="33" t="s">
        <v>27</v>
      </c>
      <c r="G147" s="33" t="s">
        <v>26</v>
      </c>
      <c r="H147" s="33" t="s">
        <v>23</v>
      </c>
      <c r="I147" s="33" t="s">
        <v>27</v>
      </c>
      <c r="J147" s="33" t="s">
        <v>26</v>
      </c>
      <c r="K147" s="33" t="s">
        <v>23</v>
      </c>
      <c r="L147" s="33" t="s">
        <v>27</v>
      </c>
      <c r="M147" s="33" t="s">
        <v>26</v>
      </c>
      <c r="N147" s="33" t="s">
        <v>23</v>
      </c>
      <c r="O147" s="33" t="s">
        <v>27</v>
      </c>
      <c r="P147" s="33" t="s">
        <v>26</v>
      </c>
      <c r="Q147" s="33" t="s">
        <v>23</v>
      </c>
      <c r="R147" s="33" t="s">
        <v>27</v>
      </c>
      <c r="S147" s="33" t="s">
        <v>26</v>
      </c>
      <c r="T147" s="33" t="s">
        <v>23</v>
      </c>
      <c r="U147" s="33" t="s">
        <v>27</v>
      </c>
      <c r="V147" s="33" t="s">
        <v>26</v>
      </c>
      <c r="W147" s="33" t="s">
        <v>23</v>
      </c>
      <c r="X147" s="33" t="s">
        <v>27</v>
      </c>
      <c r="Y147" s="33" t="s">
        <v>26</v>
      </c>
      <c r="Z147" s="33" t="s">
        <v>23</v>
      </c>
      <c r="AA147" s="33" t="s">
        <v>27</v>
      </c>
      <c r="AB147" s="33" t="s">
        <v>26</v>
      </c>
      <c r="AC147" s="33" t="s">
        <v>23</v>
      </c>
      <c r="AD147" s="33" t="s">
        <v>27</v>
      </c>
      <c r="AE147" s="33" t="s">
        <v>26</v>
      </c>
      <c r="AF147" s="33" t="s">
        <v>23</v>
      </c>
      <c r="AG147" s="33" t="s">
        <v>27</v>
      </c>
      <c r="AH147" s="33" t="s">
        <v>26</v>
      </c>
      <c r="AI147" s="33" t="s">
        <v>23</v>
      </c>
      <c r="AJ147" s="33" t="s">
        <v>27</v>
      </c>
      <c r="AK147" s="33" t="s">
        <v>26</v>
      </c>
      <c r="AL147" s="33" t="s">
        <v>23</v>
      </c>
      <c r="AM147" s="33" t="s">
        <v>27</v>
      </c>
      <c r="AN147" s="33" t="s">
        <v>26</v>
      </c>
      <c r="AO147" s="33" t="s">
        <v>23</v>
      </c>
      <c r="AP147" s="33" t="s">
        <v>27</v>
      </c>
      <c r="AQ147" s="33" t="s">
        <v>26</v>
      </c>
      <c r="AR147" s="33" t="s">
        <v>23</v>
      </c>
      <c r="AS147" s="33" t="s">
        <v>27</v>
      </c>
      <c r="AT147" s="33" t="s">
        <v>26</v>
      </c>
      <c r="AU147" s="33" t="s">
        <v>23</v>
      </c>
      <c r="AV147" s="33" t="s">
        <v>27</v>
      </c>
      <c r="AW147" s="33" t="s">
        <v>26</v>
      </c>
      <c r="AX147" s="33" t="s">
        <v>23</v>
      </c>
      <c r="AY147" s="33" t="s">
        <v>27</v>
      </c>
      <c r="AZ147" s="33" t="s">
        <v>26</v>
      </c>
      <c r="BA147" s="33" t="s">
        <v>23</v>
      </c>
      <c r="BB147" s="33" t="s">
        <v>27</v>
      </c>
      <c r="BC147" s="33" t="s">
        <v>26</v>
      </c>
      <c r="BD147" s="33" t="s">
        <v>23</v>
      </c>
      <c r="BE147" s="33" t="s">
        <v>27</v>
      </c>
      <c r="BF147" s="33" t="s">
        <v>28</v>
      </c>
      <c r="BG147" s="33" t="s">
        <v>23</v>
      </c>
      <c r="BH147" s="33" t="s">
        <v>27</v>
      </c>
      <c r="BI147" s="33" t="s">
        <v>23</v>
      </c>
      <c r="BJ147" s="33" t="s">
        <v>23</v>
      </c>
      <c r="BK147" s="33" t="s">
        <v>27</v>
      </c>
      <c r="BL147" s="33" t="s">
        <v>23</v>
      </c>
      <c r="BM147" s="33" t="s">
        <v>23</v>
      </c>
    </row>
    <row r="148" spans="1:65" ht="12" customHeight="1" x14ac:dyDescent="0.2">
      <c r="A148" s="15">
        <f>MAX($A$15:A147)+1</f>
        <v>134</v>
      </c>
      <c r="B148" s="34" t="s">
        <v>34</v>
      </c>
      <c r="C148" s="33" t="s">
        <v>5</v>
      </c>
      <c r="D148" s="33" t="s">
        <v>23</v>
      </c>
      <c r="E148" s="33" t="s">
        <v>31</v>
      </c>
      <c r="F148" s="33" t="s">
        <v>5</v>
      </c>
      <c r="G148" s="33" t="s">
        <v>23</v>
      </c>
      <c r="H148" s="33" t="s">
        <v>31</v>
      </c>
      <c r="I148" s="33" t="s">
        <v>5</v>
      </c>
      <c r="J148" s="33" t="s">
        <v>23</v>
      </c>
      <c r="K148" s="33" t="s">
        <v>31</v>
      </c>
      <c r="L148" s="33" t="s">
        <v>6</v>
      </c>
      <c r="M148" s="33" t="s">
        <v>23</v>
      </c>
      <c r="N148" s="33" t="s">
        <v>32</v>
      </c>
      <c r="O148" s="33" t="s">
        <v>6</v>
      </c>
      <c r="P148" s="33" t="s">
        <v>23</v>
      </c>
      <c r="Q148" s="33" t="s">
        <v>31</v>
      </c>
      <c r="R148" s="33" t="s">
        <v>6</v>
      </c>
      <c r="S148" s="33" t="s">
        <v>23</v>
      </c>
      <c r="T148" s="33" t="s">
        <v>31</v>
      </c>
      <c r="U148" s="33" t="s">
        <v>6</v>
      </c>
      <c r="V148" s="33" t="s">
        <v>23</v>
      </c>
      <c r="W148" s="33" t="s">
        <v>31</v>
      </c>
      <c r="X148" s="33" t="s">
        <v>6</v>
      </c>
      <c r="Y148" s="33" t="s">
        <v>23</v>
      </c>
      <c r="Z148" s="33" t="s">
        <v>32</v>
      </c>
      <c r="AA148" s="33" t="s">
        <v>6</v>
      </c>
      <c r="AB148" s="33" t="s">
        <v>23</v>
      </c>
      <c r="AC148" s="33" t="s">
        <v>32</v>
      </c>
      <c r="AD148" s="33" t="s">
        <v>5</v>
      </c>
      <c r="AE148" s="33" t="s">
        <v>23</v>
      </c>
      <c r="AF148" s="33" t="s">
        <v>33</v>
      </c>
      <c r="AG148" s="33" t="s">
        <v>5</v>
      </c>
      <c r="AH148" s="33" t="s">
        <v>23</v>
      </c>
      <c r="AI148" s="33" t="s">
        <v>31</v>
      </c>
      <c r="AJ148" s="33" t="s">
        <v>5</v>
      </c>
      <c r="AK148" s="33" t="s">
        <v>26</v>
      </c>
      <c r="AL148" s="33" t="s">
        <v>32</v>
      </c>
      <c r="AM148" s="33" t="s">
        <v>6</v>
      </c>
      <c r="AN148" s="33" t="s">
        <v>23</v>
      </c>
      <c r="AO148" s="33" t="s">
        <v>31</v>
      </c>
      <c r="AP148" s="33" t="s">
        <v>6</v>
      </c>
      <c r="AQ148" s="33" t="s">
        <v>23</v>
      </c>
      <c r="AR148" s="33" t="s">
        <v>31</v>
      </c>
      <c r="AS148" s="33" t="s">
        <v>6</v>
      </c>
      <c r="AT148" s="33" t="s">
        <v>23</v>
      </c>
      <c r="AU148" s="33" t="s">
        <v>33</v>
      </c>
      <c r="AV148" s="33" t="s">
        <v>6</v>
      </c>
      <c r="AW148" s="33" t="s">
        <v>23</v>
      </c>
      <c r="AX148" s="33" t="s">
        <v>33</v>
      </c>
      <c r="AY148" s="33" t="s">
        <v>6</v>
      </c>
      <c r="AZ148" s="33" t="s">
        <v>23</v>
      </c>
      <c r="BA148" s="33" t="s">
        <v>31</v>
      </c>
      <c r="BB148" s="33" t="s">
        <v>4</v>
      </c>
      <c r="BC148" s="33" t="s">
        <v>23</v>
      </c>
      <c r="BD148" s="33" t="s">
        <v>33</v>
      </c>
      <c r="BE148" s="33" t="s">
        <v>5</v>
      </c>
      <c r="BF148" s="33" t="s">
        <v>28</v>
      </c>
      <c r="BG148" s="33" t="s">
        <v>26</v>
      </c>
      <c r="BH148" s="33" t="s">
        <v>5</v>
      </c>
      <c r="BI148" s="33" t="s">
        <v>26</v>
      </c>
      <c r="BJ148" s="33" t="s">
        <v>31</v>
      </c>
      <c r="BK148" s="33" t="s">
        <v>5</v>
      </c>
      <c r="BL148" s="33" t="s">
        <v>26</v>
      </c>
      <c r="BM148" s="33" t="s">
        <v>31</v>
      </c>
    </row>
    <row r="149" spans="1:65" ht="12" customHeight="1" x14ac:dyDescent="0.2">
      <c r="A149" s="15">
        <f>MAX($A$15:A148)+1</f>
        <v>135</v>
      </c>
      <c r="B149" s="34" t="s">
        <v>30</v>
      </c>
      <c r="C149" s="33" t="s">
        <v>27</v>
      </c>
      <c r="D149" s="33" t="s">
        <v>26</v>
      </c>
      <c r="E149" s="33" t="s">
        <v>23</v>
      </c>
      <c r="F149" s="33" t="s">
        <v>27</v>
      </c>
      <c r="G149" s="33" t="s">
        <v>26</v>
      </c>
      <c r="H149" s="33" t="s">
        <v>23</v>
      </c>
      <c r="I149" s="33" t="s">
        <v>27</v>
      </c>
      <c r="J149" s="33" t="s">
        <v>26</v>
      </c>
      <c r="K149" s="33" t="s">
        <v>23</v>
      </c>
      <c r="L149" s="33" t="s">
        <v>27</v>
      </c>
      <c r="M149" s="33" t="s">
        <v>26</v>
      </c>
      <c r="N149" s="33" t="s">
        <v>23</v>
      </c>
      <c r="O149" s="33" t="s">
        <v>27</v>
      </c>
      <c r="P149" s="33" t="s">
        <v>26</v>
      </c>
      <c r="Q149" s="33" t="s">
        <v>23</v>
      </c>
      <c r="R149" s="33" t="s">
        <v>27</v>
      </c>
      <c r="S149" s="33" t="s">
        <v>26</v>
      </c>
      <c r="T149" s="33" t="s">
        <v>23</v>
      </c>
      <c r="U149" s="33" t="s">
        <v>27</v>
      </c>
      <c r="V149" s="33" t="s">
        <v>26</v>
      </c>
      <c r="W149" s="33" t="s">
        <v>23</v>
      </c>
      <c r="X149" s="33" t="s">
        <v>27</v>
      </c>
      <c r="Y149" s="33" t="s">
        <v>26</v>
      </c>
      <c r="Z149" s="33" t="s">
        <v>23</v>
      </c>
      <c r="AA149" s="33" t="s">
        <v>27</v>
      </c>
      <c r="AB149" s="33" t="s">
        <v>26</v>
      </c>
      <c r="AC149" s="33" t="s">
        <v>23</v>
      </c>
      <c r="AD149" s="33" t="s">
        <v>27</v>
      </c>
      <c r="AE149" s="33" t="s">
        <v>26</v>
      </c>
      <c r="AF149" s="33" t="s">
        <v>23</v>
      </c>
      <c r="AG149" s="33" t="s">
        <v>27</v>
      </c>
      <c r="AH149" s="33" t="s">
        <v>26</v>
      </c>
      <c r="AI149" s="33" t="s">
        <v>23</v>
      </c>
      <c r="AJ149" s="33" t="s">
        <v>27</v>
      </c>
      <c r="AK149" s="33" t="s">
        <v>26</v>
      </c>
      <c r="AL149" s="33" t="s">
        <v>23</v>
      </c>
      <c r="AM149" s="33" t="s">
        <v>27</v>
      </c>
      <c r="AN149" s="33" t="s">
        <v>26</v>
      </c>
      <c r="AO149" s="33" t="s">
        <v>23</v>
      </c>
      <c r="AP149" s="33" t="s">
        <v>27</v>
      </c>
      <c r="AQ149" s="33" t="s">
        <v>26</v>
      </c>
      <c r="AR149" s="33" t="s">
        <v>23</v>
      </c>
      <c r="AS149" s="33" t="s">
        <v>27</v>
      </c>
      <c r="AT149" s="33" t="s">
        <v>26</v>
      </c>
      <c r="AU149" s="33" t="s">
        <v>23</v>
      </c>
      <c r="AV149" s="33" t="s">
        <v>27</v>
      </c>
      <c r="AW149" s="33" t="s">
        <v>26</v>
      </c>
      <c r="AX149" s="33" t="s">
        <v>23</v>
      </c>
      <c r="AY149" s="33" t="s">
        <v>27</v>
      </c>
      <c r="AZ149" s="33" t="s">
        <v>26</v>
      </c>
      <c r="BA149" s="33" t="s">
        <v>23</v>
      </c>
      <c r="BB149" s="33" t="s">
        <v>27</v>
      </c>
      <c r="BC149" s="33" t="s">
        <v>26</v>
      </c>
      <c r="BD149" s="33" t="s">
        <v>23</v>
      </c>
      <c r="BE149" s="33" t="s">
        <v>27</v>
      </c>
      <c r="BF149" s="33" t="s">
        <v>28</v>
      </c>
      <c r="BG149" s="33" t="s">
        <v>23</v>
      </c>
      <c r="BH149" s="33" t="s">
        <v>27</v>
      </c>
      <c r="BI149" s="33" t="s">
        <v>23</v>
      </c>
      <c r="BJ149" s="33" t="s">
        <v>23</v>
      </c>
      <c r="BK149" s="33" t="s">
        <v>27</v>
      </c>
      <c r="BL149" s="33" t="s">
        <v>23</v>
      </c>
      <c r="BM149" s="33" t="s">
        <v>23</v>
      </c>
    </row>
    <row r="150" spans="1:65" x14ac:dyDescent="0.2">
      <c r="A150" s="15">
        <f>MAX($A$15:A149)+1</f>
        <v>136</v>
      </c>
      <c r="B150" s="36" t="s">
        <v>134</v>
      </c>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row>
    <row r="151" spans="1:65" ht="12" customHeight="1" x14ac:dyDescent="0.2">
      <c r="A151" s="15">
        <f>MAX($A$15:A150)+1</f>
        <v>137</v>
      </c>
      <c r="B151" s="34" t="s">
        <v>36</v>
      </c>
      <c r="C151" s="33" t="s">
        <v>4</v>
      </c>
      <c r="D151" s="33" t="s">
        <v>23</v>
      </c>
      <c r="E151" s="33" t="s">
        <v>32</v>
      </c>
      <c r="F151" s="33" t="s">
        <v>4</v>
      </c>
      <c r="G151" s="33" t="s">
        <v>23</v>
      </c>
      <c r="H151" s="33" t="s">
        <v>32</v>
      </c>
      <c r="I151" s="33" t="s">
        <v>4</v>
      </c>
      <c r="J151" s="33" t="s">
        <v>26</v>
      </c>
      <c r="K151" s="33" t="s">
        <v>31</v>
      </c>
      <c r="L151" s="33" t="s">
        <v>4</v>
      </c>
      <c r="M151" s="33" t="s">
        <v>26</v>
      </c>
      <c r="N151" s="33" t="s">
        <v>31</v>
      </c>
      <c r="O151" s="33" t="s">
        <v>4</v>
      </c>
      <c r="P151" s="33" t="s">
        <v>26</v>
      </c>
      <c r="Q151" s="33" t="s">
        <v>31</v>
      </c>
      <c r="R151" s="33" t="s">
        <v>4</v>
      </c>
      <c r="S151" s="33" t="s">
        <v>26</v>
      </c>
      <c r="T151" s="33" t="s">
        <v>31</v>
      </c>
      <c r="U151" s="33" t="s">
        <v>4</v>
      </c>
      <c r="V151" s="33" t="s">
        <v>23</v>
      </c>
      <c r="W151" s="33" t="s">
        <v>33</v>
      </c>
      <c r="X151" s="33" t="s">
        <v>4</v>
      </c>
      <c r="Y151" s="33" t="s">
        <v>23</v>
      </c>
      <c r="Z151" s="33" t="s">
        <v>31</v>
      </c>
      <c r="AA151" s="33" t="s">
        <v>4</v>
      </c>
      <c r="AB151" s="33" t="s">
        <v>23</v>
      </c>
      <c r="AC151" s="33" t="s">
        <v>31</v>
      </c>
      <c r="AD151" s="33" t="s">
        <v>4</v>
      </c>
      <c r="AE151" s="33" t="s">
        <v>23</v>
      </c>
      <c r="AF151" s="33" t="s">
        <v>31</v>
      </c>
      <c r="AG151" s="33" t="s">
        <v>4</v>
      </c>
      <c r="AH151" s="33" t="s">
        <v>23</v>
      </c>
      <c r="AI151" s="33" t="s">
        <v>31</v>
      </c>
      <c r="AJ151" s="33" t="s">
        <v>4</v>
      </c>
      <c r="AK151" s="33" t="s">
        <v>23</v>
      </c>
      <c r="AL151" s="33" t="s">
        <v>31</v>
      </c>
      <c r="AM151" s="33" t="s">
        <v>4</v>
      </c>
      <c r="AN151" s="33" t="s">
        <v>23</v>
      </c>
      <c r="AO151" s="33" t="s">
        <v>31</v>
      </c>
      <c r="AP151" s="33" t="s">
        <v>3</v>
      </c>
      <c r="AQ151" s="33" t="s">
        <v>23</v>
      </c>
      <c r="AR151" s="33" t="s">
        <v>33</v>
      </c>
      <c r="AS151" s="33" t="s">
        <v>3</v>
      </c>
      <c r="AT151" s="33" t="s">
        <v>23</v>
      </c>
      <c r="AU151" s="33" t="s">
        <v>33</v>
      </c>
      <c r="AV151" s="33" t="s">
        <v>3</v>
      </c>
      <c r="AW151" s="33" t="s">
        <v>23</v>
      </c>
      <c r="AX151" s="33" t="s">
        <v>31</v>
      </c>
      <c r="AY151" s="33" t="s">
        <v>16</v>
      </c>
      <c r="AZ151" s="33" t="s">
        <v>23</v>
      </c>
      <c r="BA151" s="33" t="s">
        <v>33</v>
      </c>
      <c r="BB151" s="33" t="s">
        <v>16</v>
      </c>
      <c r="BC151" s="33" t="s">
        <v>23</v>
      </c>
      <c r="BD151" s="33" t="s">
        <v>31</v>
      </c>
      <c r="BE151" s="33" t="s">
        <v>16</v>
      </c>
      <c r="BF151" s="33" t="s">
        <v>23</v>
      </c>
      <c r="BG151" s="33" t="s">
        <v>31</v>
      </c>
      <c r="BH151" s="33" t="s">
        <v>16</v>
      </c>
      <c r="BI151" s="33" t="s">
        <v>23</v>
      </c>
      <c r="BJ151" s="33" t="s">
        <v>31</v>
      </c>
      <c r="BK151" s="33" t="s">
        <v>16</v>
      </c>
      <c r="BL151" s="33" t="s">
        <v>23</v>
      </c>
      <c r="BM151" s="33" t="s">
        <v>31</v>
      </c>
    </row>
    <row r="152" spans="1:65" ht="12" customHeight="1" x14ac:dyDescent="0.2">
      <c r="A152" s="15">
        <f>MAX($A$15:A151)+1</f>
        <v>138</v>
      </c>
      <c r="B152" s="34" t="s">
        <v>35</v>
      </c>
      <c r="C152" s="33" t="s">
        <v>27</v>
      </c>
      <c r="D152" s="33" t="s">
        <v>26</v>
      </c>
      <c r="E152" s="33" t="s">
        <v>23</v>
      </c>
      <c r="F152" s="33" t="s">
        <v>27</v>
      </c>
      <c r="G152" s="33" t="s">
        <v>26</v>
      </c>
      <c r="H152" s="33" t="s">
        <v>23</v>
      </c>
      <c r="I152" s="33" t="s">
        <v>27</v>
      </c>
      <c r="J152" s="33" t="s">
        <v>26</v>
      </c>
      <c r="K152" s="33" t="s">
        <v>23</v>
      </c>
      <c r="L152" s="33" t="s">
        <v>27</v>
      </c>
      <c r="M152" s="33" t="s">
        <v>26</v>
      </c>
      <c r="N152" s="33" t="s">
        <v>23</v>
      </c>
      <c r="O152" s="33" t="s">
        <v>27</v>
      </c>
      <c r="P152" s="33" t="s">
        <v>26</v>
      </c>
      <c r="Q152" s="33" t="s">
        <v>23</v>
      </c>
      <c r="R152" s="33" t="s">
        <v>27</v>
      </c>
      <c r="S152" s="33" t="s">
        <v>26</v>
      </c>
      <c r="T152" s="33" t="s">
        <v>23</v>
      </c>
      <c r="U152" s="33" t="s">
        <v>27</v>
      </c>
      <c r="V152" s="33" t="s">
        <v>23</v>
      </c>
      <c r="W152" s="33" t="s">
        <v>23</v>
      </c>
      <c r="X152" s="33" t="s">
        <v>27</v>
      </c>
      <c r="Y152" s="33" t="s">
        <v>23</v>
      </c>
      <c r="Z152" s="33" t="s">
        <v>23</v>
      </c>
      <c r="AA152" s="33" t="s">
        <v>27</v>
      </c>
      <c r="AB152" s="33" t="s">
        <v>23</v>
      </c>
      <c r="AC152" s="33" t="s">
        <v>23</v>
      </c>
      <c r="AD152" s="33" t="s">
        <v>27</v>
      </c>
      <c r="AE152" s="33" t="s">
        <v>23</v>
      </c>
      <c r="AF152" s="33" t="s">
        <v>23</v>
      </c>
      <c r="AG152" s="33" t="s">
        <v>27</v>
      </c>
      <c r="AH152" s="33" t="s">
        <v>23</v>
      </c>
      <c r="AI152" s="33" t="s">
        <v>23</v>
      </c>
      <c r="AJ152" s="33" t="s">
        <v>27</v>
      </c>
      <c r="AK152" s="33" t="s">
        <v>23</v>
      </c>
      <c r="AL152" s="33" t="s">
        <v>23</v>
      </c>
      <c r="AM152" s="33" t="s">
        <v>27</v>
      </c>
      <c r="AN152" s="33" t="s">
        <v>23</v>
      </c>
      <c r="AO152" s="33" t="s">
        <v>23</v>
      </c>
      <c r="AP152" s="33" t="s">
        <v>29</v>
      </c>
      <c r="AQ152" s="33" t="s">
        <v>23</v>
      </c>
      <c r="AR152" s="33" t="s">
        <v>23</v>
      </c>
      <c r="AS152" s="33" t="s">
        <v>29</v>
      </c>
      <c r="AT152" s="33" t="s">
        <v>23</v>
      </c>
      <c r="AU152" s="33" t="s">
        <v>23</v>
      </c>
      <c r="AV152" s="33" t="s">
        <v>29</v>
      </c>
      <c r="AW152" s="33" t="s">
        <v>23</v>
      </c>
      <c r="AX152" s="33" t="s">
        <v>23</v>
      </c>
      <c r="AY152" s="33" t="s">
        <v>133</v>
      </c>
      <c r="AZ152" s="33" t="s">
        <v>23</v>
      </c>
      <c r="BA152" s="33" t="s">
        <v>23</v>
      </c>
      <c r="BB152" s="33" t="s">
        <v>133</v>
      </c>
      <c r="BC152" s="33" t="s">
        <v>23</v>
      </c>
      <c r="BD152" s="33" t="s">
        <v>23</v>
      </c>
      <c r="BE152" s="33" t="s">
        <v>133</v>
      </c>
      <c r="BF152" s="33" t="s">
        <v>23</v>
      </c>
      <c r="BG152" s="33" t="s">
        <v>23</v>
      </c>
      <c r="BH152" s="33" t="s">
        <v>23</v>
      </c>
      <c r="BI152" s="33" t="s">
        <v>23</v>
      </c>
      <c r="BJ152" s="33" t="s">
        <v>23</v>
      </c>
      <c r="BK152" s="33" t="s">
        <v>23</v>
      </c>
      <c r="BL152" s="33" t="s">
        <v>23</v>
      </c>
      <c r="BM152" s="33" t="s">
        <v>23</v>
      </c>
    </row>
    <row r="153" spans="1:65" ht="12" customHeight="1" x14ac:dyDescent="0.2">
      <c r="A153" s="15">
        <f>MAX($A$15:A152)+1</f>
        <v>139</v>
      </c>
      <c r="B153" s="34" t="s">
        <v>34</v>
      </c>
      <c r="C153" s="33" t="s">
        <v>4</v>
      </c>
      <c r="D153" s="33" t="s">
        <v>23</v>
      </c>
      <c r="E153" s="33" t="s">
        <v>32</v>
      </c>
      <c r="F153" s="33" t="s">
        <v>4</v>
      </c>
      <c r="G153" s="33" t="s">
        <v>23</v>
      </c>
      <c r="H153" s="33" t="s">
        <v>32</v>
      </c>
      <c r="I153" s="33" t="s">
        <v>4</v>
      </c>
      <c r="J153" s="33" t="s">
        <v>26</v>
      </c>
      <c r="K153" s="33" t="s">
        <v>31</v>
      </c>
      <c r="L153" s="33" t="s">
        <v>4</v>
      </c>
      <c r="M153" s="33" t="s">
        <v>26</v>
      </c>
      <c r="N153" s="33" t="s">
        <v>31</v>
      </c>
      <c r="O153" s="33" t="s">
        <v>4</v>
      </c>
      <c r="P153" s="33" t="s">
        <v>26</v>
      </c>
      <c r="Q153" s="33" t="s">
        <v>31</v>
      </c>
      <c r="R153" s="33" t="s">
        <v>4</v>
      </c>
      <c r="S153" s="33" t="s">
        <v>26</v>
      </c>
      <c r="T153" s="33" t="s">
        <v>31</v>
      </c>
      <c r="U153" s="33" t="s">
        <v>4</v>
      </c>
      <c r="V153" s="33" t="s">
        <v>23</v>
      </c>
      <c r="W153" s="33" t="s">
        <v>33</v>
      </c>
      <c r="X153" s="33" t="s">
        <v>4</v>
      </c>
      <c r="Y153" s="33" t="s">
        <v>23</v>
      </c>
      <c r="Z153" s="33" t="s">
        <v>31</v>
      </c>
      <c r="AA153" s="33" t="s">
        <v>4</v>
      </c>
      <c r="AB153" s="33" t="s">
        <v>23</v>
      </c>
      <c r="AC153" s="33" t="s">
        <v>31</v>
      </c>
      <c r="AD153" s="33" t="s">
        <v>4</v>
      </c>
      <c r="AE153" s="33" t="s">
        <v>23</v>
      </c>
      <c r="AF153" s="33" t="s">
        <v>31</v>
      </c>
      <c r="AG153" s="33" t="s">
        <v>4</v>
      </c>
      <c r="AH153" s="33" t="s">
        <v>23</v>
      </c>
      <c r="AI153" s="33" t="s">
        <v>31</v>
      </c>
      <c r="AJ153" s="33" t="s">
        <v>4</v>
      </c>
      <c r="AK153" s="33" t="s">
        <v>23</v>
      </c>
      <c r="AL153" s="33" t="s">
        <v>31</v>
      </c>
      <c r="AM153" s="33" t="s">
        <v>4</v>
      </c>
      <c r="AN153" s="33" t="s">
        <v>23</v>
      </c>
      <c r="AO153" s="33" t="s">
        <v>31</v>
      </c>
      <c r="AP153" s="33" t="s">
        <v>3</v>
      </c>
      <c r="AQ153" s="33" t="s">
        <v>23</v>
      </c>
      <c r="AR153" s="33" t="s">
        <v>33</v>
      </c>
      <c r="AS153" s="33" t="s">
        <v>3</v>
      </c>
      <c r="AT153" s="33" t="s">
        <v>23</v>
      </c>
      <c r="AU153" s="33" t="s">
        <v>33</v>
      </c>
      <c r="AV153" s="33" t="s">
        <v>3</v>
      </c>
      <c r="AW153" s="33" t="s">
        <v>23</v>
      </c>
      <c r="AX153" s="33" t="s">
        <v>31</v>
      </c>
      <c r="AY153" s="33" t="s">
        <v>16</v>
      </c>
      <c r="AZ153" s="33" t="s">
        <v>23</v>
      </c>
      <c r="BA153" s="33" t="s">
        <v>33</v>
      </c>
      <c r="BB153" s="33" t="s">
        <v>16</v>
      </c>
      <c r="BC153" s="33" t="s">
        <v>23</v>
      </c>
      <c r="BD153" s="33" t="s">
        <v>31</v>
      </c>
      <c r="BE153" s="33" t="s">
        <v>16</v>
      </c>
      <c r="BF153" s="33" t="s">
        <v>23</v>
      </c>
      <c r="BG153" s="33" t="s">
        <v>31</v>
      </c>
      <c r="BH153" s="33" t="s">
        <v>16</v>
      </c>
      <c r="BI153" s="33" t="s">
        <v>23</v>
      </c>
      <c r="BJ153" s="33" t="s">
        <v>31</v>
      </c>
      <c r="BK153" s="33" t="s">
        <v>16</v>
      </c>
      <c r="BL153" s="33" t="s">
        <v>23</v>
      </c>
      <c r="BM153" s="33" t="s">
        <v>31</v>
      </c>
    </row>
    <row r="154" spans="1:65" ht="12" customHeight="1" x14ac:dyDescent="0.2">
      <c r="A154" s="15">
        <f>MAX($A$15:A153)+1</f>
        <v>140</v>
      </c>
      <c r="B154" s="34" t="s">
        <v>30</v>
      </c>
      <c r="C154" s="33" t="s">
        <v>27</v>
      </c>
      <c r="D154" s="33" t="s">
        <v>26</v>
      </c>
      <c r="E154" s="33" t="s">
        <v>23</v>
      </c>
      <c r="F154" s="33" t="s">
        <v>27</v>
      </c>
      <c r="G154" s="33" t="s">
        <v>26</v>
      </c>
      <c r="H154" s="33" t="s">
        <v>23</v>
      </c>
      <c r="I154" s="33" t="s">
        <v>27</v>
      </c>
      <c r="J154" s="33" t="s">
        <v>26</v>
      </c>
      <c r="K154" s="33" t="s">
        <v>23</v>
      </c>
      <c r="L154" s="33" t="s">
        <v>27</v>
      </c>
      <c r="M154" s="33" t="s">
        <v>26</v>
      </c>
      <c r="N154" s="33" t="s">
        <v>23</v>
      </c>
      <c r="O154" s="33" t="s">
        <v>27</v>
      </c>
      <c r="P154" s="33" t="s">
        <v>26</v>
      </c>
      <c r="Q154" s="33" t="s">
        <v>23</v>
      </c>
      <c r="R154" s="33" t="s">
        <v>27</v>
      </c>
      <c r="S154" s="33" t="s">
        <v>26</v>
      </c>
      <c r="T154" s="33" t="s">
        <v>23</v>
      </c>
      <c r="U154" s="33" t="s">
        <v>27</v>
      </c>
      <c r="V154" s="33" t="s">
        <v>23</v>
      </c>
      <c r="W154" s="33" t="s">
        <v>23</v>
      </c>
      <c r="X154" s="33" t="s">
        <v>27</v>
      </c>
      <c r="Y154" s="33" t="s">
        <v>23</v>
      </c>
      <c r="Z154" s="33" t="s">
        <v>23</v>
      </c>
      <c r="AA154" s="33" t="s">
        <v>27</v>
      </c>
      <c r="AB154" s="33" t="s">
        <v>23</v>
      </c>
      <c r="AC154" s="33" t="s">
        <v>23</v>
      </c>
      <c r="AD154" s="33" t="s">
        <v>27</v>
      </c>
      <c r="AE154" s="33" t="s">
        <v>23</v>
      </c>
      <c r="AF154" s="33" t="s">
        <v>23</v>
      </c>
      <c r="AG154" s="33" t="s">
        <v>27</v>
      </c>
      <c r="AH154" s="33" t="s">
        <v>23</v>
      </c>
      <c r="AI154" s="33" t="s">
        <v>23</v>
      </c>
      <c r="AJ154" s="33" t="s">
        <v>27</v>
      </c>
      <c r="AK154" s="33" t="s">
        <v>23</v>
      </c>
      <c r="AL154" s="33" t="s">
        <v>23</v>
      </c>
      <c r="AM154" s="33" t="s">
        <v>27</v>
      </c>
      <c r="AN154" s="33" t="s">
        <v>23</v>
      </c>
      <c r="AO154" s="33" t="s">
        <v>23</v>
      </c>
      <c r="AP154" s="33" t="s">
        <v>29</v>
      </c>
      <c r="AQ154" s="33" t="s">
        <v>23</v>
      </c>
      <c r="AR154" s="33" t="s">
        <v>23</v>
      </c>
      <c r="AS154" s="33" t="s">
        <v>29</v>
      </c>
      <c r="AT154" s="33" t="s">
        <v>23</v>
      </c>
      <c r="AU154" s="33" t="s">
        <v>23</v>
      </c>
      <c r="AV154" s="33" t="s">
        <v>29</v>
      </c>
      <c r="AW154" s="33" t="s">
        <v>23</v>
      </c>
      <c r="AX154" s="33" t="s">
        <v>23</v>
      </c>
      <c r="AY154" s="33" t="s">
        <v>133</v>
      </c>
      <c r="AZ154" s="33" t="s">
        <v>23</v>
      </c>
      <c r="BA154" s="33" t="s">
        <v>23</v>
      </c>
      <c r="BB154" s="33" t="s">
        <v>133</v>
      </c>
      <c r="BC154" s="33" t="s">
        <v>23</v>
      </c>
      <c r="BD154" s="33" t="s">
        <v>23</v>
      </c>
      <c r="BE154" s="33" t="s">
        <v>133</v>
      </c>
      <c r="BF154" s="33" t="s">
        <v>23</v>
      </c>
      <c r="BG154" s="33" t="s">
        <v>23</v>
      </c>
      <c r="BH154" s="33" t="s">
        <v>23</v>
      </c>
      <c r="BI154" s="33" t="s">
        <v>23</v>
      </c>
      <c r="BJ154" s="33" t="s">
        <v>23</v>
      </c>
      <c r="BK154" s="33" t="s">
        <v>23</v>
      </c>
      <c r="BL154" s="33" t="s">
        <v>23</v>
      </c>
      <c r="BM154" s="33" t="s">
        <v>23</v>
      </c>
    </row>
    <row r="155" spans="1:65" ht="22.5" x14ac:dyDescent="0.2">
      <c r="A155" s="15">
        <f>MAX($A$15:A154)+1</f>
        <v>141</v>
      </c>
      <c r="B155" s="36" t="s">
        <v>132</v>
      </c>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row>
    <row r="156" spans="1:65" ht="12" customHeight="1" x14ac:dyDescent="0.2">
      <c r="A156" s="15">
        <f>MAX($A$15:A155)+1</f>
        <v>142</v>
      </c>
      <c r="B156" s="34" t="s">
        <v>36</v>
      </c>
      <c r="C156" s="33" t="s">
        <v>5</v>
      </c>
      <c r="D156" s="33" t="s">
        <v>23</v>
      </c>
      <c r="E156" s="33" t="s">
        <v>33</v>
      </c>
      <c r="F156" s="33" t="s">
        <v>5</v>
      </c>
      <c r="G156" s="33" t="s">
        <v>23</v>
      </c>
      <c r="H156" s="33" t="s">
        <v>33</v>
      </c>
      <c r="I156" s="33" t="s">
        <v>5</v>
      </c>
      <c r="J156" s="33" t="s">
        <v>23</v>
      </c>
      <c r="K156" s="33" t="s">
        <v>33</v>
      </c>
      <c r="L156" s="33" t="s">
        <v>5</v>
      </c>
      <c r="M156" s="33" t="s">
        <v>23</v>
      </c>
      <c r="N156" s="33" t="s">
        <v>33</v>
      </c>
      <c r="O156" s="33" t="s">
        <v>6</v>
      </c>
      <c r="P156" s="33" t="s">
        <v>23</v>
      </c>
      <c r="Q156" s="33" t="s">
        <v>32</v>
      </c>
      <c r="R156" s="33" t="s">
        <v>5</v>
      </c>
      <c r="S156" s="33" t="s">
        <v>23</v>
      </c>
      <c r="T156" s="33" t="s">
        <v>32</v>
      </c>
      <c r="U156" s="33" t="s">
        <v>5</v>
      </c>
      <c r="V156" s="33" t="s">
        <v>23</v>
      </c>
      <c r="W156" s="33" t="s">
        <v>31</v>
      </c>
      <c r="X156" s="33" t="s">
        <v>5</v>
      </c>
      <c r="Y156" s="33" t="s">
        <v>23</v>
      </c>
      <c r="Z156" s="33" t="s">
        <v>31</v>
      </c>
      <c r="AA156" s="33" t="s">
        <v>5</v>
      </c>
      <c r="AB156" s="33" t="s">
        <v>23</v>
      </c>
      <c r="AC156" s="33" t="s">
        <v>31</v>
      </c>
      <c r="AD156" s="33" t="s">
        <v>4</v>
      </c>
      <c r="AE156" s="33" t="s">
        <v>23</v>
      </c>
      <c r="AF156" s="33" t="s">
        <v>33</v>
      </c>
      <c r="AG156" s="33" t="s">
        <v>4</v>
      </c>
      <c r="AH156" s="33" t="s">
        <v>23</v>
      </c>
      <c r="AI156" s="33" t="s">
        <v>31</v>
      </c>
      <c r="AJ156" s="33" t="s">
        <v>3</v>
      </c>
      <c r="AK156" s="33" t="s">
        <v>23</v>
      </c>
      <c r="AL156" s="33" t="s">
        <v>31</v>
      </c>
      <c r="AM156" s="33" t="s">
        <v>15</v>
      </c>
      <c r="AN156" s="33" t="s">
        <v>23</v>
      </c>
      <c r="AO156" s="33" t="s">
        <v>33</v>
      </c>
      <c r="AP156" s="33" t="s">
        <v>14</v>
      </c>
      <c r="AQ156" s="33" t="s">
        <v>23</v>
      </c>
      <c r="AR156" s="33" t="s">
        <v>31</v>
      </c>
      <c r="AS156" s="33" t="s">
        <v>14</v>
      </c>
      <c r="AT156" s="33" t="s">
        <v>23</v>
      </c>
      <c r="AU156" s="33" t="s">
        <v>31</v>
      </c>
      <c r="AV156" s="33" t="s">
        <v>14</v>
      </c>
      <c r="AW156" s="33" t="s">
        <v>23</v>
      </c>
      <c r="AX156" s="33" t="s">
        <v>32</v>
      </c>
      <c r="AY156" s="33" t="s">
        <v>3</v>
      </c>
      <c r="AZ156" s="33" t="s">
        <v>23</v>
      </c>
      <c r="BA156" s="33" t="s">
        <v>31</v>
      </c>
      <c r="BB156" s="33" t="s">
        <v>4</v>
      </c>
      <c r="BC156" s="33" t="s">
        <v>23</v>
      </c>
      <c r="BD156" s="33" t="s">
        <v>32</v>
      </c>
      <c r="BE156" s="33" t="s">
        <v>4</v>
      </c>
      <c r="BF156" s="33" t="s">
        <v>26</v>
      </c>
      <c r="BG156" s="33" t="s">
        <v>31</v>
      </c>
      <c r="BH156" s="33" t="s">
        <v>16</v>
      </c>
      <c r="BI156" s="33" t="s">
        <v>97</v>
      </c>
      <c r="BJ156" s="33" t="s">
        <v>26</v>
      </c>
      <c r="BK156" s="33" t="s">
        <v>16</v>
      </c>
      <c r="BL156" s="33" t="s">
        <v>26</v>
      </c>
      <c r="BM156" s="33" t="s">
        <v>31</v>
      </c>
    </row>
    <row r="157" spans="1:65" ht="12" customHeight="1" x14ac:dyDescent="0.2">
      <c r="A157" s="15">
        <f>MAX($A$15:A156)+1</f>
        <v>143</v>
      </c>
      <c r="B157" s="34" t="s">
        <v>35</v>
      </c>
      <c r="C157" s="33" t="s">
        <v>23</v>
      </c>
      <c r="D157" s="33" t="s">
        <v>23</v>
      </c>
      <c r="E157" s="33" t="s">
        <v>23</v>
      </c>
      <c r="F157" s="33" t="s">
        <v>23</v>
      </c>
      <c r="G157" s="33" t="s">
        <v>23</v>
      </c>
      <c r="H157" s="33" t="s">
        <v>23</v>
      </c>
      <c r="I157" s="33" t="s">
        <v>23</v>
      </c>
      <c r="J157" s="33" t="s">
        <v>23</v>
      </c>
      <c r="K157" s="33" t="s">
        <v>23</v>
      </c>
      <c r="L157" s="33" t="s">
        <v>23</v>
      </c>
      <c r="M157" s="33" t="s">
        <v>23</v>
      </c>
      <c r="N157" s="33" t="s">
        <v>23</v>
      </c>
      <c r="O157" s="33" t="s">
        <v>23</v>
      </c>
      <c r="P157" s="33" t="s">
        <v>23</v>
      </c>
      <c r="Q157" s="33" t="s">
        <v>23</v>
      </c>
      <c r="R157" s="33" t="s">
        <v>23</v>
      </c>
      <c r="S157" s="33" t="s">
        <v>23</v>
      </c>
      <c r="T157" s="33" t="s">
        <v>23</v>
      </c>
      <c r="U157" s="33" t="s">
        <v>23</v>
      </c>
      <c r="V157" s="33" t="s">
        <v>23</v>
      </c>
      <c r="W157" s="33" t="s">
        <v>23</v>
      </c>
      <c r="X157" s="33" t="s">
        <v>23</v>
      </c>
      <c r="Y157" s="33" t="s">
        <v>23</v>
      </c>
      <c r="Z157" s="33" t="s">
        <v>23</v>
      </c>
      <c r="AA157" s="33" t="s">
        <v>23</v>
      </c>
      <c r="AB157" s="33" t="s">
        <v>23</v>
      </c>
      <c r="AC157" s="33" t="s">
        <v>23</v>
      </c>
      <c r="AD157" s="33" t="s">
        <v>23</v>
      </c>
      <c r="AE157" s="33" t="s">
        <v>23</v>
      </c>
      <c r="AF157" s="33" t="s">
        <v>23</v>
      </c>
      <c r="AG157" s="33" t="s">
        <v>23</v>
      </c>
      <c r="AH157" s="33" t="s">
        <v>23</v>
      </c>
      <c r="AI157" s="33" t="s">
        <v>23</v>
      </c>
      <c r="AJ157" s="33" t="s">
        <v>23</v>
      </c>
      <c r="AK157" s="33" t="s">
        <v>23</v>
      </c>
      <c r="AL157" s="33" t="s">
        <v>23</v>
      </c>
      <c r="AM157" s="33" t="s">
        <v>23</v>
      </c>
      <c r="AN157" s="33" t="s">
        <v>23</v>
      </c>
      <c r="AO157" s="33" t="s">
        <v>23</v>
      </c>
      <c r="AP157" s="33" t="s">
        <v>23</v>
      </c>
      <c r="AQ157" s="33" t="s">
        <v>23</v>
      </c>
      <c r="AR157" s="33" t="s">
        <v>23</v>
      </c>
      <c r="AS157" s="33" t="s">
        <v>23</v>
      </c>
      <c r="AT157" s="33" t="s">
        <v>23</v>
      </c>
      <c r="AU157" s="33" t="s">
        <v>23</v>
      </c>
      <c r="AV157" s="33" t="s">
        <v>23</v>
      </c>
      <c r="AW157" s="33" t="s">
        <v>23</v>
      </c>
      <c r="AX157" s="33" t="s">
        <v>23</v>
      </c>
      <c r="AY157" s="33" t="s">
        <v>23</v>
      </c>
      <c r="AZ157" s="33" t="s">
        <v>23</v>
      </c>
      <c r="BA157" s="33" t="s">
        <v>23</v>
      </c>
      <c r="BB157" s="33" t="s">
        <v>23</v>
      </c>
      <c r="BC157" s="33" t="s">
        <v>23</v>
      </c>
      <c r="BD157" s="33" t="s">
        <v>23</v>
      </c>
      <c r="BE157" s="33" t="s">
        <v>23</v>
      </c>
      <c r="BF157" s="33" t="s">
        <v>23</v>
      </c>
      <c r="BG157" s="33" t="s">
        <v>23</v>
      </c>
      <c r="BH157" s="33" t="s">
        <v>23</v>
      </c>
      <c r="BI157" s="33" t="s">
        <v>23</v>
      </c>
      <c r="BJ157" s="33" t="s">
        <v>23</v>
      </c>
      <c r="BK157" s="33" t="s">
        <v>23</v>
      </c>
      <c r="BL157" s="33" t="s">
        <v>23</v>
      </c>
      <c r="BM157" s="33" t="s">
        <v>23</v>
      </c>
    </row>
    <row r="158" spans="1:65" ht="12" customHeight="1" x14ac:dyDescent="0.2">
      <c r="A158" s="15">
        <f>MAX($A$15:A157)+1</f>
        <v>144</v>
      </c>
      <c r="B158" s="34" t="s">
        <v>34</v>
      </c>
      <c r="C158" s="33" t="s">
        <v>5</v>
      </c>
      <c r="D158" s="33" t="s">
        <v>23</v>
      </c>
      <c r="E158" s="33" t="s">
        <v>33</v>
      </c>
      <c r="F158" s="33" t="s">
        <v>5</v>
      </c>
      <c r="G158" s="33" t="s">
        <v>23</v>
      </c>
      <c r="H158" s="33" t="s">
        <v>33</v>
      </c>
      <c r="I158" s="33" t="s">
        <v>5</v>
      </c>
      <c r="J158" s="33" t="s">
        <v>23</v>
      </c>
      <c r="K158" s="33" t="s">
        <v>33</v>
      </c>
      <c r="L158" s="33" t="s">
        <v>5</v>
      </c>
      <c r="M158" s="33" t="s">
        <v>23</v>
      </c>
      <c r="N158" s="33" t="s">
        <v>33</v>
      </c>
      <c r="O158" s="33" t="s">
        <v>6</v>
      </c>
      <c r="P158" s="33" t="s">
        <v>23</v>
      </c>
      <c r="Q158" s="33" t="s">
        <v>32</v>
      </c>
      <c r="R158" s="33" t="s">
        <v>5</v>
      </c>
      <c r="S158" s="33" t="s">
        <v>23</v>
      </c>
      <c r="T158" s="33" t="s">
        <v>32</v>
      </c>
      <c r="U158" s="33" t="s">
        <v>5</v>
      </c>
      <c r="V158" s="33" t="s">
        <v>23</v>
      </c>
      <c r="W158" s="33" t="s">
        <v>31</v>
      </c>
      <c r="X158" s="33" t="s">
        <v>5</v>
      </c>
      <c r="Y158" s="33" t="s">
        <v>23</v>
      </c>
      <c r="Z158" s="33" t="s">
        <v>31</v>
      </c>
      <c r="AA158" s="33" t="s">
        <v>5</v>
      </c>
      <c r="AB158" s="33" t="s">
        <v>23</v>
      </c>
      <c r="AC158" s="33" t="s">
        <v>31</v>
      </c>
      <c r="AD158" s="33" t="s">
        <v>4</v>
      </c>
      <c r="AE158" s="33" t="s">
        <v>23</v>
      </c>
      <c r="AF158" s="33" t="s">
        <v>33</v>
      </c>
      <c r="AG158" s="33" t="s">
        <v>4</v>
      </c>
      <c r="AH158" s="33" t="s">
        <v>23</v>
      </c>
      <c r="AI158" s="33" t="s">
        <v>31</v>
      </c>
      <c r="AJ158" s="33" t="s">
        <v>3</v>
      </c>
      <c r="AK158" s="33" t="s">
        <v>23</v>
      </c>
      <c r="AL158" s="33" t="s">
        <v>31</v>
      </c>
      <c r="AM158" s="33" t="s">
        <v>15</v>
      </c>
      <c r="AN158" s="33" t="s">
        <v>23</v>
      </c>
      <c r="AO158" s="33" t="s">
        <v>33</v>
      </c>
      <c r="AP158" s="33" t="s">
        <v>14</v>
      </c>
      <c r="AQ158" s="33" t="s">
        <v>23</v>
      </c>
      <c r="AR158" s="33" t="s">
        <v>31</v>
      </c>
      <c r="AS158" s="33" t="s">
        <v>14</v>
      </c>
      <c r="AT158" s="33" t="s">
        <v>23</v>
      </c>
      <c r="AU158" s="33" t="s">
        <v>31</v>
      </c>
      <c r="AV158" s="33" t="s">
        <v>14</v>
      </c>
      <c r="AW158" s="33" t="s">
        <v>23</v>
      </c>
      <c r="AX158" s="33" t="s">
        <v>32</v>
      </c>
      <c r="AY158" s="33" t="s">
        <v>3</v>
      </c>
      <c r="AZ158" s="33" t="s">
        <v>23</v>
      </c>
      <c r="BA158" s="33" t="s">
        <v>31</v>
      </c>
      <c r="BB158" s="33" t="s">
        <v>4</v>
      </c>
      <c r="BC158" s="33" t="s">
        <v>23</v>
      </c>
      <c r="BD158" s="33" t="s">
        <v>32</v>
      </c>
      <c r="BE158" s="33" t="s">
        <v>4</v>
      </c>
      <c r="BF158" s="33" t="s">
        <v>26</v>
      </c>
      <c r="BG158" s="33" t="s">
        <v>31</v>
      </c>
      <c r="BH158" s="33" t="s">
        <v>16</v>
      </c>
      <c r="BI158" s="33" t="s">
        <v>97</v>
      </c>
      <c r="BJ158" s="33" t="s">
        <v>26</v>
      </c>
      <c r="BK158" s="33" t="s">
        <v>16</v>
      </c>
      <c r="BL158" s="33" t="s">
        <v>26</v>
      </c>
      <c r="BM158" s="33" t="s">
        <v>31</v>
      </c>
    </row>
    <row r="159" spans="1:65" ht="12" customHeight="1" x14ac:dyDescent="0.2">
      <c r="A159" s="15">
        <f>MAX($A$15:A158)+1</f>
        <v>145</v>
      </c>
      <c r="B159" s="34" t="s">
        <v>30</v>
      </c>
      <c r="C159" s="33" t="s">
        <v>23</v>
      </c>
      <c r="D159" s="33" t="s">
        <v>23</v>
      </c>
      <c r="E159" s="33" t="s">
        <v>23</v>
      </c>
      <c r="F159" s="33" t="s">
        <v>23</v>
      </c>
      <c r="G159" s="33" t="s">
        <v>23</v>
      </c>
      <c r="H159" s="33" t="s">
        <v>23</v>
      </c>
      <c r="I159" s="33" t="s">
        <v>23</v>
      </c>
      <c r="J159" s="33" t="s">
        <v>23</v>
      </c>
      <c r="K159" s="33" t="s">
        <v>23</v>
      </c>
      <c r="L159" s="33" t="s">
        <v>23</v>
      </c>
      <c r="M159" s="33" t="s">
        <v>23</v>
      </c>
      <c r="N159" s="33" t="s">
        <v>23</v>
      </c>
      <c r="O159" s="33" t="s">
        <v>23</v>
      </c>
      <c r="P159" s="33" t="s">
        <v>23</v>
      </c>
      <c r="Q159" s="33" t="s">
        <v>23</v>
      </c>
      <c r="R159" s="33" t="s">
        <v>23</v>
      </c>
      <c r="S159" s="33" t="s">
        <v>23</v>
      </c>
      <c r="T159" s="33" t="s">
        <v>23</v>
      </c>
      <c r="U159" s="33" t="s">
        <v>23</v>
      </c>
      <c r="V159" s="33" t="s">
        <v>23</v>
      </c>
      <c r="W159" s="33" t="s">
        <v>23</v>
      </c>
      <c r="X159" s="33" t="s">
        <v>23</v>
      </c>
      <c r="Y159" s="33" t="s">
        <v>23</v>
      </c>
      <c r="Z159" s="33" t="s">
        <v>23</v>
      </c>
      <c r="AA159" s="33" t="s">
        <v>23</v>
      </c>
      <c r="AB159" s="33" t="s">
        <v>23</v>
      </c>
      <c r="AC159" s="33" t="s">
        <v>23</v>
      </c>
      <c r="AD159" s="33" t="s">
        <v>23</v>
      </c>
      <c r="AE159" s="33" t="s">
        <v>23</v>
      </c>
      <c r="AF159" s="33" t="s">
        <v>23</v>
      </c>
      <c r="AG159" s="33" t="s">
        <v>23</v>
      </c>
      <c r="AH159" s="33" t="s">
        <v>23</v>
      </c>
      <c r="AI159" s="33" t="s">
        <v>23</v>
      </c>
      <c r="AJ159" s="33" t="s">
        <v>23</v>
      </c>
      <c r="AK159" s="33" t="s">
        <v>23</v>
      </c>
      <c r="AL159" s="33" t="s">
        <v>23</v>
      </c>
      <c r="AM159" s="33" t="s">
        <v>23</v>
      </c>
      <c r="AN159" s="33" t="s">
        <v>23</v>
      </c>
      <c r="AO159" s="33" t="s">
        <v>23</v>
      </c>
      <c r="AP159" s="33" t="s">
        <v>23</v>
      </c>
      <c r="AQ159" s="33" t="s">
        <v>23</v>
      </c>
      <c r="AR159" s="33" t="s">
        <v>23</v>
      </c>
      <c r="AS159" s="33" t="s">
        <v>23</v>
      </c>
      <c r="AT159" s="33" t="s">
        <v>23</v>
      </c>
      <c r="AU159" s="33" t="s">
        <v>23</v>
      </c>
      <c r="AV159" s="33" t="s">
        <v>23</v>
      </c>
      <c r="AW159" s="33" t="s">
        <v>23</v>
      </c>
      <c r="AX159" s="33" t="s">
        <v>23</v>
      </c>
      <c r="AY159" s="33" t="s">
        <v>23</v>
      </c>
      <c r="AZ159" s="33" t="s">
        <v>23</v>
      </c>
      <c r="BA159" s="33" t="s">
        <v>23</v>
      </c>
      <c r="BB159" s="33" t="s">
        <v>23</v>
      </c>
      <c r="BC159" s="33" t="s">
        <v>23</v>
      </c>
      <c r="BD159" s="33" t="s">
        <v>23</v>
      </c>
      <c r="BE159" s="33" t="s">
        <v>23</v>
      </c>
      <c r="BF159" s="33" t="s">
        <v>23</v>
      </c>
      <c r="BG159" s="33" t="s">
        <v>23</v>
      </c>
      <c r="BH159" s="33" t="s">
        <v>23</v>
      </c>
      <c r="BI159" s="33" t="s">
        <v>23</v>
      </c>
      <c r="BJ159" s="33" t="s">
        <v>23</v>
      </c>
      <c r="BK159" s="33" t="s">
        <v>23</v>
      </c>
      <c r="BL159" s="33" t="s">
        <v>23</v>
      </c>
      <c r="BM159" s="33" t="s">
        <v>23</v>
      </c>
    </row>
    <row r="160" spans="1:65" ht="22.5" x14ac:dyDescent="0.2">
      <c r="A160" s="15">
        <f>MAX($A$15:A159)+1</f>
        <v>146</v>
      </c>
      <c r="B160" s="36" t="s">
        <v>131</v>
      </c>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row>
    <row r="161" spans="1:65" ht="12" customHeight="1" x14ac:dyDescent="0.2">
      <c r="A161" s="15">
        <f>MAX($A$15:A160)+1</f>
        <v>147</v>
      </c>
      <c r="B161" s="34" t="s">
        <v>36</v>
      </c>
      <c r="C161" s="33" t="s">
        <v>4</v>
      </c>
      <c r="D161" s="33" t="s">
        <v>23</v>
      </c>
      <c r="E161" s="33" t="s">
        <v>31</v>
      </c>
      <c r="F161" s="33" t="s">
        <v>4</v>
      </c>
      <c r="G161" s="33" t="s">
        <v>23</v>
      </c>
      <c r="H161" s="33" t="s">
        <v>31</v>
      </c>
      <c r="I161" s="33" t="s">
        <v>4</v>
      </c>
      <c r="J161" s="33" t="s">
        <v>23</v>
      </c>
      <c r="K161" s="33" t="s">
        <v>31</v>
      </c>
      <c r="L161" s="33" t="s">
        <v>4</v>
      </c>
      <c r="M161" s="33" t="s">
        <v>23</v>
      </c>
      <c r="N161" s="33" t="s">
        <v>31</v>
      </c>
      <c r="O161" s="33" t="s">
        <v>4</v>
      </c>
      <c r="P161" s="33" t="s">
        <v>23</v>
      </c>
      <c r="Q161" s="33" t="s">
        <v>31</v>
      </c>
      <c r="R161" s="33" t="s">
        <v>4</v>
      </c>
      <c r="S161" s="33" t="s">
        <v>23</v>
      </c>
      <c r="T161" s="33" t="s">
        <v>31</v>
      </c>
      <c r="U161" s="33" t="s">
        <v>4</v>
      </c>
      <c r="V161" s="33" t="s">
        <v>23</v>
      </c>
      <c r="W161" s="33" t="s">
        <v>31</v>
      </c>
      <c r="X161" s="33" t="s">
        <v>4</v>
      </c>
      <c r="Y161" s="33" t="s">
        <v>23</v>
      </c>
      <c r="Z161" s="33" t="s">
        <v>31</v>
      </c>
      <c r="AA161" s="33" t="s">
        <v>4</v>
      </c>
      <c r="AB161" s="33" t="s">
        <v>23</v>
      </c>
      <c r="AC161" s="33" t="s">
        <v>31</v>
      </c>
      <c r="AD161" s="33" t="s">
        <v>4</v>
      </c>
      <c r="AE161" s="33" t="s">
        <v>23</v>
      </c>
      <c r="AF161" s="33" t="s">
        <v>31</v>
      </c>
      <c r="AG161" s="33" t="s">
        <v>4</v>
      </c>
      <c r="AH161" s="33" t="s">
        <v>23</v>
      </c>
      <c r="AI161" s="33" t="s">
        <v>31</v>
      </c>
      <c r="AJ161" s="33" t="s">
        <v>4</v>
      </c>
      <c r="AK161" s="33" t="s">
        <v>23</v>
      </c>
      <c r="AL161" s="33" t="s">
        <v>31</v>
      </c>
      <c r="AM161" s="33" t="s">
        <v>4</v>
      </c>
      <c r="AN161" s="33" t="s">
        <v>23</v>
      </c>
      <c r="AO161" s="33" t="s">
        <v>31</v>
      </c>
      <c r="AP161" s="33" t="s">
        <v>4</v>
      </c>
      <c r="AQ161" s="33" t="s">
        <v>23</v>
      </c>
      <c r="AR161" s="33" t="s">
        <v>31</v>
      </c>
      <c r="AS161" s="33" t="s">
        <v>4</v>
      </c>
      <c r="AT161" s="33" t="s">
        <v>23</v>
      </c>
      <c r="AU161" s="33" t="s">
        <v>31</v>
      </c>
      <c r="AV161" s="33" t="s">
        <v>4</v>
      </c>
      <c r="AW161" s="33" t="s">
        <v>23</v>
      </c>
      <c r="AX161" s="33" t="s">
        <v>31</v>
      </c>
      <c r="AY161" s="33" t="s">
        <v>16</v>
      </c>
      <c r="AZ161" s="33" t="s">
        <v>23</v>
      </c>
      <c r="BA161" s="33" t="s">
        <v>33</v>
      </c>
      <c r="BB161" s="33" t="s">
        <v>16</v>
      </c>
      <c r="BC161" s="33" t="s">
        <v>28</v>
      </c>
      <c r="BD161" s="33" t="s">
        <v>26</v>
      </c>
      <c r="BE161" s="33" t="s">
        <v>15</v>
      </c>
      <c r="BF161" s="33" t="s">
        <v>97</v>
      </c>
      <c r="BG161" s="33" t="s">
        <v>26</v>
      </c>
      <c r="BH161" s="33" t="s">
        <v>14</v>
      </c>
      <c r="BI161" s="33" t="s">
        <v>23</v>
      </c>
      <c r="BJ161" s="33" t="s">
        <v>33</v>
      </c>
      <c r="BK161" s="33" t="s">
        <v>13</v>
      </c>
      <c r="BL161" s="33" t="s">
        <v>23</v>
      </c>
      <c r="BM161" s="33" t="s">
        <v>26</v>
      </c>
    </row>
    <row r="162" spans="1:65" ht="12" customHeight="1" x14ac:dyDescent="0.2">
      <c r="A162" s="15">
        <f>MAX($A$15:A161)+1</f>
        <v>148</v>
      </c>
      <c r="B162" s="34" t="s">
        <v>35</v>
      </c>
      <c r="C162" s="33" t="s">
        <v>27</v>
      </c>
      <c r="D162" s="33" t="s">
        <v>23</v>
      </c>
      <c r="E162" s="33" t="s">
        <v>23</v>
      </c>
      <c r="F162" s="33" t="s">
        <v>27</v>
      </c>
      <c r="G162" s="33" t="s">
        <v>23</v>
      </c>
      <c r="H162" s="33" t="s">
        <v>23</v>
      </c>
      <c r="I162" s="33" t="s">
        <v>27</v>
      </c>
      <c r="J162" s="33" t="s">
        <v>23</v>
      </c>
      <c r="K162" s="33" t="s">
        <v>23</v>
      </c>
      <c r="L162" s="33" t="s">
        <v>27</v>
      </c>
      <c r="M162" s="33" t="s">
        <v>23</v>
      </c>
      <c r="N162" s="33" t="s">
        <v>23</v>
      </c>
      <c r="O162" s="33" t="s">
        <v>27</v>
      </c>
      <c r="P162" s="33" t="s">
        <v>23</v>
      </c>
      <c r="Q162" s="33" t="s">
        <v>23</v>
      </c>
      <c r="R162" s="33" t="s">
        <v>27</v>
      </c>
      <c r="S162" s="33" t="s">
        <v>23</v>
      </c>
      <c r="T162" s="33" t="s">
        <v>23</v>
      </c>
      <c r="U162" s="33" t="s">
        <v>27</v>
      </c>
      <c r="V162" s="33" t="s">
        <v>23</v>
      </c>
      <c r="W162" s="33" t="s">
        <v>23</v>
      </c>
      <c r="X162" s="33" t="s">
        <v>27</v>
      </c>
      <c r="Y162" s="33" t="s">
        <v>23</v>
      </c>
      <c r="Z162" s="33" t="s">
        <v>23</v>
      </c>
      <c r="AA162" s="33" t="s">
        <v>27</v>
      </c>
      <c r="AB162" s="33" t="s">
        <v>23</v>
      </c>
      <c r="AC162" s="33" t="s">
        <v>23</v>
      </c>
      <c r="AD162" s="33" t="s">
        <v>27</v>
      </c>
      <c r="AE162" s="33" t="s">
        <v>23</v>
      </c>
      <c r="AF162" s="33" t="s">
        <v>23</v>
      </c>
      <c r="AG162" s="33" t="s">
        <v>27</v>
      </c>
      <c r="AH162" s="33" t="s">
        <v>23</v>
      </c>
      <c r="AI162" s="33" t="s">
        <v>23</v>
      </c>
      <c r="AJ162" s="33" t="s">
        <v>27</v>
      </c>
      <c r="AK162" s="33" t="s">
        <v>23</v>
      </c>
      <c r="AL162" s="33" t="s">
        <v>23</v>
      </c>
      <c r="AM162" s="33" t="s">
        <v>27</v>
      </c>
      <c r="AN162" s="33" t="s">
        <v>23</v>
      </c>
      <c r="AO162" s="33" t="s">
        <v>23</v>
      </c>
      <c r="AP162" s="33" t="s">
        <v>23</v>
      </c>
      <c r="AQ162" s="33" t="s">
        <v>23</v>
      </c>
      <c r="AR162" s="33" t="s">
        <v>23</v>
      </c>
      <c r="AS162" s="33" t="s">
        <v>23</v>
      </c>
      <c r="AT162" s="33" t="s">
        <v>23</v>
      </c>
      <c r="AU162" s="33" t="s">
        <v>23</v>
      </c>
      <c r="AV162" s="33" t="s">
        <v>23</v>
      </c>
      <c r="AW162" s="33" t="s">
        <v>23</v>
      </c>
      <c r="AX162" s="33" t="s">
        <v>23</v>
      </c>
      <c r="AY162" s="33" t="s">
        <v>23</v>
      </c>
      <c r="AZ162" s="33" t="s">
        <v>23</v>
      </c>
      <c r="BA162" s="33" t="s">
        <v>23</v>
      </c>
      <c r="BB162" s="33" t="s">
        <v>23</v>
      </c>
      <c r="BC162" s="33" t="s">
        <v>23</v>
      </c>
      <c r="BD162" s="33" t="s">
        <v>23</v>
      </c>
      <c r="BE162" s="33" t="s">
        <v>23</v>
      </c>
      <c r="BF162" s="33" t="s">
        <v>23</v>
      </c>
      <c r="BG162" s="33" t="s">
        <v>23</v>
      </c>
      <c r="BH162" s="33" t="s">
        <v>23</v>
      </c>
      <c r="BI162" s="33" t="s">
        <v>23</v>
      </c>
      <c r="BJ162" s="33" t="s">
        <v>23</v>
      </c>
      <c r="BK162" s="33" t="s">
        <v>23</v>
      </c>
      <c r="BL162" s="33" t="s">
        <v>23</v>
      </c>
      <c r="BM162" s="33" t="s">
        <v>23</v>
      </c>
    </row>
    <row r="163" spans="1:65" ht="12" customHeight="1" x14ac:dyDescent="0.2">
      <c r="A163" s="15">
        <f>MAX($A$15:A162)+1</f>
        <v>149</v>
      </c>
      <c r="B163" s="34" t="s">
        <v>34</v>
      </c>
      <c r="C163" s="33" t="s">
        <v>4</v>
      </c>
      <c r="D163" s="33" t="s">
        <v>23</v>
      </c>
      <c r="E163" s="33" t="s">
        <v>31</v>
      </c>
      <c r="F163" s="33" t="s">
        <v>4</v>
      </c>
      <c r="G163" s="33" t="s">
        <v>23</v>
      </c>
      <c r="H163" s="33" t="s">
        <v>31</v>
      </c>
      <c r="I163" s="33" t="s">
        <v>4</v>
      </c>
      <c r="J163" s="33" t="s">
        <v>23</v>
      </c>
      <c r="K163" s="33" t="s">
        <v>31</v>
      </c>
      <c r="L163" s="33" t="s">
        <v>4</v>
      </c>
      <c r="M163" s="33" t="s">
        <v>23</v>
      </c>
      <c r="N163" s="33" t="s">
        <v>31</v>
      </c>
      <c r="O163" s="33" t="s">
        <v>4</v>
      </c>
      <c r="P163" s="33" t="s">
        <v>23</v>
      </c>
      <c r="Q163" s="33" t="s">
        <v>31</v>
      </c>
      <c r="R163" s="33" t="s">
        <v>4</v>
      </c>
      <c r="S163" s="33" t="s">
        <v>23</v>
      </c>
      <c r="T163" s="33" t="s">
        <v>31</v>
      </c>
      <c r="U163" s="33" t="s">
        <v>4</v>
      </c>
      <c r="V163" s="33" t="s">
        <v>23</v>
      </c>
      <c r="W163" s="33" t="s">
        <v>31</v>
      </c>
      <c r="X163" s="33" t="s">
        <v>4</v>
      </c>
      <c r="Y163" s="33" t="s">
        <v>23</v>
      </c>
      <c r="Z163" s="33" t="s">
        <v>31</v>
      </c>
      <c r="AA163" s="33" t="s">
        <v>4</v>
      </c>
      <c r="AB163" s="33" t="s">
        <v>23</v>
      </c>
      <c r="AC163" s="33" t="s">
        <v>31</v>
      </c>
      <c r="AD163" s="33" t="s">
        <v>4</v>
      </c>
      <c r="AE163" s="33" t="s">
        <v>23</v>
      </c>
      <c r="AF163" s="33" t="s">
        <v>31</v>
      </c>
      <c r="AG163" s="33" t="s">
        <v>4</v>
      </c>
      <c r="AH163" s="33" t="s">
        <v>23</v>
      </c>
      <c r="AI163" s="33" t="s">
        <v>31</v>
      </c>
      <c r="AJ163" s="33" t="s">
        <v>4</v>
      </c>
      <c r="AK163" s="33" t="s">
        <v>23</v>
      </c>
      <c r="AL163" s="33" t="s">
        <v>31</v>
      </c>
      <c r="AM163" s="33" t="s">
        <v>4</v>
      </c>
      <c r="AN163" s="33" t="s">
        <v>23</v>
      </c>
      <c r="AO163" s="33" t="s">
        <v>31</v>
      </c>
      <c r="AP163" s="33" t="s">
        <v>4</v>
      </c>
      <c r="AQ163" s="33" t="s">
        <v>23</v>
      </c>
      <c r="AR163" s="33" t="s">
        <v>31</v>
      </c>
      <c r="AS163" s="33" t="s">
        <v>4</v>
      </c>
      <c r="AT163" s="33" t="s">
        <v>23</v>
      </c>
      <c r="AU163" s="33" t="s">
        <v>31</v>
      </c>
      <c r="AV163" s="33" t="s">
        <v>4</v>
      </c>
      <c r="AW163" s="33" t="s">
        <v>23</v>
      </c>
      <c r="AX163" s="33" t="s">
        <v>31</v>
      </c>
      <c r="AY163" s="33" t="s">
        <v>16</v>
      </c>
      <c r="AZ163" s="33" t="s">
        <v>23</v>
      </c>
      <c r="BA163" s="33" t="s">
        <v>33</v>
      </c>
      <c r="BB163" s="33" t="s">
        <v>16</v>
      </c>
      <c r="BC163" s="33" t="s">
        <v>28</v>
      </c>
      <c r="BD163" s="33" t="s">
        <v>26</v>
      </c>
      <c r="BE163" s="33" t="s">
        <v>15</v>
      </c>
      <c r="BF163" s="33" t="s">
        <v>97</v>
      </c>
      <c r="BG163" s="33" t="s">
        <v>26</v>
      </c>
      <c r="BH163" s="33" t="s">
        <v>14</v>
      </c>
      <c r="BI163" s="33" t="s">
        <v>23</v>
      </c>
      <c r="BJ163" s="33" t="s">
        <v>33</v>
      </c>
      <c r="BK163" s="33" t="s">
        <v>13</v>
      </c>
      <c r="BL163" s="33" t="s">
        <v>23</v>
      </c>
      <c r="BM163" s="33" t="s">
        <v>26</v>
      </c>
    </row>
    <row r="164" spans="1:65" ht="12" customHeight="1" x14ac:dyDescent="0.2">
      <c r="A164" s="15">
        <f>MAX($A$15:A163)+1</f>
        <v>150</v>
      </c>
      <c r="B164" s="34" t="s">
        <v>30</v>
      </c>
      <c r="C164" s="33" t="s">
        <v>27</v>
      </c>
      <c r="D164" s="33" t="s">
        <v>23</v>
      </c>
      <c r="E164" s="33" t="s">
        <v>23</v>
      </c>
      <c r="F164" s="33" t="s">
        <v>27</v>
      </c>
      <c r="G164" s="33" t="s">
        <v>23</v>
      </c>
      <c r="H164" s="33" t="s">
        <v>23</v>
      </c>
      <c r="I164" s="33" t="s">
        <v>27</v>
      </c>
      <c r="J164" s="33" t="s">
        <v>23</v>
      </c>
      <c r="K164" s="33" t="s">
        <v>23</v>
      </c>
      <c r="L164" s="33" t="s">
        <v>27</v>
      </c>
      <c r="M164" s="33" t="s">
        <v>23</v>
      </c>
      <c r="N164" s="33" t="s">
        <v>23</v>
      </c>
      <c r="O164" s="33" t="s">
        <v>27</v>
      </c>
      <c r="P164" s="33" t="s">
        <v>23</v>
      </c>
      <c r="Q164" s="33" t="s">
        <v>23</v>
      </c>
      <c r="R164" s="33" t="s">
        <v>27</v>
      </c>
      <c r="S164" s="33" t="s">
        <v>23</v>
      </c>
      <c r="T164" s="33" t="s">
        <v>23</v>
      </c>
      <c r="U164" s="33" t="s">
        <v>27</v>
      </c>
      <c r="V164" s="33" t="s">
        <v>23</v>
      </c>
      <c r="W164" s="33" t="s">
        <v>23</v>
      </c>
      <c r="X164" s="33" t="s">
        <v>27</v>
      </c>
      <c r="Y164" s="33" t="s">
        <v>23</v>
      </c>
      <c r="Z164" s="33" t="s">
        <v>23</v>
      </c>
      <c r="AA164" s="33" t="s">
        <v>27</v>
      </c>
      <c r="AB164" s="33" t="s">
        <v>23</v>
      </c>
      <c r="AC164" s="33" t="s">
        <v>23</v>
      </c>
      <c r="AD164" s="33" t="s">
        <v>27</v>
      </c>
      <c r="AE164" s="33" t="s">
        <v>23</v>
      </c>
      <c r="AF164" s="33" t="s">
        <v>23</v>
      </c>
      <c r="AG164" s="33" t="s">
        <v>27</v>
      </c>
      <c r="AH164" s="33" t="s">
        <v>23</v>
      </c>
      <c r="AI164" s="33" t="s">
        <v>23</v>
      </c>
      <c r="AJ164" s="33" t="s">
        <v>27</v>
      </c>
      <c r="AK164" s="33" t="s">
        <v>23</v>
      </c>
      <c r="AL164" s="33" t="s">
        <v>23</v>
      </c>
      <c r="AM164" s="33" t="s">
        <v>27</v>
      </c>
      <c r="AN164" s="33" t="s">
        <v>23</v>
      </c>
      <c r="AO164" s="33" t="s">
        <v>23</v>
      </c>
      <c r="AP164" s="33" t="s">
        <v>23</v>
      </c>
      <c r="AQ164" s="33" t="s">
        <v>23</v>
      </c>
      <c r="AR164" s="33" t="s">
        <v>23</v>
      </c>
      <c r="AS164" s="33" t="s">
        <v>23</v>
      </c>
      <c r="AT164" s="33" t="s">
        <v>23</v>
      </c>
      <c r="AU164" s="33" t="s">
        <v>23</v>
      </c>
      <c r="AV164" s="33" t="s">
        <v>23</v>
      </c>
      <c r="AW164" s="33" t="s">
        <v>23</v>
      </c>
      <c r="AX164" s="33" t="s">
        <v>23</v>
      </c>
      <c r="AY164" s="33" t="s">
        <v>23</v>
      </c>
      <c r="AZ164" s="33" t="s">
        <v>23</v>
      </c>
      <c r="BA164" s="33" t="s">
        <v>23</v>
      </c>
      <c r="BB164" s="33" t="s">
        <v>23</v>
      </c>
      <c r="BC164" s="33" t="s">
        <v>23</v>
      </c>
      <c r="BD164" s="33" t="s">
        <v>23</v>
      </c>
      <c r="BE164" s="33" t="s">
        <v>23</v>
      </c>
      <c r="BF164" s="33" t="s">
        <v>23</v>
      </c>
      <c r="BG164" s="33" t="s">
        <v>23</v>
      </c>
      <c r="BH164" s="33" t="s">
        <v>23</v>
      </c>
      <c r="BI164" s="33" t="s">
        <v>23</v>
      </c>
      <c r="BJ164" s="33" t="s">
        <v>23</v>
      </c>
      <c r="BK164" s="33" t="s">
        <v>23</v>
      </c>
      <c r="BL164" s="33" t="s">
        <v>23</v>
      </c>
      <c r="BM164" s="33" t="s">
        <v>23</v>
      </c>
    </row>
    <row r="165" spans="1:65" x14ac:dyDescent="0.2">
      <c r="A165" s="15">
        <f>MAX($A$15:A164)+1</f>
        <v>151</v>
      </c>
      <c r="B165" s="36" t="s">
        <v>130</v>
      </c>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row>
    <row r="166" spans="1:65" ht="12" customHeight="1" x14ac:dyDescent="0.2">
      <c r="A166" s="15">
        <f>MAX($A$15:A165)+1</f>
        <v>152</v>
      </c>
      <c r="B166" s="34" t="s">
        <v>36</v>
      </c>
      <c r="C166" s="33" t="s">
        <v>5</v>
      </c>
      <c r="D166" s="33" t="s">
        <v>23</v>
      </c>
      <c r="E166" s="33" t="s">
        <v>31</v>
      </c>
      <c r="F166" s="33" t="s">
        <v>5</v>
      </c>
      <c r="G166" s="33" t="s">
        <v>23</v>
      </c>
      <c r="H166" s="33" t="s">
        <v>31</v>
      </c>
      <c r="I166" s="33" t="s">
        <v>5</v>
      </c>
      <c r="J166" s="33" t="s">
        <v>23</v>
      </c>
      <c r="K166" s="33" t="s">
        <v>31</v>
      </c>
      <c r="L166" s="33" t="s">
        <v>6</v>
      </c>
      <c r="M166" s="33" t="s">
        <v>26</v>
      </c>
      <c r="N166" s="33" t="s">
        <v>32</v>
      </c>
      <c r="O166" s="33" t="s">
        <v>6</v>
      </c>
      <c r="P166" s="33" t="s">
        <v>26</v>
      </c>
      <c r="Q166" s="33" t="s">
        <v>32</v>
      </c>
      <c r="R166" s="33" t="s">
        <v>6</v>
      </c>
      <c r="S166" s="33" t="s">
        <v>26</v>
      </c>
      <c r="T166" s="33" t="s">
        <v>32</v>
      </c>
      <c r="U166" s="33" t="s">
        <v>6</v>
      </c>
      <c r="V166" s="33" t="s">
        <v>23</v>
      </c>
      <c r="W166" s="33" t="s">
        <v>32</v>
      </c>
      <c r="X166" s="33" t="s">
        <v>6</v>
      </c>
      <c r="Y166" s="33" t="s">
        <v>23</v>
      </c>
      <c r="Z166" s="33" t="s">
        <v>32</v>
      </c>
      <c r="AA166" s="33" t="s">
        <v>5</v>
      </c>
      <c r="AB166" s="33" t="s">
        <v>23</v>
      </c>
      <c r="AC166" s="33" t="s">
        <v>33</v>
      </c>
      <c r="AD166" s="33" t="s">
        <v>5</v>
      </c>
      <c r="AE166" s="33" t="s">
        <v>26</v>
      </c>
      <c r="AF166" s="33" t="s">
        <v>31</v>
      </c>
      <c r="AG166" s="33" t="s">
        <v>5</v>
      </c>
      <c r="AH166" s="33" t="s">
        <v>26</v>
      </c>
      <c r="AI166" s="33" t="s">
        <v>31</v>
      </c>
      <c r="AJ166" s="33" t="s">
        <v>5</v>
      </c>
      <c r="AK166" s="33" t="s">
        <v>26</v>
      </c>
      <c r="AL166" s="33" t="s">
        <v>31</v>
      </c>
      <c r="AM166" s="33" t="s">
        <v>5</v>
      </c>
      <c r="AN166" s="33" t="s">
        <v>26</v>
      </c>
      <c r="AO166" s="33" t="s">
        <v>31</v>
      </c>
      <c r="AP166" s="33" t="s">
        <v>6</v>
      </c>
      <c r="AQ166" s="33" t="s">
        <v>28</v>
      </c>
      <c r="AR166" s="33" t="s">
        <v>26</v>
      </c>
      <c r="AS166" s="33" t="s">
        <v>6</v>
      </c>
      <c r="AT166" s="33" t="s">
        <v>23</v>
      </c>
      <c r="AU166" s="33" t="s">
        <v>31</v>
      </c>
      <c r="AV166" s="33" t="s">
        <v>6</v>
      </c>
      <c r="AW166" s="33" t="s">
        <v>23</v>
      </c>
      <c r="AX166" s="33" t="s">
        <v>31</v>
      </c>
      <c r="AY166" s="33" t="s">
        <v>6</v>
      </c>
      <c r="AZ166" s="33" t="s">
        <v>23</v>
      </c>
      <c r="BA166" s="33" t="s">
        <v>31</v>
      </c>
      <c r="BB166" s="33" t="s">
        <v>6</v>
      </c>
      <c r="BC166" s="33" t="s">
        <v>26</v>
      </c>
      <c r="BD166" s="33" t="s">
        <v>32</v>
      </c>
      <c r="BE166" s="33" t="s">
        <v>6</v>
      </c>
      <c r="BF166" s="33" t="s">
        <v>26</v>
      </c>
      <c r="BG166" s="33" t="s">
        <v>32</v>
      </c>
      <c r="BH166" s="33" t="s">
        <v>6</v>
      </c>
      <c r="BI166" s="33" t="s">
        <v>26</v>
      </c>
      <c r="BJ166" s="33" t="s">
        <v>32</v>
      </c>
      <c r="BK166" s="33" t="s">
        <v>6</v>
      </c>
      <c r="BL166" s="33" t="s">
        <v>26</v>
      </c>
      <c r="BM166" s="33" t="s">
        <v>31</v>
      </c>
    </row>
    <row r="167" spans="1:65" ht="12" customHeight="1" x14ac:dyDescent="0.2">
      <c r="A167" s="15">
        <f>MAX($A$15:A166)+1</f>
        <v>153</v>
      </c>
      <c r="B167" s="34" t="s">
        <v>35</v>
      </c>
      <c r="C167" s="33" t="s">
        <v>27</v>
      </c>
      <c r="D167" s="33" t="s">
        <v>26</v>
      </c>
      <c r="E167" s="33" t="s">
        <v>23</v>
      </c>
      <c r="F167" s="33" t="s">
        <v>27</v>
      </c>
      <c r="G167" s="33" t="s">
        <v>26</v>
      </c>
      <c r="H167" s="33" t="s">
        <v>23</v>
      </c>
      <c r="I167" s="33" t="s">
        <v>27</v>
      </c>
      <c r="J167" s="33" t="s">
        <v>26</v>
      </c>
      <c r="K167" s="33" t="s">
        <v>23</v>
      </c>
      <c r="L167" s="33" t="s">
        <v>27</v>
      </c>
      <c r="M167" s="33" t="s">
        <v>26</v>
      </c>
      <c r="N167" s="33" t="s">
        <v>23</v>
      </c>
      <c r="O167" s="33" t="s">
        <v>27</v>
      </c>
      <c r="P167" s="33" t="s">
        <v>26</v>
      </c>
      <c r="Q167" s="33" t="s">
        <v>23</v>
      </c>
      <c r="R167" s="33" t="s">
        <v>27</v>
      </c>
      <c r="S167" s="33" t="s">
        <v>26</v>
      </c>
      <c r="T167" s="33" t="s">
        <v>23</v>
      </c>
      <c r="U167" s="33" t="s">
        <v>27</v>
      </c>
      <c r="V167" s="33" t="s">
        <v>26</v>
      </c>
      <c r="W167" s="33" t="s">
        <v>23</v>
      </c>
      <c r="X167" s="33" t="s">
        <v>27</v>
      </c>
      <c r="Y167" s="33" t="s">
        <v>26</v>
      </c>
      <c r="Z167" s="33" t="s">
        <v>23</v>
      </c>
      <c r="AA167" s="33" t="s">
        <v>27</v>
      </c>
      <c r="AB167" s="33" t="s">
        <v>26</v>
      </c>
      <c r="AC167" s="33" t="s">
        <v>23</v>
      </c>
      <c r="AD167" s="33" t="s">
        <v>27</v>
      </c>
      <c r="AE167" s="33" t="s">
        <v>26</v>
      </c>
      <c r="AF167" s="33" t="s">
        <v>23</v>
      </c>
      <c r="AG167" s="33" t="s">
        <v>27</v>
      </c>
      <c r="AH167" s="33" t="s">
        <v>26</v>
      </c>
      <c r="AI167" s="33" t="s">
        <v>23</v>
      </c>
      <c r="AJ167" s="33" t="s">
        <v>27</v>
      </c>
      <c r="AK167" s="33" t="s">
        <v>26</v>
      </c>
      <c r="AL167" s="33" t="s">
        <v>23</v>
      </c>
      <c r="AM167" s="33" t="s">
        <v>27</v>
      </c>
      <c r="AN167" s="33" t="s">
        <v>26</v>
      </c>
      <c r="AO167" s="33" t="s">
        <v>23</v>
      </c>
      <c r="AP167" s="33" t="s">
        <v>27</v>
      </c>
      <c r="AQ167" s="33" t="s">
        <v>26</v>
      </c>
      <c r="AR167" s="33" t="s">
        <v>23</v>
      </c>
      <c r="AS167" s="33" t="s">
        <v>27</v>
      </c>
      <c r="AT167" s="33" t="s">
        <v>26</v>
      </c>
      <c r="AU167" s="33" t="s">
        <v>23</v>
      </c>
      <c r="AV167" s="33" t="s">
        <v>27</v>
      </c>
      <c r="AW167" s="33" t="s">
        <v>26</v>
      </c>
      <c r="AX167" s="33" t="s">
        <v>23</v>
      </c>
      <c r="AY167" s="33" t="s">
        <v>27</v>
      </c>
      <c r="AZ167" s="33" t="s">
        <v>26</v>
      </c>
      <c r="BA167" s="33" t="s">
        <v>23</v>
      </c>
      <c r="BB167" s="33" t="s">
        <v>27</v>
      </c>
      <c r="BC167" s="33" t="s">
        <v>26</v>
      </c>
      <c r="BD167" s="33" t="s">
        <v>23</v>
      </c>
      <c r="BE167" s="33" t="s">
        <v>27</v>
      </c>
      <c r="BF167" s="33" t="s">
        <v>26</v>
      </c>
      <c r="BG167" s="33" t="s">
        <v>23</v>
      </c>
      <c r="BH167" s="33" t="s">
        <v>27</v>
      </c>
      <c r="BI167" s="33" t="s">
        <v>26</v>
      </c>
      <c r="BJ167" s="33" t="s">
        <v>23</v>
      </c>
      <c r="BK167" s="33" t="s">
        <v>27</v>
      </c>
      <c r="BL167" s="33" t="s">
        <v>23</v>
      </c>
      <c r="BM167" s="33" t="s">
        <v>23</v>
      </c>
    </row>
    <row r="168" spans="1:65" ht="12" customHeight="1" x14ac:dyDescent="0.2">
      <c r="A168" s="15">
        <f>MAX($A$15:A167)+1</f>
        <v>154</v>
      </c>
      <c r="B168" s="34" t="s">
        <v>34</v>
      </c>
      <c r="C168" s="33" t="s">
        <v>5</v>
      </c>
      <c r="D168" s="33" t="s">
        <v>23</v>
      </c>
      <c r="E168" s="33" t="s">
        <v>31</v>
      </c>
      <c r="F168" s="33" t="s">
        <v>5</v>
      </c>
      <c r="G168" s="33" t="s">
        <v>23</v>
      </c>
      <c r="H168" s="33" t="s">
        <v>31</v>
      </c>
      <c r="I168" s="33" t="s">
        <v>5</v>
      </c>
      <c r="J168" s="33" t="s">
        <v>23</v>
      </c>
      <c r="K168" s="33" t="s">
        <v>31</v>
      </c>
      <c r="L168" s="33" t="s">
        <v>6</v>
      </c>
      <c r="M168" s="33" t="s">
        <v>26</v>
      </c>
      <c r="N168" s="33" t="s">
        <v>32</v>
      </c>
      <c r="O168" s="33" t="s">
        <v>6</v>
      </c>
      <c r="P168" s="33" t="s">
        <v>26</v>
      </c>
      <c r="Q168" s="33" t="s">
        <v>32</v>
      </c>
      <c r="R168" s="33" t="s">
        <v>6</v>
      </c>
      <c r="S168" s="33" t="s">
        <v>26</v>
      </c>
      <c r="T168" s="33" t="s">
        <v>32</v>
      </c>
      <c r="U168" s="33" t="s">
        <v>6</v>
      </c>
      <c r="V168" s="33" t="s">
        <v>23</v>
      </c>
      <c r="W168" s="33" t="s">
        <v>32</v>
      </c>
      <c r="X168" s="33" t="s">
        <v>6</v>
      </c>
      <c r="Y168" s="33" t="s">
        <v>23</v>
      </c>
      <c r="Z168" s="33" t="s">
        <v>32</v>
      </c>
      <c r="AA168" s="33" t="s">
        <v>5</v>
      </c>
      <c r="AB168" s="33" t="s">
        <v>23</v>
      </c>
      <c r="AC168" s="33" t="s">
        <v>33</v>
      </c>
      <c r="AD168" s="33" t="s">
        <v>5</v>
      </c>
      <c r="AE168" s="33" t="s">
        <v>26</v>
      </c>
      <c r="AF168" s="33" t="s">
        <v>31</v>
      </c>
      <c r="AG168" s="33" t="s">
        <v>5</v>
      </c>
      <c r="AH168" s="33" t="s">
        <v>26</v>
      </c>
      <c r="AI168" s="33" t="s">
        <v>31</v>
      </c>
      <c r="AJ168" s="33" t="s">
        <v>5</v>
      </c>
      <c r="AK168" s="33" t="s">
        <v>26</v>
      </c>
      <c r="AL168" s="33" t="s">
        <v>31</v>
      </c>
      <c r="AM168" s="33" t="s">
        <v>5</v>
      </c>
      <c r="AN168" s="33" t="s">
        <v>26</v>
      </c>
      <c r="AO168" s="33" t="s">
        <v>31</v>
      </c>
      <c r="AP168" s="33" t="s">
        <v>6</v>
      </c>
      <c r="AQ168" s="33" t="s">
        <v>28</v>
      </c>
      <c r="AR168" s="33" t="s">
        <v>26</v>
      </c>
      <c r="AS168" s="33" t="s">
        <v>6</v>
      </c>
      <c r="AT168" s="33" t="s">
        <v>23</v>
      </c>
      <c r="AU168" s="33" t="s">
        <v>31</v>
      </c>
      <c r="AV168" s="33" t="s">
        <v>6</v>
      </c>
      <c r="AW168" s="33" t="s">
        <v>23</v>
      </c>
      <c r="AX168" s="33" t="s">
        <v>31</v>
      </c>
      <c r="AY168" s="33" t="s">
        <v>6</v>
      </c>
      <c r="AZ168" s="33" t="s">
        <v>23</v>
      </c>
      <c r="BA168" s="33" t="s">
        <v>31</v>
      </c>
      <c r="BB168" s="33" t="s">
        <v>6</v>
      </c>
      <c r="BC168" s="33" t="s">
        <v>26</v>
      </c>
      <c r="BD168" s="33" t="s">
        <v>32</v>
      </c>
      <c r="BE168" s="33" t="s">
        <v>6</v>
      </c>
      <c r="BF168" s="33" t="s">
        <v>26</v>
      </c>
      <c r="BG168" s="33" t="s">
        <v>32</v>
      </c>
      <c r="BH168" s="33" t="s">
        <v>6</v>
      </c>
      <c r="BI168" s="33" t="s">
        <v>26</v>
      </c>
      <c r="BJ168" s="33" t="s">
        <v>32</v>
      </c>
      <c r="BK168" s="33" t="s">
        <v>6</v>
      </c>
      <c r="BL168" s="33" t="s">
        <v>26</v>
      </c>
      <c r="BM168" s="33" t="s">
        <v>31</v>
      </c>
    </row>
    <row r="169" spans="1:65" ht="12" customHeight="1" x14ac:dyDescent="0.2">
      <c r="A169" s="15">
        <f>MAX($A$15:A168)+1</f>
        <v>155</v>
      </c>
      <c r="B169" s="34" t="s">
        <v>30</v>
      </c>
      <c r="C169" s="33" t="s">
        <v>27</v>
      </c>
      <c r="D169" s="33" t="s">
        <v>26</v>
      </c>
      <c r="E169" s="33" t="s">
        <v>23</v>
      </c>
      <c r="F169" s="33" t="s">
        <v>27</v>
      </c>
      <c r="G169" s="33" t="s">
        <v>26</v>
      </c>
      <c r="H169" s="33" t="s">
        <v>23</v>
      </c>
      <c r="I169" s="33" t="s">
        <v>27</v>
      </c>
      <c r="J169" s="33" t="s">
        <v>26</v>
      </c>
      <c r="K169" s="33" t="s">
        <v>23</v>
      </c>
      <c r="L169" s="33" t="s">
        <v>27</v>
      </c>
      <c r="M169" s="33" t="s">
        <v>26</v>
      </c>
      <c r="N169" s="33" t="s">
        <v>23</v>
      </c>
      <c r="O169" s="33" t="s">
        <v>27</v>
      </c>
      <c r="P169" s="33" t="s">
        <v>26</v>
      </c>
      <c r="Q169" s="33" t="s">
        <v>23</v>
      </c>
      <c r="R169" s="33" t="s">
        <v>27</v>
      </c>
      <c r="S169" s="33" t="s">
        <v>26</v>
      </c>
      <c r="T169" s="33" t="s">
        <v>23</v>
      </c>
      <c r="U169" s="33" t="s">
        <v>27</v>
      </c>
      <c r="V169" s="33" t="s">
        <v>26</v>
      </c>
      <c r="W169" s="33" t="s">
        <v>23</v>
      </c>
      <c r="X169" s="33" t="s">
        <v>27</v>
      </c>
      <c r="Y169" s="33" t="s">
        <v>26</v>
      </c>
      <c r="Z169" s="33" t="s">
        <v>23</v>
      </c>
      <c r="AA169" s="33" t="s">
        <v>27</v>
      </c>
      <c r="AB169" s="33" t="s">
        <v>26</v>
      </c>
      <c r="AC169" s="33" t="s">
        <v>23</v>
      </c>
      <c r="AD169" s="33" t="s">
        <v>27</v>
      </c>
      <c r="AE169" s="33" t="s">
        <v>26</v>
      </c>
      <c r="AF169" s="33" t="s">
        <v>23</v>
      </c>
      <c r="AG169" s="33" t="s">
        <v>27</v>
      </c>
      <c r="AH169" s="33" t="s">
        <v>26</v>
      </c>
      <c r="AI169" s="33" t="s">
        <v>23</v>
      </c>
      <c r="AJ169" s="33" t="s">
        <v>27</v>
      </c>
      <c r="AK169" s="33" t="s">
        <v>26</v>
      </c>
      <c r="AL169" s="33" t="s">
        <v>23</v>
      </c>
      <c r="AM169" s="33" t="s">
        <v>27</v>
      </c>
      <c r="AN169" s="33" t="s">
        <v>26</v>
      </c>
      <c r="AO169" s="33" t="s">
        <v>23</v>
      </c>
      <c r="AP169" s="33" t="s">
        <v>27</v>
      </c>
      <c r="AQ169" s="33" t="s">
        <v>26</v>
      </c>
      <c r="AR169" s="33" t="s">
        <v>23</v>
      </c>
      <c r="AS169" s="33" t="s">
        <v>27</v>
      </c>
      <c r="AT169" s="33" t="s">
        <v>26</v>
      </c>
      <c r="AU169" s="33" t="s">
        <v>23</v>
      </c>
      <c r="AV169" s="33" t="s">
        <v>27</v>
      </c>
      <c r="AW169" s="33" t="s">
        <v>26</v>
      </c>
      <c r="AX169" s="33" t="s">
        <v>23</v>
      </c>
      <c r="AY169" s="33" t="s">
        <v>27</v>
      </c>
      <c r="AZ169" s="33" t="s">
        <v>26</v>
      </c>
      <c r="BA169" s="33" t="s">
        <v>23</v>
      </c>
      <c r="BB169" s="33" t="s">
        <v>27</v>
      </c>
      <c r="BC169" s="33" t="s">
        <v>26</v>
      </c>
      <c r="BD169" s="33" t="s">
        <v>23</v>
      </c>
      <c r="BE169" s="33" t="s">
        <v>27</v>
      </c>
      <c r="BF169" s="33" t="s">
        <v>26</v>
      </c>
      <c r="BG169" s="33" t="s">
        <v>23</v>
      </c>
      <c r="BH169" s="33" t="s">
        <v>27</v>
      </c>
      <c r="BI169" s="33" t="s">
        <v>26</v>
      </c>
      <c r="BJ169" s="33" t="s">
        <v>23</v>
      </c>
      <c r="BK169" s="33" t="s">
        <v>27</v>
      </c>
      <c r="BL169" s="33" t="s">
        <v>23</v>
      </c>
      <c r="BM169" s="33" t="s">
        <v>23</v>
      </c>
    </row>
    <row r="170" spans="1:65" ht="22.5" x14ac:dyDescent="0.2">
      <c r="A170" s="15">
        <f>MAX($A$15:A169)+1</f>
        <v>156</v>
      </c>
      <c r="B170" s="36" t="s">
        <v>129</v>
      </c>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row>
    <row r="171" spans="1:65" ht="12" customHeight="1" x14ac:dyDescent="0.2">
      <c r="A171" s="15">
        <f>MAX($A$15:A170)+1</f>
        <v>157</v>
      </c>
      <c r="B171" s="34" t="s">
        <v>36</v>
      </c>
      <c r="C171" s="33" t="s">
        <v>5</v>
      </c>
      <c r="D171" s="33" t="s">
        <v>26</v>
      </c>
      <c r="E171" s="33" t="s">
        <v>32</v>
      </c>
      <c r="F171" s="33" t="s">
        <v>5</v>
      </c>
      <c r="G171" s="33" t="s">
        <v>26</v>
      </c>
      <c r="H171" s="33" t="s">
        <v>32</v>
      </c>
      <c r="I171" s="33" t="s">
        <v>5</v>
      </c>
      <c r="J171" s="33" t="s">
        <v>26</v>
      </c>
      <c r="K171" s="33" t="s">
        <v>32</v>
      </c>
      <c r="L171" s="33" t="s">
        <v>6</v>
      </c>
      <c r="M171" s="33" t="s">
        <v>23</v>
      </c>
      <c r="N171" s="33" t="s">
        <v>31</v>
      </c>
      <c r="O171" s="33" t="s">
        <v>6</v>
      </c>
      <c r="P171" s="33" t="s">
        <v>23</v>
      </c>
      <c r="Q171" s="33" t="s">
        <v>31</v>
      </c>
      <c r="R171" s="33" t="s">
        <v>6</v>
      </c>
      <c r="S171" s="33" t="s">
        <v>23</v>
      </c>
      <c r="T171" s="33" t="s">
        <v>31</v>
      </c>
      <c r="U171" s="33" t="s">
        <v>6</v>
      </c>
      <c r="V171" s="33" t="s">
        <v>23</v>
      </c>
      <c r="W171" s="33" t="s">
        <v>33</v>
      </c>
      <c r="X171" s="33" t="s">
        <v>6</v>
      </c>
      <c r="Y171" s="33" t="s">
        <v>26</v>
      </c>
      <c r="Z171" s="33" t="s">
        <v>31</v>
      </c>
      <c r="AA171" s="33" t="s">
        <v>6</v>
      </c>
      <c r="AB171" s="33" t="s">
        <v>26</v>
      </c>
      <c r="AC171" s="33" t="s">
        <v>31</v>
      </c>
      <c r="AD171" s="33" t="s">
        <v>6</v>
      </c>
      <c r="AE171" s="33" t="s">
        <v>26</v>
      </c>
      <c r="AF171" s="33" t="s">
        <v>31</v>
      </c>
      <c r="AG171" s="33" t="s">
        <v>6</v>
      </c>
      <c r="AH171" s="33" t="s">
        <v>26</v>
      </c>
      <c r="AI171" s="33" t="s">
        <v>31</v>
      </c>
      <c r="AJ171" s="33" t="s">
        <v>5</v>
      </c>
      <c r="AK171" s="33" t="s">
        <v>23</v>
      </c>
      <c r="AL171" s="33" t="s">
        <v>31</v>
      </c>
      <c r="AM171" s="33" t="s">
        <v>4</v>
      </c>
      <c r="AN171" s="33" t="s">
        <v>23</v>
      </c>
      <c r="AO171" s="33" t="s">
        <v>33</v>
      </c>
      <c r="AP171" s="33" t="s">
        <v>3</v>
      </c>
      <c r="AQ171" s="33" t="s">
        <v>23</v>
      </c>
      <c r="AR171" s="33" t="s">
        <v>33</v>
      </c>
      <c r="AS171" s="33" t="s">
        <v>3</v>
      </c>
      <c r="AT171" s="33" t="s">
        <v>23</v>
      </c>
      <c r="AU171" s="33" t="s">
        <v>31</v>
      </c>
      <c r="AV171" s="33" t="s">
        <v>3</v>
      </c>
      <c r="AW171" s="33" t="s">
        <v>23</v>
      </c>
      <c r="AX171" s="33" t="s">
        <v>31</v>
      </c>
      <c r="AY171" s="33" t="s">
        <v>3</v>
      </c>
      <c r="AZ171" s="33" t="s">
        <v>23</v>
      </c>
      <c r="BA171" s="33" t="s">
        <v>31</v>
      </c>
      <c r="BB171" s="33" t="s">
        <v>3</v>
      </c>
      <c r="BC171" s="33" t="s">
        <v>23</v>
      </c>
      <c r="BD171" s="33" t="s">
        <v>31</v>
      </c>
      <c r="BE171" s="33" t="s">
        <v>3</v>
      </c>
      <c r="BF171" s="33" t="s">
        <v>23</v>
      </c>
      <c r="BG171" s="33" t="s">
        <v>31</v>
      </c>
      <c r="BH171" s="33" t="s">
        <v>4</v>
      </c>
      <c r="BI171" s="33" t="s">
        <v>23</v>
      </c>
      <c r="BJ171" s="33" t="s">
        <v>32</v>
      </c>
      <c r="BK171" s="33" t="s">
        <v>4</v>
      </c>
      <c r="BL171" s="33" t="s">
        <v>23</v>
      </c>
      <c r="BM171" s="33" t="s">
        <v>31</v>
      </c>
    </row>
    <row r="172" spans="1:65" ht="12" customHeight="1" x14ac:dyDescent="0.2">
      <c r="A172" s="15">
        <f>MAX($A$15:A171)+1</f>
        <v>158</v>
      </c>
      <c r="B172" s="34" t="s">
        <v>35</v>
      </c>
      <c r="C172" s="33" t="s">
        <v>27</v>
      </c>
      <c r="D172" s="33" t="s">
        <v>26</v>
      </c>
      <c r="E172" s="33" t="s">
        <v>23</v>
      </c>
      <c r="F172" s="33" t="s">
        <v>27</v>
      </c>
      <c r="G172" s="33" t="s">
        <v>26</v>
      </c>
      <c r="H172" s="33" t="s">
        <v>23</v>
      </c>
      <c r="I172" s="33" t="s">
        <v>27</v>
      </c>
      <c r="J172" s="33" t="s">
        <v>26</v>
      </c>
      <c r="K172" s="33" t="s">
        <v>23</v>
      </c>
      <c r="L172" s="33" t="s">
        <v>27</v>
      </c>
      <c r="M172" s="33" t="s">
        <v>26</v>
      </c>
      <c r="N172" s="33" t="s">
        <v>23</v>
      </c>
      <c r="O172" s="33" t="s">
        <v>27</v>
      </c>
      <c r="P172" s="33" t="s">
        <v>26</v>
      </c>
      <c r="Q172" s="33" t="s">
        <v>23</v>
      </c>
      <c r="R172" s="33" t="s">
        <v>27</v>
      </c>
      <c r="S172" s="33" t="s">
        <v>26</v>
      </c>
      <c r="T172" s="33" t="s">
        <v>23</v>
      </c>
      <c r="U172" s="33" t="s">
        <v>27</v>
      </c>
      <c r="V172" s="33" t="s">
        <v>26</v>
      </c>
      <c r="W172" s="33" t="s">
        <v>23</v>
      </c>
      <c r="X172" s="33" t="s">
        <v>27</v>
      </c>
      <c r="Y172" s="33" t="s">
        <v>26</v>
      </c>
      <c r="Z172" s="33" t="s">
        <v>23</v>
      </c>
      <c r="AA172" s="33" t="s">
        <v>27</v>
      </c>
      <c r="AB172" s="33" t="s">
        <v>26</v>
      </c>
      <c r="AC172" s="33" t="s">
        <v>23</v>
      </c>
      <c r="AD172" s="33" t="s">
        <v>27</v>
      </c>
      <c r="AE172" s="33" t="s">
        <v>26</v>
      </c>
      <c r="AF172" s="33" t="s">
        <v>23</v>
      </c>
      <c r="AG172" s="33" t="s">
        <v>27</v>
      </c>
      <c r="AH172" s="33" t="s">
        <v>26</v>
      </c>
      <c r="AI172" s="33" t="s">
        <v>23</v>
      </c>
      <c r="AJ172" s="33" t="s">
        <v>27</v>
      </c>
      <c r="AK172" s="33" t="s">
        <v>23</v>
      </c>
      <c r="AL172" s="33" t="s">
        <v>23</v>
      </c>
      <c r="AM172" s="33" t="s">
        <v>27</v>
      </c>
      <c r="AN172" s="33" t="s">
        <v>23</v>
      </c>
      <c r="AO172" s="33" t="s">
        <v>23</v>
      </c>
      <c r="AP172" s="33" t="s">
        <v>29</v>
      </c>
      <c r="AQ172" s="33" t="s">
        <v>23</v>
      </c>
      <c r="AR172" s="33" t="s">
        <v>23</v>
      </c>
      <c r="AS172" s="33" t="s">
        <v>29</v>
      </c>
      <c r="AT172" s="33" t="s">
        <v>23</v>
      </c>
      <c r="AU172" s="33" t="s">
        <v>23</v>
      </c>
      <c r="AV172" s="33" t="s">
        <v>29</v>
      </c>
      <c r="AW172" s="33" t="s">
        <v>23</v>
      </c>
      <c r="AX172" s="33" t="s">
        <v>23</v>
      </c>
      <c r="AY172" s="33" t="s">
        <v>29</v>
      </c>
      <c r="AZ172" s="33" t="s">
        <v>23</v>
      </c>
      <c r="BA172" s="33" t="s">
        <v>23</v>
      </c>
      <c r="BB172" s="33" t="s">
        <v>29</v>
      </c>
      <c r="BC172" s="33" t="s">
        <v>23</v>
      </c>
      <c r="BD172" s="33" t="s">
        <v>23</v>
      </c>
      <c r="BE172" s="33" t="s">
        <v>29</v>
      </c>
      <c r="BF172" s="33" t="s">
        <v>23</v>
      </c>
      <c r="BG172" s="33" t="s">
        <v>23</v>
      </c>
      <c r="BH172" s="33" t="s">
        <v>27</v>
      </c>
      <c r="BI172" s="33" t="s">
        <v>23</v>
      </c>
      <c r="BJ172" s="33" t="s">
        <v>23</v>
      </c>
      <c r="BK172" s="33" t="s">
        <v>27</v>
      </c>
      <c r="BL172" s="33" t="s">
        <v>23</v>
      </c>
      <c r="BM172" s="33" t="s">
        <v>23</v>
      </c>
    </row>
    <row r="173" spans="1:65" ht="12" customHeight="1" x14ac:dyDescent="0.2">
      <c r="A173" s="15">
        <f>MAX($A$15:A172)+1</f>
        <v>159</v>
      </c>
      <c r="B173" s="34" t="s">
        <v>34</v>
      </c>
      <c r="C173" s="33" t="s">
        <v>5</v>
      </c>
      <c r="D173" s="33" t="s">
        <v>26</v>
      </c>
      <c r="E173" s="33" t="s">
        <v>32</v>
      </c>
      <c r="F173" s="33" t="s">
        <v>5</v>
      </c>
      <c r="G173" s="33" t="s">
        <v>26</v>
      </c>
      <c r="H173" s="33" t="s">
        <v>32</v>
      </c>
      <c r="I173" s="33" t="s">
        <v>5</v>
      </c>
      <c r="J173" s="33" t="s">
        <v>26</v>
      </c>
      <c r="K173" s="33" t="s">
        <v>32</v>
      </c>
      <c r="L173" s="33" t="s">
        <v>6</v>
      </c>
      <c r="M173" s="33" t="s">
        <v>23</v>
      </c>
      <c r="N173" s="33" t="s">
        <v>31</v>
      </c>
      <c r="O173" s="33" t="s">
        <v>6</v>
      </c>
      <c r="P173" s="33" t="s">
        <v>23</v>
      </c>
      <c r="Q173" s="33" t="s">
        <v>31</v>
      </c>
      <c r="R173" s="33" t="s">
        <v>6</v>
      </c>
      <c r="S173" s="33" t="s">
        <v>23</v>
      </c>
      <c r="T173" s="33" t="s">
        <v>31</v>
      </c>
      <c r="U173" s="33" t="s">
        <v>6</v>
      </c>
      <c r="V173" s="33" t="s">
        <v>23</v>
      </c>
      <c r="W173" s="33" t="s">
        <v>33</v>
      </c>
      <c r="X173" s="33" t="s">
        <v>6</v>
      </c>
      <c r="Y173" s="33" t="s">
        <v>26</v>
      </c>
      <c r="Z173" s="33" t="s">
        <v>31</v>
      </c>
      <c r="AA173" s="33" t="s">
        <v>6</v>
      </c>
      <c r="AB173" s="33" t="s">
        <v>26</v>
      </c>
      <c r="AC173" s="33" t="s">
        <v>31</v>
      </c>
      <c r="AD173" s="33" t="s">
        <v>6</v>
      </c>
      <c r="AE173" s="33" t="s">
        <v>26</v>
      </c>
      <c r="AF173" s="33" t="s">
        <v>31</v>
      </c>
      <c r="AG173" s="33" t="s">
        <v>6</v>
      </c>
      <c r="AH173" s="33" t="s">
        <v>26</v>
      </c>
      <c r="AI173" s="33" t="s">
        <v>31</v>
      </c>
      <c r="AJ173" s="33" t="s">
        <v>5</v>
      </c>
      <c r="AK173" s="33" t="s">
        <v>23</v>
      </c>
      <c r="AL173" s="33" t="s">
        <v>31</v>
      </c>
      <c r="AM173" s="33" t="s">
        <v>4</v>
      </c>
      <c r="AN173" s="33" t="s">
        <v>23</v>
      </c>
      <c r="AO173" s="33" t="s">
        <v>33</v>
      </c>
      <c r="AP173" s="33" t="s">
        <v>3</v>
      </c>
      <c r="AQ173" s="33" t="s">
        <v>23</v>
      </c>
      <c r="AR173" s="33" t="s">
        <v>33</v>
      </c>
      <c r="AS173" s="33" t="s">
        <v>3</v>
      </c>
      <c r="AT173" s="33" t="s">
        <v>23</v>
      </c>
      <c r="AU173" s="33" t="s">
        <v>31</v>
      </c>
      <c r="AV173" s="33" t="s">
        <v>3</v>
      </c>
      <c r="AW173" s="33" t="s">
        <v>23</v>
      </c>
      <c r="AX173" s="33" t="s">
        <v>31</v>
      </c>
      <c r="AY173" s="33" t="s">
        <v>3</v>
      </c>
      <c r="AZ173" s="33" t="s">
        <v>23</v>
      </c>
      <c r="BA173" s="33" t="s">
        <v>31</v>
      </c>
      <c r="BB173" s="33" t="s">
        <v>3</v>
      </c>
      <c r="BC173" s="33" t="s">
        <v>23</v>
      </c>
      <c r="BD173" s="33" t="s">
        <v>31</v>
      </c>
      <c r="BE173" s="33" t="s">
        <v>3</v>
      </c>
      <c r="BF173" s="33" t="s">
        <v>23</v>
      </c>
      <c r="BG173" s="33" t="s">
        <v>31</v>
      </c>
      <c r="BH173" s="33" t="s">
        <v>4</v>
      </c>
      <c r="BI173" s="33" t="s">
        <v>23</v>
      </c>
      <c r="BJ173" s="33" t="s">
        <v>32</v>
      </c>
      <c r="BK173" s="33" t="s">
        <v>4</v>
      </c>
      <c r="BL173" s="33" t="s">
        <v>23</v>
      </c>
      <c r="BM173" s="33" t="s">
        <v>31</v>
      </c>
    </row>
    <row r="174" spans="1:65" ht="12" customHeight="1" x14ac:dyDescent="0.2">
      <c r="A174" s="15">
        <f>MAX($A$15:A173)+1</f>
        <v>160</v>
      </c>
      <c r="B174" s="34" t="s">
        <v>30</v>
      </c>
      <c r="C174" s="33" t="s">
        <v>27</v>
      </c>
      <c r="D174" s="33" t="s">
        <v>26</v>
      </c>
      <c r="E174" s="33" t="s">
        <v>23</v>
      </c>
      <c r="F174" s="33" t="s">
        <v>27</v>
      </c>
      <c r="G174" s="33" t="s">
        <v>26</v>
      </c>
      <c r="H174" s="33" t="s">
        <v>23</v>
      </c>
      <c r="I174" s="33" t="s">
        <v>27</v>
      </c>
      <c r="J174" s="33" t="s">
        <v>26</v>
      </c>
      <c r="K174" s="33" t="s">
        <v>23</v>
      </c>
      <c r="L174" s="33" t="s">
        <v>27</v>
      </c>
      <c r="M174" s="33" t="s">
        <v>26</v>
      </c>
      <c r="N174" s="33" t="s">
        <v>23</v>
      </c>
      <c r="O174" s="33" t="s">
        <v>27</v>
      </c>
      <c r="P174" s="33" t="s">
        <v>26</v>
      </c>
      <c r="Q174" s="33" t="s">
        <v>23</v>
      </c>
      <c r="R174" s="33" t="s">
        <v>27</v>
      </c>
      <c r="S174" s="33" t="s">
        <v>26</v>
      </c>
      <c r="T174" s="33" t="s">
        <v>23</v>
      </c>
      <c r="U174" s="33" t="s">
        <v>27</v>
      </c>
      <c r="V174" s="33" t="s">
        <v>26</v>
      </c>
      <c r="W174" s="33" t="s">
        <v>23</v>
      </c>
      <c r="X174" s="33" t="s">
        <v>27</v>
      </c>
      <c r="Y174" s="33" t="s">
        <v>26</v>
      </c>
      <c r="Z174" s="33" t="s">
        <v>23</v>
      </c>
      <c r="AA174" s="33" t="s">
        <v>27</v>
      </c>
      <c r="AB174" s="33" t="s">
        <v>26</v>
      </c>
      <c r="AC174" s="33" t="s">
        <v>23</v>
      </c>
      <c r="AD174" s="33" t="s">
        <v>27</v>
      </c>
      <c r="AE174" s="33" t="s">
        <v>26</v>
      </c>
      <c r="AF174" s="33" t="s">
        <v>23</v>
      </c>
      <c r="AG174" s="33" t="s">
        <v>27</v>
      </c>
      <c r="AH174" s="33" t="s">
        <v>26</v>
      </c>
      <c r="AI174" s="33" t="s">
        <v>23</v>
      </c>
      <c r="AJ174" s="33" t="s">
        <v>27</v>
      </c>
      <c r="AK174" s="33" t="s">
        <v>23</v>
      </c>
      <c r="AL174" s="33" t="s">
        <v>23</v>
      </c>
      <c r="AM174" s="33" t="s">
        <v>27</v>
      </c>
      <c r="AN174" s="33" t="s">
        <v>23</v>
      </c>
      <c r="AO174" s="33" t="s">
        <v>23</v>
      </c>
      <c r="AP174" s="33" t="s">
        <v>29</v>
      </c>
      <c r="AQ174" s="33" t="s">
        <v>23</v>
      </c>
      <c r="AR174" s="33" t="s">
        <v>23</v>
      </c>
      <c r="AS174" s="33" t="s">
        <v>29</v>
      </c>
      <c r="AT174" s="33" t="s">
        <v>23</v>
      </c>
      <c r="AU174" s="33" t="s">
        <v>23</v>
      </c>
      <c r="AV174" s="33" t="s">
        <v>29</v>
      </c>
      <c r="AW174" s="33" t="s">
        <v>23</v>
      </c>
      <c r="AX174" s="33" t="s">
        <v>23</v>
      </c>
      <c r="AY174" s="33" t="s">
        <v>29</v>
      </c>
      <c r="AZ174" s="33" t="s">
        <v>23</v>
      </c>
      <c r="BA174" s="33" t="s">
        <v>23</v>
      </c>
      <c r="BB174" s="33" t="s">
        <v>29</v>
      </c>
      <c r="BC174" s="33" t="s">
        <v>23</v>
      </c>
      <c r="BD174" s="33" t="s">
        <v>23</v>
      </c>
      <c r="BE174" s="33" t="s">
        <v>29</v>
      </c>
      <c r="BF174" s="33" t="s">
        <v>23</v>
      </c>
      <c r="BG174" s="33" t="s">
        <v>23</v>
      </c>
      <c r="BH174" s="33" t="s">
        <v>27</v>
      </c>
      <c r="BI174" s="33" t="s">
        <v>23</v>
      </c>
      <c r="BJ174" s="33" t="s">
        <v>23</v>
      </c>
      <c r="BK174" s="33" t="s">
        <v>27</v>
      </c>
      <c r="BL174" s="33" t="s">
        <v>23</v>
      </c>
      <c r="BM174" s="33" t="s">
        <v>23</v>
      </c>
    </row>
    <row r="175" spans="1:65" x14ac:dyDescent="0.2">
      <c r="A175" s="15">
        <f>MAX($A$15:A174)+1</f>
        <v>161</v>
      </c>
      <c r="B175" s="36" t="s">
        <v>128</v>
      </c>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row>
    <row r="176" spans="1:65" ht="12" customHeight="1" x14ac:dyDescent="0.2">
      <c r="A176" s="15">
        <f>MAX($A$15:A175)+1</f>
        <v>162</v>
      </c>
      <c r="B176" s="34" t="s">
        <v>36</v>
      </c>
      <c r="C176" s="33" t="s">
        <v>5</v>
      </c>
      <c r="D176" s="33" t="s">
        <v>23</v>
      </c>
      <c r="E176" s="33" t="s">
        <v>31</v>
      </c>
      <c r="F176" s="33" t="s">
        <v>5</v>
      </c>
      <c r="G176" s="33" t="s">
        <v>23</v>
      </c>
      <c r="H176" s="33" t="s">
        <v>31</v>
      </c>
      <c r="I176" s="33" t="s">
        <v>5</v>
      </c>
      <c r="J176" s="33" t="s">
        <v>23</v>
      </c>
      <c r="K176" s="33" t="s">
        <v>31</v>
      </c>
      <c r="L176" s="33" t="s">
        <v>6</v>
      </c>
      <c r="M176" s="33" t="s">
        <v>23</v>
      </c>
      <c r="N176" s="33" t="s">
        <v>32</v>
      </c>
      <c r="O176" s="33" t="s">
        <v>6</v>
      </c>
      <c r="P176" s="33" t="s">
        <v>23</v>
      </c>
      <c r="Q176" s="33" t="s">
        <v>31</v>
      </c>
      <c r="R176" s="33" t="s">
        <v>6</v>
      </c>
      <c r="S176" s="33" t="s">
        <v>23</v>
      </c>
      <c r="T176" s="33" t="s">
        <v>31</v>
      </c>
      <c r="U176" s="33" t="s">
        <v>6</v>
      </c>
      <c r="V176" s="33" t="s">
        <v>23</v>
      </c>
      <c r="W176" s="33" t="s">
        <v>31</v>
      </c>
      <c r="X176" s="33" t="s">
        <v>6</v>
      </c>
      <c r="Y176" s="33" t="s">
        <v>23</v>
      </c>
      <c r="Z176" s="33" t="s">
        <v>32</v>
      </c>
      <c r="AA176" s="33" t="s">
        <v>6</v>
      </c>
      <c r="AB176" s="33" t="s">
        <v>23</v>
      </c>
      <c r="AC176" s="33" t="s">
        <v>32</v>
      </c>
      <c r="AD176" s="33" t="s">
        <v>5</v>
      </c>
      <c r="AE176" s="33" t="s">
        <v>23</v>
      </c>
      <c r="AF176" s="33" t="s">
        <v>33</v>
      </c>
      <c r="AG176" s="33" t="s">
        <v>5</v>
      </c>
      <c r="AH176" s="33" t="s">
        <v>23</v>
      </c>
      <c r="AI176" s="33" t="s">
        <v>31</v>
      </c>
      <c r="AJ176" s="33" t="s">
        <v>5</v>
      </c>
      <c r="AK176" s="33" t="s">
        <v>26</v>
      </c>
      <c r="AL176" s="33" t="s">
        <v>32</v>
      </c>
      <c r="AM176" s="33" t="s">
        <v>6</v>
      </c>
      <c r="AN176" s="33" t="s">
        <v>23</v>
      </c>
      <c r="AO176" s="33" t="s">
        <v>31</v>
      </c>
      <c r="AP176" s="33" t="s">
        <v>6</v>
      </c>
      <c r="AQ176" s="33" t="s">
        <v>23</v>
      </c>
      <c r="AR176" s="33" t="s">
        <v>31</v>
      </c>
      <c r="AS176" s="33" t="s">
        <v>6</v>
      </c>
      <c r="AT176" s="33" t="s">
        <v>23</v>
      </c>
      <c r="AU176" s="33" t="s">
        <v>33</v>
      </c>
      <c r="AV176" s="33" t="s">
        <v>6</v>
      </c>
      <c r="AW176" s="33" t="s">
        <v>23</v>
      </c>
      <c r="AX176" s="33" t="s">
        <v>33</v>
      </c>
      <c r="AY176" s="33" t="s">
        <v>6</v>
      </c>
      <c r="AZ176" s="33" t="s">
        <v>23</v>
      </c>
      <c r="BA176" s="33" t="s">
        <v>31</v>
      </c>
      <c r="BB176" s="33" t="s">
        <v>4</v>
      </c>
      <c r="BC176" s="33" t="s">
        <v>23</v>
      </c>
      <c r="BD176" s="33" t="s">
        <v>33</v>
      </c>
      <c r="BE176" s="33" t="s">
        <v>23</v>
      </c>
      <c r="BF176" s="33" t="s">
        <v>23</v>
      </c>
      <c r="BG176" s="33" t="s">
        <v>23</v>
      </c>
      <c r="BH176" s="33" t="s">
        <v>23</v>
      </c>
      <c r="BI176" s="33" t="s">
        <v>23</v>
      </c>
      <c r="BJ176" s="33" t="s">
        <v>23</v>
      </c>
      <c r="BK176" s="33" t="s">
        <v>23</v>
      </c>
      <c r="BL176" s="33" t="s">
        <v>23</v>
      </c>
      <c r="BM176" s="33" t="s">
        <v>23</v>
      </c>
    </row>
    <row r="177" spans="1:65" ht="12" customHeight="1" x14ac:dyDescent="0.2">
      <c r="A177" s="15">
        <f>MAX($A$15:A176)+1</f>
        <v>163</v>
      </c>
      <c r="B177" s="34" t="s">
        <v>35</v>
      </c>
      <c r="C177" s="33" t="s">
        <v>27</v>
      </c>
      <c r="D177" s="33" t="s">
        <v>26</v>
      </c>
      <c r="E177" s="33" t="s">
        <v>23</v>
      </c>
      <c r="F177" s="33" t="s">
        <v>27</v>
      </c>
      <c r="G177" s="33" t="s">
        <v>26</v>
      </c>
      <c r="H177" s="33" t="s">
        <v>23</v>
      </c>
      <c r="I177" s="33" t="s">
        <v>27</v>
      </c>
      <c r="J177" s="33" t="s">
        <v>26</v>
      </c>
      <c r="K177" s="33" t="s">
        <v>23</v>
      </c>
      <c r="L177" s="33" t="s">
        <v>27</v>
      </c>
      <c r="M177" s="33" t="s">
        <v>26</v>
      </c>
      <c r="N177" s="33" t="s">
        <v>23</v>
      </c>
      <c r="O177" s="33" t="s">
        <v>27</v>
      </c>
      <c r="P177" s="33" t="s">
        <v>26</v>
      </c>
      <c r="Q177" s="33" t="s">
        <v>23</v>
      </c>
      <c r="R177" s="33" t="s">
        <v>27</v>
      </c>
      <c r="S177" s="33" t="s">
        <v>26</v>
      </c>
      <c r="T177" s="33" t="s">
        <v>23</v>
      </c>
      <c r="U177" s="33" t="s">
        <v>27</v>
      </c>
      <c r="V177" s="33" t="s">
        <v>26</v>
      </c>
      <c r="W177" s="33" t="s">
        <v>23</v>
      </c>
      <c r="X177" s="33" t="s">
        <v>27</v>
      </c>
      <c r="Y177" s="33" t="s">
        <v>26</v>
      </c>
      <c r="Z177" s="33" t="s">
        <v>23</v>
      </c>
      <c r="AA177" s="33" t="s">
        <v>27</v>
      </c>
      <c r="AB177" s="33" t="s">
        <v>26</v>
      </c>
      <c r="AC177" s="33" t="s">
        <v>23</v>
      </c>
      <c r="AD177" s="33" t="s">
        <v>27</v>
      </c>
      <c r="AE177" s="33" t="s">
        <v>26</v>
      </c>
      <c r="AF177" s="33" t="s">
        <v>23</v>
      </c>
      <c r="AG177" s="33" t="s">
        <v>27</v>
      </c>
      <c r="AH177" s="33" t="s">
        <v>26</v>
      </c>
      <c r="AI177" s="33" t="s">
        <v>23</v>
      </c>
      <c r="AJ177" s="33" t="s">
        <v>27</v>
      </c>
      <c r="AK177" s="33" t="s">
        <v>26</v>
      </c>
      <c r="AL177" s="33" t="s">
        <v>23</v>
      </c>
      <c r="AM177" s="33" t="s">
        <v>27</v>
      </c>
      <c r="AN177" s="33" t="s">
        <v>23</v>
      </c>
      <c r="AO177" s="33" t="s">
        <v>23</v>
      </c>
      <c r="AP177" s="33" t="s">
        <v>27</v>
      </c>
      <c r="AQ177" s="33" t="s">
        <v>23</v>
      </c>
      <c r="AR177" s="33" t="s">
        <v>23</v>
      </c>
      <c r="AS177" s="33" t="s">
        <v>27</v>
      </c>
      <c r="AT177" s="33" t="s">
        <v>23</v>
      </c>
      <c r="AU177" s="33" t="s">
        <v>23</v>
      </c>
      <c r="AV177" s="33" t="s">
        <v>27</v>
      </c>
      <c r="AW177" s="33" t="s">
        <v>23</v>
      </c>
      <c r="AX177" s="33" t="s">
        <v>23</v>
      </c>
      <c r="AY177" s="33" t="s">
        <v>27</v>
      </c>
      <c r="AZ177" s="33" t="s">
        <v>23</v>
      </c>
      <c r="BA177" s="33" t="s">
        <v>23</v>
      </c>
      <c r="BB177" s="33" t="s">
        <v>27</v>
      </c>
      <c r="BC177" s="33" t="s">
        <v>23</v>
      </c>
      <c r="BD177" s="33" t="s">
        <v>23</v>
      </c>
      <c r="BE177" s="33" t="s">
        <v>23</v>
      </c>
      <c r="BF177" s="33" t="s">
        <v>23</v>
      </c>
      <c r="BG177" s="33" t="s">
        <v>23</v>
      </c>
      <c r="BH177" s="33" t="s">
        <v>23</v>
      </c>
      <c r="BI177" s="33" t="s">
        <v>23</v>
      </c>
      <c r="BJ177" s="33" t="s">
        <v>23</v>
      </c>
      <c r="BK177" s="33" t="s">
        <v>23</v>
      </c>
      <c r="BL177" s="33" t="s">
        <v>23</v>
      </c>
      <c r="BM177" s="33" t="s">
        <v>23</v>
      </c>
    </row>
    <row r="178" spans="1:65" ht="12" customHeight="1" x14ac:dyDescent="0.2">
      <c r="A178" s="15">
        <f>MAX($A$15:A177)+1</f>
        <v>164</v>
      </c>
      <c r="B178" s="34" t="s">
        <v>34</v>
      </c>
      <c r="C178" s="33" t="s">
        <v>5</v>
      </c>
      <c r="D178" s="33" t="s">
        <v>23</v>
      </c>
      <c r="E178" s="33" t="s">
        <v>31</v>
      </c>
      <c r="F178" s="33" t="s">
        <v>5</v>
      </c>
      <c r="G178" s="33" t="s">
        <v>23</v>
      </c>
      <c r="H178" s="33" t="s">
        <v>31</v>
      </c>
      <c r="I178" s="33" t="s">
        <v>5</v>
      </c>
      <c r="J178" s="33" t="s">
        <v>23</v>
      </c>
      <c r="K178" s="33" t="s">
        <v>31</v>
      </c>
      <c r="L178" s="33" t="s">
        <v>6</v>
      </c>
      <c r="M178" s="33" t="s">
        <v>23</v>
      </c>
      <c r="N178" s="33" t="s">
        <v>32</v>
      </c>
      <c r="O178" s="33" t="s">
        <v>6</v>
      </c>
      <c r="P178" s="33" t="s">
        <v>23</v>
      </c>
      <c r="Q178" s="33" t="s">
        <v>31</v>
      </c>
      <c r="R178" s="33" t="s">
        <v>6</v>
      </c>
      <c r="S178" s="33" t="s">
        <v>23</v>
      </c>
      <c r="T178" s="33" t="s">
        <v>31</v>
      </c>
      <c r="U178" s="33" t="s">
        <v>6</v>
      </c>
      <c r="V178" s="33" t="s">
        <v>23</v>
      </c>
      <c r="W178" s="33" t="s">
        <v>31</v>
      </c>
      <c r="X178" s="33" t="s">
        <v>6</v>
      </c>
      <c r="Y178" s="33" t="s">
        <v>23</v>
      </c>
      <c r="Z178" s="33" t="s">
        <v>32</v>
      </c>
      <c r="AA178" s="33" t="s">
        <v>6</v>
      </c>
      <c r="AB178" s="33" t="s">
        <v>23</v>
      </c>
      <c r="AC178" s="33" t="s">
        <v>32</v>
      </c>
      <c r="AD178" s="33" t="s">
        <v>5</v>
      </c>
      <c r="AE178" s="33" t="s">
        <v>23</v>
      </c>
      <c r="AF178" s="33" t="s">
        <v>33</v>
      </c>
      <c r="AG178" s="33" t="s">
        <v>5</v>
      </c>
      <c r="AH178" s="33" t="s">
        <v>23</v>
      </c>
      <c r="AI178" s="33" t="s">
        <v>31</v>
      </c>
      <c r="AJ178" s="33" t="s">
        <v>5</v>
      </c>
      <c r="AK178" s="33" t="s">
        <v>26</v>
      </c>
      <c r="AL178" s="33" t="s">
        <v>32</v>
      </c>
      <c r="AM178" s="33" t="s">
        <v>6</v>
      </c>
      <c r="AN178" s="33" t="s">
        <v>23</v>
      </c>
      <c r="AO178" s="33" t="s">
        <v>31</v>
      </c>
      <c r="AP178" s="33" t="s">
        <v>6</v>
      </c>
      <c r="AQ178" s="33" t="s">
        <v>23</v>
      </c>
      <c r="AR178" s="33" t="s">
        <v>31</v>
      </c>
      <c r="AS178" s="33" t="s">
        <v>6</v>
      </c>
      <c r="AT178" s="33" t="s">
        <v>23</v>
      </c>
      <c r="AU178" s="33" t="s">
        <v>33</v>
      </c>
      <c r="AV178" s="33" t="s">
        <v>6</v>
      </c>
      <c r="AW178" s="33" t="s">
        <v>23</v>
      </c>
      <c r="AX178" s="33" t="s">
        <v>33</v>
      </c>
      <c r="AY178" s="33" t="s">
        <v>6</v>
      </c>
      <c r="AZ178" s="33" t="s">
        <v>23</v>
      </c>
      <c r="BA178" s="33" t="s">
        <v>31</v>
      </c>
      <c r="BB178" s="33" t="s">
        <v>4</v>
      </c>
      <c r="BC178" s="33" t="s">
        <v>23</v>
      </c>
      <c r="BD178" s="33" t="s">
        <v>33</v>
      </c>
      <c r="BE178" s="33" t="s">
        <v>23</v>
      </c>
      <c r="BF178" s="33" t="s">
        <v>23</v>
      </c>
      <c r="BG178" s="33" t="s">
        <v>23</v>
      </c>
      <c r="BH178" s="33" t="s">
        <v>23</v>
      </c>
      <c r="BI178" s="33" t="s">
        <v>23</v>
      </c>
      <c r="BJ178" s="33" t="s">
        <v>23</v>
      </c>
      <c r="BK178" s="33" t="s">
        <v>23</v>
      </c>
      <c r="BL178" s="33" t="s">
        <v>23</v>
      </c>
      <c r="BM178" s="33" t="s">
        <v>23</v>
      </c>
    </row>
    <row r="179" spans="1:65" ht="12" customHeight="1" x14ac:dyDescent="0.2">
      <c r="A179" s="15">
        <f>MAX($A$15:A178)+1</f>
        <v>165</v>
      </c>
      <c r="B179" s="34" t="s">
        <v>30</v>
      </c>
      <c r="C179" s="33" t="s">
        <v>27</v>
      </c>
      <c r="D179" s="33" t="s">
        <v>26</v>
      </c>
      <c r="E179" s="33" t="s">
        <v>23</v>
      </c>
      <c r="F179" s="33" t="s">
        <v>27</v>
      </c>
      <c r="G179" s="33" t="s">
        <v>26</v>
      </c>
      <c r="H179" s="33" t="s">
        <v>23</v>
      </c>
      <c r="I179" s="33" t="s">
        <v>27</v>
      </c>
      <c r="J179" s="33" t="s">
        <v>26</v>
      </c>
      <c r="K179" s="33" t="s">
        <v>23</v>
      </c>
      <c r="L179" s="33" t="s">
        <v>27</v>
      </c>
      <c r="M179" s="33" t="s">
        <v>26</v>
      </c>
      <c r="N179" s="33" t="s">
        <v>23</v>
      </c>
      <c r="O179" s="33" t="s">
        <v>27</v>
      </c>
      <c r="P179" s="33" t="s">
        <v>26</v>
      </c>
      <c r="Q179" s="33" t="s">
        <v>23</v>
      </c>
      <c r="R179" s="33" t="s">
        <v>27</v>
      </c>
      <c r="S179" s="33" t="s">
        <v>26</v>
      </c>
      <c r="T179" s="33" t="s">
        <v>23</v>
      </c>
      <c r="U179" s="33" t="s">
        <v>27</v>
      </c>
      <c r="V179" s="33" t="s">
        <v>26</v>
      </c>
      <c r="W179" s="33" t="s">
        <v>23</v>
      </c>
      <c r="X179" s="33" t="s">
        <v>27</v>
      </c>
      <c r="Y179" s="33" t="s">
        <v>26</v>
      </c>
      <c r="Z179" s="33" t="s">
        <v>23</v>
      </c>
      <c r="AA179" s="33" t="s">
        <v>27</v>
      </c>
      <c r="AB179" s="33" t="s">
        <v>26</v>
      </c>
      <c r="AC179" s="33" t="s">
        <v>23</v>
      </c>
      <c r="AD179" s="33" t="s">
        <v>27</v>
      </c>
      <c r="AE179" s="33" t="s">
        <v>26</v>
      </c>
      <c r="AF179" s="33" t="s">
        <v>23</v>
      </c>
      <c r="AG179" s="33" t="s">
        <v>27</v>
      </c>
      <c r="AH179" s="33" t="s">
        <v>26</v>
      </c>
      <c r="AI179" s="33" t="s">
        <v>23</v>
      </c>
      <c r="AJ179" s="33" t="s">
        <v>27</v>
      </c>
      <c r="AK179" s="33" t="s">
        <v>26</v>
      </c>
      <c r="AL179" s="33" t="s">
        <v>23</v>
      </c>
      <c r="AM179" s="33" t="s">
        <v>27</v>
      </c>
      <c r="AN179" s="33" t="s">
        <v>23</v>
      </c>
      <c r="AO179" s="33" t="s">
        <v>23</v>
      </c>
      <c r="AP179" s="33" t="s">
        <v>27</v>
      </c>
      <c r="AQ179" s="33" t="s">
        <v>23</v>
      </c>
      <c r="AR179" s="33" t="s">
        <v>23</v>
      </c>
      <c r="AS179" s="33" t="s">
        <v>27</v>
      </c>
      <c r="AT179" s="33" t="s">
        <v>23</v>
      </c>
      <c r="AU179" s="33" t="s">
        <v>23</v>
      </c>
      <c r="AV179" s="33" t="s">
        <v>27</v>
      </c>
      <c r="AW179" s="33" t="s">
        <v>23</v>
      </c>
      <c r="AX179" s="33" t="s">
        <v>23</v>
      </c>
      <c r="AY179" s="33" t="s">
        <v>27</v>
      </c>
      <c r="AZ179" s="33" t="s">
        <v>23</v>
      </c>
      <c r="BA179" s="33" t="s">
        <v>23</v>
      </c>
      <c r="BB179" s="33" t="s">
        <v>27</v>
      </c>
      <c r="BC179" s="33" t="s">
        <v>23</v>
      </c>
      <c r="BD179" s="33" t="s">
        <v>23</v>
      </c>
      <c r="BE179" s="33" t="s">
        <v>23</v>
      </c>
      <c r="BF179" s="33" t="s">
        <v>23</v>
      </c>
      <c r="BG179" s="33" t="s">
        <v>23</v>
      </c>
      <c r="BH179" s="33" t="s">
        <v>23</v>
      </c>
      <c r="BI179" s="33" t="s">
        <v>23</v>
      </c>
      <c r="BJ179" s="33" t="s">
        <v>23</v>
      </c>
      <c r="BK179" s="33" t="s">
        <v>23</v>
      </c>
      <c r="BL179" s="33" t="s">
        <v>23</v>
      </c>
      <c r="BM179" s="33" t="s">
        <v>23</v>
      </c>
    </row>
    <row r="180" spans="1:65" x14ac:dyDescent="0.2">
      <c r="A180" s="15">
        <f>MAX($A$15:A179)+1</f>
        <v>166</v>
      </c>
      <c r="B180" s="36" t="s">
        <v>127</v>
      </c>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row>
    <row r="181" spans="1:65" ht="12" customHeight="1" x14ac:dyDescent="0.2">
      <c r="A181" s="15">
        <f>MAX($A$15:A180)+1</f>
        <v>167</v>
      </c>
      <c r="B181" s="34" t="s">
        <v>36</v>
      </c>
      <c r="C181" s="33" t="s">
        <v>5</v>
      </c>
      <c r="D181" s="33" t="s">
        <v>23</v>
      </c>
      <c r="E181" s="33" t="s">
        <v>31</v>
      </c>
      <c r="F181" s="33" t="s">
        <v>5</v>
      </c>
      <c r="G181" s="33" t="s">
        <v>23</v>
      </c>
      <c r="H181" s="33" t="s">
        <v>31</v>
      </c>
      <c r="I181" s="33" t="s">
        <v>5</v>
      </c>
      <c r="J181" s="33" t="s">
        <v>23</v>
      </c>
      <c r="K181" s="33" t="s">
        <v>31</v>
      </c>
      <c r="L181" s="33" t="s">
        <v>6</v>
      </c>
      <c r="M181" s="33" t="s">
        <v>23</v>
      </c>
      <c r="N181" s="33" t="s">
        <v>32</v>
      </c>
      <c r="O181" s="33" t="s">
        <v>6</v>
      </c>
      <c r="P181" s="33" t="s">
        <v>23</v>
      </c>
      <c r="Q181" s="33" t="s">
        <v>31</v>
      </c>
      <c r="R181" s="33" t="s">
        <v>6</v>
      </c>
      <c r="S181" s="33" t="s">
        <v>23</v>
      </c>
      <c r="T181" s="33" t="s">
        <v>31</v>
      </c>
      <c r="U181" s="33" t="s">
        <v>6</v>
      </c>
      <c r="V181" s="33" t="s">
        <v>23</v>
      </c>
      <c r="W181" s="33" t="s">
        <v>31</v>
      </c>
      <c r="X181" s="33" t="s">
        <v>6</v>
      </c>
      <c r="Y181" s="33" t="s">
        <v>23</v>
      </c>
      <c r="Z181" s="33" t="s">
        <v>32</v>
      </c>
      <c r="AA181" s="33" t="s">
        <v>6</v>
      </c>
      <c r="AB181" s="33" t="s">
        <v>23</v>
      </c>
      <c r="AC181" s="33" t="s">
        <v>32</v>
      </c>
      <c r="AD181" s="33" t="s">
        <v>5</v>
      </c>
      <c r="AE181" s="33" t="s">
        <v>23</v>
      </c>
      <c r="AF181" s="33" t="s">
        <v>33</v>
      </c>
      <c r="AG181" s="33" t="s">
        <v>5</v>
      </c>
      <c r="AH181" s="33" t="s">
        <v>23</v>
      </c>
      <c r="AI181" s="33" t="s">
        <v>31</v>
      </c>
      <c r="AJ181" s="33" t="s">
        <v>5</v>
      </c>
      <c r="AK181" s="33" t="s">
        <v>26</v>
      </c>
      <c r="AL181" s="33" t="s">
        <v>32</v>
      </c>
      <c r="AM181" s="33" t="s">
        <v>5</v>
      </c>
      <c r="AN181" s="33" t="s">
        <v>40</v>
      </c>
      <c r="AO181" s="33" t="s">
        <v>26</v>
      </c>
      <c r="AP181" s="33" t="s">
        <v>5</v>
      </c>
      <c r="AQ181" s="33" t="s">
        <v>23</v>
      </c>
      <c r="AR181" s="33" t="s">
        <v>31</v>
      </c>
      <c r="AS181" s="33" t="s">
        <v>5</v>
      </c>
      <c r="AT181" s="33" t="s">
        <v>23</v>
      </c>
      <c r="AU181" s="33" t="s">
        <v>31</v>
      </c>
      <c r="AV181" s="33" t="s">
        <v>5</v>
      </c>
      <c r="AW181" s="33" t="s">
        <v>23</v>
      </c>
      <c r="AX181" s="33" t="s">
        <v>31</v>
      </c>
      <c r="AY181" s="33" t="s">
        <v>5</v>
      </c>
      <c r="AZ181" s="33" t="s">
        <v>23</v>
      </c>
      <c r="BA181" s="33" t="s">
        <v>31</v>
      </c>
      <c r="BB181" s="33" t="s">
        <v>4</v>
      </c>
      <c r="BC181" s="33" t="s">
        <v>23</v>
      </c>
      <c r="BD181" s="33" t="s">
        <v>33</v>
      </c>
      <c r="BE181" s="33" t="s">
        <v>4</v>
      </c>
      <c r="BF181" s="33" t="s">
        <v>23</v>
      </c>
      <c r="BG181" s="33" t="s">
        <v>31</v>
      </c>
      <c r="BH181" s="33" t="s">
        <v>4</v>
      </c>
      <c r="BI181" s="33" t="s">
        <v>23</v>
      </c>
      <c r="BJ181" s="33" t="s">
        <v>32</v>
      </c>
      <c r="BK181" s="33" t="s">
        <v>4</v>
      </c>
      <c r="BL181" s="33" t="s">
        <v>23</v>
      </c>
      <c r="BM181" s="33" t="s">
        <v>31</v>
      </c>
    </row>
    <row r="182" spans="1:65" ht="12" customHeight="1" x14ac:dyDescent="0.2">
      <c r="A182" s="15">
        <f>MAX($A$15:A181)+1</f>
        <v>168</v>
      </c>
      <c r="B182" s="34" t="s">
        <v>35</v>
      </c>
      <c r="C182" s="33" t="s">
        <v>27</v>
      </c>
      <c r="D182" s="33" t="s">
        <v>26</v>
      </c>
      <c r="E182" s="33" t="s">
        <v>23</v>
      </c>
      <c r="F182" s="33" t="s">
        <v>27</v>
      </c>
      <c r="G182" s="33" t="s">
        <v>26</v>
      </c>
      <c r="H182" s="33" t="s">
        <v>23</v>
      </c>
      <c r="I182" s="33" t="s">
        <v>27</v>
      </c>
      <c r="J182" s="33" t="s">
        <v>26</v>
      </c>
      <c r="K182" s="33" t="s">
        <v>23</v>
      </c>
      <c r="L182" s="33" t="s">
        <v>27</v>
      </c>
      <c r="M182" s="33" t="s">
        <v>26</v>
      </c>
      <c r="N182" s="33" t="s">
        <v>23</v>
      </c>
      <c r="O182" s="33" t="s">
        <v>27</v>
      </c>
      <c r="P182" s="33" t="s">
        <v>26</v>
      </c>
      <c r="Q182" s="33" t="s">
        <v>23</v>
      </c>
      <c r="R182" s="33" t="s">
        <v>27</v>
      </c>
      <c r="S182" s="33" t="s">
        <v>26</v>
      </c>
      <c r="T182" s="33" t="s">
        <v>23</v>
      </c>
      <c r="U182" s="33" t="s">
        <v>27</v>
      </c>
      <c r="V182" s="33" t="s">
        <v>26</v>
      </c>
      <c r="W182" s="33" t="s">
        <v>23</v>
      </c>
      <c r="X182" s="33" t="s">
        <v>27</v>
      </c>
      <c r="Y182" s="33" t="s">
        <v>26</v>
      </c>
      <c r="Z182" s="33" t="s">
        <v>23</v>
      </c>
      <c r="AA182" s="33" t="s">
        <v>27</v>
      </c>
      <c r="AB182" s="33" t="s">
        <v>26</v>
      </c>
      <c r="AC182" s="33" t="s">
        <v>23</v>
      </c>
      <c r="AD182" s="33" t="s">
        <v>27</v>
      </c>
      <c r="AE182" s="33" t="s">
        <v>26</v>
      </c>
      <c r="AF182" s="33" t="s">
        <v>23</v>
      </c>
      <c r="AG182" s="33" t="s">
        <v>27</v>
      </c>
      <c r="AH182" s="33" t="s">
        <v>26</v>
      </c>
      <c r="AI182" s="33" t="s">
        <v>23</v>
      </c>
      <c r="AJ182" s="33" t="s">
        <v>27</v>
      </c>
      <c r="AK182" s="33" t="s">
        <v>26</v>
      </c>
      <c r="AL182" s="33" t="s">
        <v>23</v>
      </c>
      <c r="AM182" s="33" t="s">
        <v>27</v>
      </c>
      <c r="AN182" s="33" t="s">
        <v>40</v>
      </c>
      <c r="AO182" s="33" t="s">
        <v>23</v>
      </c>
      <c r="AP182" s="33" t="s">
        <v>27</v>
      </c>
      <c r="AQ182" s="33" t="s">
        <v>23</v>
      </c>
      <c r="AR182" s="33" t="s">
        <v>23</v>
      </c>
      <c r="AS182" s="33" t="s">
        <v>27</v>
      </c>
      <c r="AT182" s="33" t="s">
        <v>23</v>
      </c>
      <c r="AU182" s="33" t="s">
        <v>23</v>
      </c>
      <c r="AV182" s="33" t="s">
        <v>27</v>
      </c>
      <c r="AW182" s="33" t="s">
        <v>23</v>
      </c>
      <c r="AX182" s="33" t="s">
        <v>23</v>
      </c>
      <c r="AY182" s="33" t="s">
        <v>27</v>
      </c>
      <c r="AZ182" s="33" t="s">
        <v>23</v>
      </c>
      <c r="BA182" s="33" t="s">
        <v>23</v>
      </c>
      <c r="BB182" s="33" t="s">
        <v>27</v>
      </c>
      <c r="BC182" s="33" t="s">
        <v>23</v>
      </c>
      <c r="BD182" s="33" t="s">
        <v>23</v>
      </c>
      <c r="BE182" s="33" t="s">
        <v>27</v>
      </c>
      <c r="BF182" s="33" t="s">
        <v>23</v>
      </c>
      <c r="BG182" s="33" t="s">
        <v>23</v>
      </c>
      <c r="BH182" s="33" t="s">
        <v>29</v>
      </c>
      <c r="BI182" s="33" t="s">
        <v>23</v>
      </c>
      <c r="BJ182" s="33" t="s">
        <v>23</v>
      </c>
      <c r="BK182" s="33" t="s">
        <v>27</v>
      </c>
      <c r="BL182" s="33" t="s">
        <v>26</v>
      </c>
      <c r="BM182" s="33" t="s">
        <v>23</v>
      </c>
    </row>
    <row r="183" spans="1:65" ht="12" customHeight="1" x14ac:dyDescent="0.2">
      <c r="A183" s="15">
        <f>MAX($A$15:A182)+1</f>
        <v>169</v>
      </c>
      <c r="B183" s="34" t="s">
        <v>34</v>
      </c>
      <c r="C183" s="33" t="s">
        <v>5</v>
      </c>
      <c r="D183" s="33" t="s">
        <v>23</v>
      </c>
      <c r="E183" s="33" t="s">
        <v>31</v>
      </c>
      <c r="F183" s="33" t="s">
        <v>5</v>
      </c>
      <c r="G183" s="33" t="s">
        <v>23</v>
      </c>
      <c r="H183" s="33" t="s">
        <v>31</v>
      </c>
      <c r="I183" s="33" t="s">
        <v>5</v>
      </c>
      <c r="J183" s="33" t="s">
        <v>23</v>
      </c>
      <c r="K183" s="33" t="s">
        <v>31</v>
      </c>
      <c r="L183" s="33" t="s">
        <v>6</v>
      </c>
      <c r="M183" s="33" t="s">
        <v>23</v>
      </c>
      <c r="N183" s="33" t="s">
        <v>32</v>
      </c>
      <c r="O183" s="33" t="s">
        <v>6</v>
      </c>
      <c r="P183" s="33" t="s">
        <v>23</v>
      </c>
      <c r="Q183" s="33" t="s">
        <v>31</v>
      </c>
      <c r="R183" s="33" t="s">
        <v>6</v>
      </c>
      <c r="S183" s="33" t="s">
        <v>23</v>
      </c>
      <c r="T183" s="33" t="s">
        <v>31</v>
      </c>
      <c r="U183" s="33" t="s">
        <v>6</v>
      </c>
      <c r="V183" s="33" t="s">
        <v>23</v>
      </c>
      <c r="W183" s="33" t="s">
        <v>31</v>
      </c>
      <c r="X183" s="33" t="s">
        <v>6</v>
      </c>
      <c r="Y183" s="33" t="s">
        <v>23</v>
      </c>
      <c r="Z183" s="33" t="s">
        <v>32</v>
      </c>
      <c r="AA183" s="33" t="s">
        <v>6</v>
      </c>
      <c r="AB183" s="33" t="s">
        <v>23</v>
      </c>
      <c r="AC183" s="33" t="s">
        <v>32</v>
      </c>
      <c r="AD183" s="33" t="s">
        <v>5</v>
      </c>
      <c r="AE183" s="33" t="s">
        <v>23</v>
      </c>
      <c r="AF183" s="33" t="s">
        <v>33</v>
      </c>
      <c r="AG183" s="33" t="s">
        <v>5</v>
      </c>
      <c r="AH183" s="33" t="s">
        <v>23</v>
      </c>
      <c r="AI183" s="33" t="s">
        <v>31</v>
      </c>
      <c r="AJ183" s="33" t="s">
        <v>5</v>
      </c>
      <c r="AK183" s="33" t="s">
        <v>26</v>
      </c>
      <c r="AL183" s="33" t="s">
        <v>32</v>
      </c>
      <c r="AM183" s="33" t="s">
        <v>5</v>
      </c>
      <c r="AN183" s="33" t="s">
        <v>40</v>
      </c>
      <c r="AO183" s="33" t="s">
        <v>26</v>
      </c>
      <c r="AP183" s="33" t="s">
        <v>5</v>
      </c>
      <c r="AQ183" s="33" t="s">
        <v>23</v>
      </c>
      <c r="AR183" s="33" t="s">
        <v>31</v>
      </c>
      <c r="AS183" s="33" t="s">
        <v>5</v>
      </c>
      <c r="AT183" s="33" t="s">
        <v>23</v>
      </c>
      <c r="AU183" s="33" t="s">
        <v>31</v>
      </c>
      <c r="AV183" s="33" t="s">
        <v>5</v>
      </c>
      <c r="AW183" s="33" t="s">
        <v>23</v>
      </c>
      <c r="AX183" s="33" t="s">
        <v>31</v>
      </c>
      <c r="AY183" s="33" t="s">
        <v>5</v>
      </c>
      <c r="AZ183" s="33" t="s">
        <v>23</v>
      </c>
      <c r="BA183" s="33" t="s">
        <v>31</v>
      </c>
      <c r="BB183" s="33" t="s">
        <v>4</v>
      </c>
      <c r="BC183" s="33" t="s">
        <v>23</v>
      </c>
      <c r="BD183" s="33" t="s">
        <v>33</v>
      </c>
      <c r="BE183" s="33" t="s">
        <v>4</v>
      </c>
      <c r="BF183" s="33" t="s">
        <v>23</v>
      </c>
      <c r="BG183" s="33" t="s">
        <v>31</v>
      </c>
      <c r="BH183" s="33" t="s">
        <v>4</v>
      </c>
      <c r="BI183" s="33" t="s">
        <v>23</v>
      </c>
      <c r="BJ183" s="33" t="s">
        <v>32</v>
      </c>
      <c r="BK183" s="33" t="s">
        <v>4</v>
      </c>
      <c r="BL183" s="33" t="s">
        <v>23</v>
      </c>
      <c r="BM183" s="33" t="s">
        <v>31</v>
      </c>
    </row>
    <row r="184" spans="1:65" ht="12" customHeight="1" x14ac:dyDescent="0.2">
      <c r="A184" s="15">
        <f>MAX($A$15:A183)+1</f>
        <v>170</v>
      </c>
      <c r="B184" s="34" t="s">
        <v>30</v>
      </c>
      <c r="C184" s="33" t="s">
        <v>27</v>
      </c>
      <c r="D184" s="33" t="s">
        <v>26</v>
      </c>
      <c r="E184" s="33" t="s">
        <v>23</v>
      </c>
      <c r="F184" s="33" t="s">
        <v>27</v>
      </c>
      <c r="G184" s="33" t="s">
        <v>26</v>
      </c>
      <c r="H184" s="33" t="s">
        <v>23</v>
      </c>
      <c r="I184" s="33" t="s">
        <v>27</v>
      </c>
      <c r="J184" s="33" t="s">
        <v>26</v>
      </c>
      <c r="K184" s="33" t="s">
        <v>23</v>
      </c>
      <c r="L184" s="33" t="s">
        <v>27</v>
      </c>
      <c r="M184" s="33" t="s">
        <v>26</v>
      </c>
      <c r="N184" s="33" t="s">
        <v>23</v>
      </c>
      <c r="O184" s="33" t="s">
        <v>27</v>
      </c>
      <c r="P184" s="33" t="s">
        <v>26</v>
      </c>
      <c r="Q184" s="33" t="s">
        <v>23</v>
      </c>
      <c r="R184" s="33" t="s">
        <v>27</v>
      </c>
      <c r="S184" s="33" t="s">
        <v>26</v>
      </c>
      <c r="T184" s="33" t="s">
        <v>23</v>
      </c>
      <c r="U184" s="33" t="s">
        <v>27</v>
      </c>
      <c r="V184" s="33" t="s">
        <v>26</v>
      </c>
      <c r="W184" s="33" t="s">
        <v>23</v>
      </c>
      <c r="X184" s="33" t="s">
        <v>27</v>
      </c>
      <c r="Y184" s="33" t="s">
        <v>26</v>
      </c>
      <c r="Z184" s="33" t="s">
        <v>23</v>
      </c>
      <c r="AA184" s="33" t="s">
        <v>27</v>
      </c>
      <c r="AB184" s="33" t="s">
        <v>26</v>
      </c>
      <c r="AC184" s="33" t="s">
        <v>23</v>
      </c>
      <c r="AD184" s="33" t="s">
        <v>27</v>
      </c>
      <c r="AE184" s="33" t="s">
        <v>26</v>
      </c>
      <c r="AF184" s="33" t="s">
        <v>23</v>
      </c>
      <c r="AG184" s="33" t="s">
        <v>27</v>
      </c>
      <c r="AH184" s="33" t="s">
        <v>26</v>
      </c>
      <c r="AI184" s="33" t="s">
        <v>23</v>
      </c>
      <c r="AJ184" s="33" t="s">
        <v>27</v>
      </c>
      <c r="AK184" s="33" t="s">
        <v>26</v>
      </c>
      <c r="AL184" s="33" t="s">
        <v>23</v>
      </c>
      <c r="AM184" s="33" t="s">
        <v>27</v>
      </c>
      <c r="AN184" s="33" t="s">
        <v>40</v>
      </c>
      <c r="AO184" s="33" t="s">
        <v>23</v>
      </c>
      <c r="AP184" s="33" t="s">
        <v>27</v>
      </c>
      <c r="AQ184" s="33" t="s">
        <v>23</v>
      </c>
      <c r="AR184" s="33" t="s">
        <v>23</v>
      </c>
      <c r="AS184" s="33" t="s">
        <v>27</v>
      </c>
      <c r="AT184" s="33" t="s">
        <v>23</v>
      </c>
      <c r="AU184" s="33" t="s">
        <v>23</v>
      </c>
      <c r="AV184" s="33" t="s">
        <v>27</v>
      </c>
      <c r="AW184" s="33" t="s">
        <v>23</v>
      </c>
      <c r="AX184" s="33" t="s">
        <v>23</v>
      </c>
      <c r="AY184" s="33" t="s">
        <v>27</v>
      </c>
      <c r="AZ184" s="33" t="s">
        <v>23</v>
      </c>
      <c r="BA184" s="33" t="s">
        <v>23</v>
      </c>
      <c r="BB184" s="33" t="s">
        <v>27</v>
      </c>
      <c r="BC184" s="33" t="s">
        <v>23</v>
      </c>
      <c r="BD184" s="33" t="s">
        <v>23</v>
      </c>
      <c r="BE184" s="33" t="s">
        <v>27</v>
      </c>
      <c r="BF184" s="33" t="s">
        <v>23</v>
      </c>
      <c r="BG184" s="33" t="s">
        <v>23</v>
      </c>
      <c r="BH184" s="33" t="s">
        <v>29</v>
      </c>
      <c r="BI184" s="33" t="s">
        <v>23</v>
      </c>
      <c r="BJ184" s="33" t="s">
        <v>23</v>
      </c>
      <c r="BK184" s="33" t="s">
        <v>27</v>
      </c>
      <c r="BL184" s="33" t="s">
        <v>26</v>
      </c>
      <c r="BM184" s="33" t="s">
        <v>23</v>
      </c>
    </row>
    <row r="185" spans="1:65" ht="22.5" x14ac:dyDescent="0.2">
      <c r="A185" s="15">
        <f>MAX($A$15:A184)+1</f>
        <v>171</v>
      </c>
      <c r="B185" s="36" t="s">
        <v>126</v>
      </c>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row>
    <row r="186" spans="1:65" ht="12" customHeight="1" x14ac:dyDescent="0.2">
      <c r="A186" s="15">
        <f>MAX($A$15:A185)+1</f>
        <v>172</v>
      </c>
      <c r="B186" s="34" t="s">
        <v>36</v>
      </c>
      <c r="C186" s="33" t="s">
        <v>6</v>
      </c>
      <c r="D186" s="33" t="s">
        <v>23</v>
      </c>
      <c r="E186" s="33" t="s">
        <v>31</v>
      </c>
      <c r="F186" s="33" t="s">
        <v>6</v>
      </c>
      <c r="G186" s="33" t="s">
        <v>23</v>
      </c>
      <c r="H186" s="33" t="s">
        <v>31</v>
      </c>
      <c r="I186" s="33" t="s">
        <v>6</v>
      </c>
      <c r="J186" s="33" t="s">
        <v>23</v>
      </c>
      <c r="K186" s="33" t="s">
        <v>31</v>
      </c>
      <c r="L186" s="33" t="s">
        <v>6</v>
      </c>
      <c r="M186" s="33" t="s">
        <v>23</v>
      </c>
      <c r="N186" s="33" t="s">
        <v>31</v>
      </c>
      <c r="O186" s="33" t="s">
        <v>6</v>
      </c>
      <c r="P186" s="33" t="s">
        <v>23</v>
      </c>
      <c r="Q186" s="33" t="s">
        <v>31</v>
      </c>
      <c r="R186" s="33" t="s">
        <v>6</v>
      </c>
      <c r="S186" s="33" t="s">
        <v>23</v>
      </c>
      <c r="T186" s="33" t="s">
        <v>31</v>
      </c>
      <c r="U186" s="33" t="s">
        <v>6</v>
      </c>
      <c r="V186" s="33" t="s">
        <v>23</v>
      </c>
      <c r="W186" s="33" t="s">
        <v>31</v>
      </c>
      <c r="X186" s="33" t="s">
        <v>6</v>
      </c>
      <c r="Y186" s="33" t="s">
        <v>23</v>
      </c>
      <c r="Z186" s="33" t="s">
        <v>31</v>
      </c>
      <c r="AA186" s="33" t="s">
        <v>6</v>
      </c>
      <c r="AB186" s="33" t="s">
        <v>23</v>
      </c>
      <c r="AC186" s="33" t="s">
        <v>31</v>
      </c>
      <c r="AD186" s="33" t="s">
        <v>6</v>
      </c>
      <c r="AE186" s="33" t="s">
        <v>23</v>
      </c>
      <c r="AF186" s="33" t="s">
        <v>31</v>
      </c>
      <c r="AG186" s="33" t="s">
        <v>6</v>
      </c>
      <c r="AH186" s="33" t="s">
        <v>23</v>
      </c>
      <c r="AI186" s="33" t="s">
        <v>31</v>
      </c>
      <c r="AJ186" s="33" t="s">
        <v>6</v>
      </c>
      <c r="AK186" s="33" t="s">
        <v>23</v>
      </c>
      <c r="AL186" s="33" t="s">
        <v>31</v>
      </c>
      <c r="AM186" s="33" t="s">
        <v>6</v>
      </c>
      <c r="AN186" s="33" t="s">
        <v>23</v>
      </c>
      <c r="AO186" s="33" t="s">
        <v>31</v>
      </c>
      <c r="AP186" s="33" t="s">
        <v>6</v>
      </c>
      <c r="AQ186" s="33" t="s">
        <v>23</v>
      </c>
      <c r="AR186" s="33" t="s">
        <v>31</v>
      </c>
      <c r="AS186" s="33" t="s">
        <v>6</v>
      </c>
      <c r="AT186" s="33" t="s">
        <v>23</v>
      </c>
      <c r="AU186" s="33" t="s">
        <v>32</v>
      </c>
      <c r="AV186" s="33" t="s">
        <v>17</v>
      </c>
      <c r="AW186" s="33" t="s">
        <v>23</v>
      </c>
      <c r="AX186" s="33" t="s">
        <v>32</v>
      </c>
      <c r="AY186" s="33" t="s">
        <v>17</v>
      </c>
      <c r="AZ186" s="33" t="s">
        <v>23</v>
      </c>
      <c r="BA186" s="33" t="s">
        <v>31</v>
      </c>
      <c r="BB186" s="33" t="s">
        <v>18</v>
      </c>
      <c r="BC186" s="33" t="s">
        <v>28</v>
      </c>
      <c r="BD186" s="33" t="s">
        <v>26</v>
      </c>
      <c r="BE186" s="33" t="s">
        <v>18</v>
      </c>
      <c r="BF186" s="33" t="s">
        <v>28</v>
      </c>
      <c r="BG186" s="33" t="s">
        <v>26</v>
      </c>
      <c r="BH186" s="33" t="s">
        <v>19</v>
      </c>
      <c r="BI186" s="33" t="s">
        <v>23</v>
      </c>
      <c r="BJ186" s="33" t="s">
        <v>31</v>
      </c>
      <c r="BK186" s="33" t="s">
        <v>19</v>
      </c>
      <c r="BL186" s="33" t="s">
        <v>23</v>
      </c>
      <c r="BM186" s="33" t="s">
        <v>31</v>
      </c>
    </row>
    <row r="187" spans="1:65" ht="12" customHeight="1" x14ac:dyDescent="0.2">
      <c r="A187" s="15">
        <f>MAX($A$15:A186)+1</f>
        <v>173</v>
      </c>
      <c r="B187" s="34" t="s">
        <v>35</v>
      </c>
      <c r="C187" s="33" t="s">
        <v>27</v>
      </c>
      <c r="D187" s="33" t="s">
        <v>26</v>
      </c>
      <c r="E187" s="33" t="s">
        <v>23</v>
      </c>
      <c r="F187" s="33" t="s">
        <v>27</v>
      </c>
      <c r="G187" s="33" t="s">
        <v>26</v>
      </c>
      <c r="H187" s="33" t="s">
        <v>23</v>
      </c>
      <c r="I187" s="33" t="s">
        <v>27</v>
      </c>
      <c r="J187" s="33" t="s">
        <v>26</v>
      </c>
      <c r="K187" s="33" t="s">
        <v>23</v>
      </c>
      <c r="L187" s="33" t="s">
        <v>27</v>
      </c>
      <c r="M187" s="33" t="s">
        <v>26</v>
      </c>
      <c r="N187" s="33" t="s">
        <v>23</v>
      </c>
      <c r="O187" s="33" t="s">
        <v>27</v>
      </c>
      <c r="P187" s="33" t="s">
        <v>26</v>
      </c>
      <c r="Q187" s="33" t="s">
        <v>23</v>
      </c>
      <c r="R187" s="33" t="s">
        <v>27</v>
      </c>
      <c r="S187" s="33" t="s">
        <v>26</v>
      </c>
      <c r="T187" s="33" t="s">
        <v>23</v>
      </c>
      <c r="U187" s="33" t="s">
        <v>27</v>
      </c>
      <c r="V187" s="33" t="s">
        <v>26</v>
      </c>
      <c r="W187" s="33" t="s">
        <v>23</v>
      </c>
      <c r="X187" s="33" t="s">
        <v>27</v>
      </c>
      <c r="Y187" s="33" t="s">
        <v>26</v>
      </c>
      <c r="Z187" s="33" t="s">
        <v>23</v>
      </c>
      <c r="AA187" s="33" t="s">
        <v>27</v>
      </c>
      <c r="AB187" s="33" t="s">
        <v>26</v>
      </c>
      <c r="AC187" s="33" t="s">
        <v>23</v>
      </c>
      <c r="AD187" s="33" t="s">
        <v>27</v>
      </c>
      <c r="AE187" s="33" t="s">
        <v>26</v>
      </c>
      <c r="AF187" s="33" t="s">
        <v>23</v>
      </c>
      <c r="AG187" s="33" t="s">
        <v>27</v>
      </c>
      <c r="AH187" s="33" t="s">
        <v>26</v>
      </c>
      <c r="AI187" s="33" t="s">
        <v>23</v>
      </c>
      <c r="AJ187" s="33" t="s">
        <v>27</v>
      </c>
      <c r="AK187" s="33" t="s">
        <v>26</v>
      </c>
      <c r="AL187" s="33" t="s">
        <v>23</v>
      </c>
      <c r="AM187" s="33" t="s">
        <v>27</v>
      </c>
      <c r="AN187" s="33" t="s">
        <v>26</v>
      </c>
      <c r="AO187" s="33" t="s">
        <v>23</v>
      </c>
      <c r="AP187" s="33" t="s">
        <v>27</v>
      </c>
      <c r="AQ187" s="33" t="s">
        <v>26</v>
      </c>
      <c r="AR187" s="33" t="s">
        <v>23</v>
      </c>
      <c r="AS187" s="33" t="s">
        <v>27</v>
      </c>
      <c r="AT187" s="33" t="s">
        <v>26</v>
      </c>
      <c r="AU187" s="33" t="s">
        <v>23</v>
      </c>
      <c r="AV187" s="33" t="s">
        <v>27</v>
      </c>
      <c r="AW187" s="33" t="s">
        <v>26</v>
      </c>
      <c r="AX187" s="33" t="s">
        <v>23</v>
      </c>
      <c r="AY187" s="33" t="s">
        <v>27</v>
      </c>
      <c r="AZ187" s="33" t="s">
        <v>26</v>
      </c>
      <c r="BA187" s="33" t="s">
        <v>23</v>
      </c>
      <c r="BB187" s="33" t="s">
        <v>44</v>
      </c>
      <c r="BC187" s="33" t="s">
        <v>28</v>
      </c>
      <c r="BD187" s="33" t="s">
        <v>23</v>
      </c>
      <c r="BE187" s="33" t="s">
        <v>44</v>
      </c>
      <c r="BF187" s="33" t="s">
        <v>28</v>
      </c>
      <c r="BG187" s="33" t="s">
        <v>23</v>
      </c>
      <c r="BH187" s="33" t="s">
        <v>55</v>
      </c>
      <c r="BI187" s="33" t="s">
        <v>23</v>
      </c>
      <c r="BJ187" s="33" t="s">
        <v>23</v>
      </c>
      <c r="BK187" s="33" t="s">
        <v>55</v>
      </c>
      <c r="BL187" s="33" t="s">
        <v>23</v>
      </c>
      <c r="BM187" s="33" t="s">
        <v>23</v>
      </c>
    </row>
    <row r="188" spans="1:65" ht="12" customHeight="1" x14ac:dyDescent="0.2">
      <c r="A188" s="15">
        <f>MAX($A$15:A187)+1</f>
        <v>174</v>
      </c>
      <c r="B188" s="34" t="s">
        <v>34</v>
      </c>
      <c r="C188" s="33" t="s">
        <v>6</v>
      </c>
      <c r="D188" s="33" t="s">
        <v>23</v>
      </c>
      <c r="E188" s="33" t="s">
        <v>31</v>
      </c>
      <c r="F188" s="33" t="s">
        <v>6</v>
      </c>
      <c r="G188" s="33" t="s">
        <v>23</v>
      </c>
      <c r="H188" s="33" t="s">
        <v>31</v>
      </c>
      <c r="I188" s="33" t="s">
        <v>6</v>
      </c>
      <c r="J188" s="33" t="s">
        <v>23</v>
      </c>
      <c r="K188" s="33" t="s">
        <v>31</v>
      </c>
      <c r="L188" s="33" t="s">
        <v>6</v>
      </c>
      <c r="M188" s="33" t="s">
        <v>23</v>
      </c>
      <c r="N188" s="33" t="s">
        <v>31</v>
      </c>
      <c r="O188" s="33" t="s">
        <v>6</v>
      </c>
      <c r="P188" s="33" t="s">
        <v>23</v>
      </c>
      <c r="Q188" s="33" t="s">
        <v>31</v>
      </c>
      <c r="R188" s="33" t="s">
        <v>6</v>
      </c>
      <c r="S188" s="33" t="s">
        <v>23</v>
      </c>
      <c r="T188" s="33" t="s">
        <v>31</v>
      </c>
      <c r="U188" s="33" t="s">
        <v>6</v>
      </c>
      <c r="V188" s="33" t="s">
        <v>23</v>
      </c>
      <c r="W188" s="33" t="s">
        <v>31</v>
      </c>
      <c r="X188" s="33" t="s">
        <v>6</v>
      </c>
      <c r="Y188" s="33" t="s">
        <v>23</v>
      </c>
      <c r="Z188" s="33" t="s">
        <v>31</v>
      </c>
      <c r="AA188" s="33" t="s">
        <v>6</v>
      </c>
      <c r="AB188" s="33" t="s">
        <v>23</v>
      </c>
      <c r="AC188" s="33" t="s">
        <v>31</v>
      </c>
      <c r="AD188" s="33" t="s">
        <v>6</v>
      </c>
      <c r="AE188" s="33" t="s">
        <v>23</v>
      </c>
      <c r="AF188" s="33" t="s">
        <v>31</v>
      </c>
      <c r="AG188" s="33" t="s">
        <v>6</v>
      </c>
      <c r="AH188" s="33" t="s">
        <v>23</v>
      </c>
      <c r="AI188" s="33" t="s">
        <v>31</v>
      </c>
      <c r="AJ188" s="33" t="s">
        <v>6</v>
      </c>
      <c r="AK188" s="33" t="s">
        <v>23</v>
      </c>
      <c r="AL188" s="33" t="s">
        <v>31</v>
      </c>
      <c r="AM188" s="33" t="s">
        <v>6</v>
      </c>
      <c r="AN188" s="33" t="s">
        <v>23</v>
      </c>
      <c r="AO188" s="33" t="s">
        <v>31</v>
      </c>
      <c r="AP188" s="33" t="s">
        <v>6</v>
      </c>
      <c r="AQ188" s="33" t="s">
        <v>23</v>
      </c>
      <c r="AR188" s="33" t="s">
        <v>31</v>
      </c>
      <c r="AS188" s="33" t="s">
        <v>6</v>
      </c>
      <c r="AT188" s="33" t="s">
        <v>23</v>
      </c>
      <c r="AU188" s="33" t="s">
        <v>32</v>
      </c>
      <c r="AV188" s="33" t="s">
        <v>17</v>
      </c>
      <c r="AW188" s="33" t="s">
        <v>23</v>
      </c>
      <c r="AX188" s="33" t="s">
        <v>32</v>
      </c>
      <c r="AY188" s="33" t="s">
        <v>17</v>
      </c>
      <c r="AZ188" s="33" t="s">
        <v>23</v>
      </c>
      <c r="BA188" s="33" t="s">
        <v>31</v>
      </c>
      <c r="BB188" s="33" t="s">
        <v>18</v>
      </c>
      <c r="BC188" s="33" t="s">
        <v>28</v>
      </c>
      <c r="BD188" s="33" t="s">
        <v>26</v>
      </c>
      <c r="BE188" s="33" t="s">
        <v>18</v>
      </c>
      <c r="BF188" s="33" t="s">
        <v>28</v>
      </c>
      <c r="BG188" s="33" t="s">
        <v>26</v>
      </c>
      <c r="BH188" s="33" t="s">
        <v>19</v>
      </c>
      <c r="BI188" s="33" t="s">
        <v>23</v>
      </c>
      <c r="BJ188" s="33" t="s">
        <v>31</v>
      </c>
      <c r="BK188" s="33" t="s">
        <v>19</v>
      </c>
      <c r="BL188" s="33" t="s">
        <v>23</v>
      </c>
      <c r="BM188" s="33" t="s">
        <v>31</v>
      </c>
    </row>
    <row r="189" spans="1:65" ht="12" customHeight="1" x14ac:dyDescent="0.2">
      <c r="A189" s="15">
        <f>MAX($A$15:A188)+1</f>
        <v>175</v>
      </c>
      <c r="B189" s="34" t="s">
        <v>30</v>
      </c>
      <c r="C189" s="33" t="s">
        <v>27</v>
      </c>
      <c r="D189" s="33" t="s">
        <v>26</v>
      </c>
      <c r="E189" s="33" t="s">
        <v>23</v>
      </c>
      <c r="F189" s="33" t="s">
        <v>27</v>
      </c>
      <c r="G189" s="33" t="s">
        <v>26</v>
      </c>
      <c r="H189" s="33" t="s">
        <v>23</v>
      </c>
      <c r="I189" s="33" t="s">
        <v>27</v>
      </c>
      <c r="J189" s="33" t="s">
        <v>26</v>
      </c>
      <c r="K189" s="33" t="s">
        <v>23</v>
      </c>
      <c r="L189" s="33" t="s">
        <v>27</v>
      </c>
      <c r="M189" s="33" t="s">
        <v>26</v>
      </c>
      <c r="N189" s="33" t="s">
        <v>23</v>
      </c>
      <c r="O189" s="33" t="s">
        <v>27</v>
      </c>
      <c r="P189" s="33" t="s">
        <v>26</v>
      </c>
      <c r="Q189" s="33" t="s">
        <v>23</v>
      </c>
      <c r="R189" s="33" t="s">
        <v>27</v>
      </c>
      <c r="S189" s="33" t="s">
        <v>26</v>
      </c>
      <c r="T189" s="33" t="s">
        <v>23</v>
      </c>
      <c r="U189" s="33" t="s">
        <v>27</v>
      </c>
      <c r="V189" s="33" t="s">
        <v>26</v>
      </c>
      <c r="W189" s="33" t="s">
        <v>23</v>
      </c>
      <c r="X189" s="33" t="s">
        <v>27</v>
      </c>
      <c r="Y189" s="33" t="s">
        <v>26</v>
      </c>
      <c r="Z189" s="33" t="s">
        <v>23</v>
      </c>
      <c r="AA189" s="33" t="s">
        <v>27</v>
      </c>
      <c r="AB189" s="33" t="s">
        <v>26</v>
      </c>
      <c r="AC189" s="33" t="s">
        <v>23</v>
      </c>
      <c r="AD189" s="33" t="s">
        <v>27</v>
      </c>
      <c r="AE189" s="33" t="s">
        <v>26</v>
      </c>
      <c r="AF189" s="33" t="s">
        <v>23</v>
      </c>
      <c r="AG189" s="33" t="s">
        <v>27</v>
      </c>
      <c r="AH189" s="33" t="s">
        <v>26</v>
      </c>
      <c r="AI189" s="33" t="s">
        <v>23</v>
      </c>
      <c r="AJ189" s="33" t="s">
        <v>27</v>
      </c>
      <c r="AK189" s="33" t="s">
        <v>26</v>
      </c>
      <c r="AL189" s="33" t="s">
        <v>23</v>
      </c>
      <c r="AM189" s="33" t="s">
        <v>27</v>
      </c>
      <c r="AN189" s="33" t="s">
        <v>26</v>
      </c>
      <c r="AO189" s="33" t="s">
        <v>23</v>
      </c>
      <c r="AP189" s="33" t="s">
        <v>27</v>
      </c>
      <c r="AQ189" s="33" t="s">
        <v>26</v>
      </c>
      <c r="AR189" s="33" t="s">
        <v>23</v>
      </c>
      <c r="AS189" s="33" t="s">
        <v>27</v>
      </c>
      <c r="AT189" s="33" t="s">
        <v>26</v>
      </c>
      <c r="AU189" s="33" t="s">
        <v>23</v>
      </c>
      <c r="AV189" s="33" t="s">
        <v>27</v>
      </c>
      <c r="AW189" s="33" t="s">
        <v>26</v>
      </c>
      <c r="AX189" s="33" t="s">
        <v>23</v>
      </c>
      <c r="AY189" s="33" t="s">
        <v>27</v>
      </c>
      <c r="AZ189" s="33" t="s">
        <v>26</v>
      </c>
      <c r="BA189" s="33" t="s">
        <v>23</v>
      </c>
      <c r="BB189" s="33" t="s">
        <v>44</v>
      </c>
      <c r="BC189" s="33" t="s">
        <v>28</v>
      </c>
      <c r="BD189" s="33" t="s">
        <v>23</v>
      </c>
      <c r="BE189" s="33" t="s">
        <v>44</v>
      </c>
      <c r="BF189" s="33" t="s">
        <v>28</v>
      </c>
      <c r="BG189" s="33" t="s">
        <v>23</v>
      </c>
      <c r="BH189" s="33" t="s">
        <v>55</v>
      </c>
      <c r="BI189" s="33" t="s">
        <v>23</v>
      </c>
      <c r="BJ189" s="33" t="s">
        <v>23</v>
      </c>
      <c r="BK189" s="33" t="s">
        <v>55</v>
      </c>
      <c r="BL189" s="33" t="s">
        <v>23</v>
      </c>
      <c r="BM189" s="33" t="s">
        <v>23</v>
      </c>
    </row>
    <row r="190" spans="1:65" ht="22.5" x14ac:dyDescent="0.2">
      <c r="A190" s="15">
        <f>MAX($A$15:A189)+1</f>
        <v>176</v>
      </c>
      <c r="B190" s="36" t="s">
        <v>125</v>
      </c>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row>
    <row r="191" spans="1:65" ht="12" customHeight="1" x14ac:dyDescent="0.2">
      <c r="A191" s="15">
        <f>MAX($A$15:A190)+1</f>
        <v>177</v>
      </c>
      <c r="B191" s="34" t="s">
        <v>36</v>
      </c>
      <c r="C191" s="33" t="s">
        <v>6</v>
      </c>
      <c r="D191" s="33" t="s">
        <v>23</v>
      </c>
      <c r="E191" s="33" t="s">
        <v>31</v>
      </c>
      <c r="F191" s="33" t="s">
        <v>6</v>
      </c>
      <c r="G191" s="33" t="s">
        <v>23</v>
      </c>
      <c r="H191" s="33" t="s">
        <v>31</v>
      </c>
      <c r="I191" s="33" t="s">
        <v>6</v>
      </c>
      <c r="J191" s="33" t="s">
        <v>23</v>
      </c>
      <c r="K191" s="33" t="s">
        <v>31</v>
      </c>
      <c r="L191" s="33" t="s">
        <v>6</v>
      </c>
      <c r="M191" s="33" t="s">
        <v>23</v>
      </c>
      <c r="N191" s="33" t="s">
        <v>31</v>
      </c>
      <c r="O191" s="33" t="s">
        <v>6</v>
      </c>
      <c r="P191" s="33" t="s">
        <v>23</v>
      </c>
      <c r="Q191" s="33" t="s">
        <v>31</v>
      </c>
      <c r="R191" s="33" t="s">
        <v>6</v>
      </c>
      <c r="S191" s="33" t="s">
        <v>23</v>
      </c>
      <c r="T191" s="33" t="s">
        <v>31</v>
      </c>
      <c r="U191" s="33" t="s">
        <v>6</v>
      </c>
      <c r="V191" s="33" t="s">
        <v>23</v>
      </c>
      <c r="W191" s="33" t="s">
        <v>31</v>
      </c>
      <c r="X191" s="33" t="s">
        <v>6</v>
      </c>
      <c r="Y191" s="33" t="s">
        <v>23</v>
      </c>
      <c r="Z191" s="33" t="s">
        <v>31</v>
      </c>
      <c r="AA191" s="33" t="s">
        <v>4</v>
      </c>
      <c r="AB191" s="33" t="s">
        <v>23</v>
      </c>
      <c r="AC191" s="33" t="s">
        <v>33</v>
      </c>
      <c r="AD191" s="33" t="s">
        <v>4</v>
      </c>
      <c r="AE191" s="33" t="s">
        <v>23</v>
      </c>
      <c r="AF191" s="33" t="s">
        <v>31</v>
      </c>
      <c r="AG191" s="33" t="s">
        <v>4</v>
      </c>
      <c r="AH191" s="33" t="s">
        <v>23</v>
      </c>
      <c r="AI191" s="33" t="s">
        <v>31</v>
      </c>
      <c r="AJ191" s="33" t="s">
        <v>4</v>
      </c>
      <c r="AK191" s="33" t="s">
        <v>23</v>
      </c>
      <c r="AL191" s="33" t="s">
        <v>31</v>
      </c>
      <c r="AM191" s="33" t="s">
        <v>4</v>
      </c>
      <c r="AN191" s="33" t="s">
        <v>23</v>
      </c>
      <c r="AO191" s="33" t="s">
        <v>31</v>
      </c>
      <c r="AP191" s="33" t="s">
        <v>4</v>
      </c>
      <c r="AQ191" s="33" t="s">
        <v>23</v>
      </c>
      <c r="AR191" s="33" t="s">
        <v>31</v>
      </c>
      <c r="AS191" s="33" t="s">
        <v>4</v>
      </c>
      <c r="AT191" s="33" t="s">
        <v>23</v>
      </c>
      <c r="AU191" s="33" t="s">
        <v>31</v>
      </c>
      <c r="AV191" s="33" t="s">
        <v>22</v>
      </c>
      <c r="AW191" s="33" t="s">
        <v>23</v>
      </c>
      <c r="AX191" s="33" t="s">
        <v>22</v>
      </c>
      <c r="AY191" s="33" t="s">
        <v>22</v>
      </c>
      <c r="AZ191" s="33" t="s">
        <v>23</v>
      </c>
      <c r="BA191" s="33" t="s">
        <v>22</v>
      </c>
      <c r="BB191" s="33" t="s">
        <v>22</v>
      </c>
      <c r="BC191" s="33" t="s">
        <v>23</v>
      </c>
      <c r="BD191" s="33" t="s">
        <v>22</v>
      </c>
      <c r="BE191" s="33" t="s">
        <v>22</v>
      </c>
      <c r="BF191" s="33" t="s">
        <v>23</v>
      </c>
      <c r="BG191" s="33" t="s">
        <v>22</v>
      </c>
      <c r="BH191" s="33" t="s">
        <v>22</v>
      </c>
      <c r="BI191" s="33" t="s">
        <v>23</v>
      </c>
      <c r="BJ191" s="33" t="s">
        <v>22</v>
      </c>
      <c r="BK191" s="33" t="s">
        <v>22</v>
      </c>
      <c r="BL191" s="33" t="s">
        <v>23</v>
      </c>
      <c r="BM191" s="33" t="s">
        <v>22</v>
      </c>
    </row>
    <row r="192" spans="1:65" ht="12" customHeight="1" x14ac:dyDescent="0.2">
      <c r="A192" s="15">
        <f>MAX($A$15:A191)+1</f>
        <v>178</v>
      </c>
      <c r="B192" s="34" t="s">
        <v>35</v>
      </c>
      <c r="C192" s="33" t="s">
        <v>23</v>
      </c>
      <c r="D192" s="33" t="s">
        <v>23</v>
      </c>
      <c r="E192" s="33" t="s">
        <v>23</v>
      </c>
      <c r="F192" s="33" t="s">
        <v>23</v>
      </c>
      <c r="G192" s="33" t="s">
        <v>23</v>
      </c>
      <c r="H192" s="33" t="s">
        <v>23</v>
      </c>
      <c r="I192" s="33" t="s">
        <v>23</v>
      </c>
      <c r="J192" s="33" t="s">
        <v>23</v>
      </c>
      <c r="K192" s="33" t="s">
        <v>23</v>
      </c>
      <c r="L192" s="33" t="s">
        <v>23</v>
      </c>
      <c r="M192" s="33" t="s">
        <v>23</v>
      </c>
      <c r="N192" s="33" t="s">
        <v>23</v>
      </c>
      <c r="O192" s="33" t="s">
        <v>23</v>
      </c>
      <c r="P192" s="33" t="s">
        <v>23</v>
      </c>
      <c r="Q192" s="33" t="s">
        <v>23</v>
      </c>
      <c r="R192" s="33" t="s">
        <v>23</v>
      </c>
      <c r="S192" s="33" t="s">
        <v>23</v>
      </c>
      <c r="T192" s="33" t="s">
        <v>23</v>
      </c>
      <c r="U192" s="33" t="s">
        <v>23</v>
      </c>
      <c r="V192" s="33" t="s">
        <v>23</v>
      </c>
      <c r="W192" s="33" t="s">
        <v>23</v>
      </c>
      <c r="X192" s="33" t="s">
        <v>23</v>
      </c>
      <c r="Y192" s="33" t="s">
        <v>23</v>
      </c>
      <c r="Z192" s="33" t="s">
        <v>23</v>
      </c>
      <c r="AA192" s="33" t="s">
        <v>23</v>
      </c>
      <c r="AB192" s="33" t="s">
        <v>23</v>
      </c>
      <c r="AC192" s="33" t="s">
        <v>23</v>
      </c>
      <c r="AD192" s="33" t="s">
        <v>23</v>
      </c>
      <c r="AE192" s="33" t="s">
        <v>23</v>
      </c>
      <c r="AF192" s="33" t="s">
        <v>23</v>
      </c>
      <c r="AG192" s="33" t="s">
        <v>23</v>
      </c>
      <c r="AH192" s="33" t="s">
        <v>23</v>
      </c>
      <c r="AI192" s="33" t="s">
        <v>23</v>
      </c>
      <c r="AJ192" s="33" t="s">
        <v>23</v>
      </c>
      <c r="AK192" s="33" t="s">
        <v>23</v>
      </c>
      <c r="AL192" s="33" t="s">
        <v>23</v>
      </c>
      <c r="AM192" s="33" t="s">
        <v>23</v>
      </c>
      <c r="AN192" s="33" t="s">
        <v>23</v>
      </c>
      <c r="AO192" s="33" t="s">
        <v>23</v>
      </c>
      <c r="AP192" s="33" t="s">
        <v>23</v>
      </c>
      <c r="AQ192" s="33" t="s">
        <v>23</v>
      </c>
      <c r="AR192" s="33" t="s">
        <v>23</v>
      </c>
      <c r="AS192" s="33" t="s">
        <v>23</v>
      </c>
      <c r="AT192" s="33" t="s">
        <v>23</v>
      </c>
      <c r="AU192" s="33" t="s">
        <v>23</v>
      </c>
      <c r="AV192" s="33" t="s">
        <v>23</v>
      </c>
      <c r="AW192" s="33" t="s">
        <v>23</v>
      </c>
      <c r="AX192" s="33" t="s">
        <v>23</v>
      </c>
      <c r="AY192" s="33" t="s">
        <v>23</v>
      </c>
      <c r="AZ192" s="33" t="s">
        <v>23</v>
      </c>
      <c r="BA192" s="33" t="s">
        <v>23</v>
      </c>
      <c r="BB192" s="33" t="s">
        <v>23</v>
      </c>
      <c r="BC192" s="33" t="s">
        <v>23</v>
      </c>
      <c r="BD192" s="33" t="s">
        <v>23</v>
      </c>
      <c r="BE192" s="33" t="s">
        <v>23</v>
      </c>
      <c r="BF192" s="33" t="s">
        <v>23</v>
      </c>
      <c r="BG192" s="33" t="s">
        <v>23</v>
      </c>
      <c r="BH192" s="33" t="s">
        <v>23</v>
      </c>
      <c r="BI192" s="33" t="s">
        <v>23</v>
      </c>
      <c r="BJ192" s="33" t="s">
        <v>23</v>
      </c>
      <c r="BK192" s="33" t="s">
        <v>23</v>
      </c>
      <c r="BL192" s="33" t="s">
        <v>23</v>
      </c>
      <c r="BM192" s="33" t="s">
        <v>23</v>
      </c>
    </row>
    <row r="193" spans="1:65" ht="12" customHeight="1" x14ac:dyDescent="0.2">
      <c r="A193" s="15">
        <f>MAX($A$15:A192)+1</f>
        <v>179</v>
      </c>
      <c r="B193" s="34" t="s">
        <v>34</v>
      </c>
      <c r="C193" s="33" t="s">
        <v>6</v>
      </c>
      <c r="D193" s="33" t="s">
        <v>23</v>
      </c>
      <c r="E193" s="33" t="s">
        <v>31</v>
      </c>
      <c r="F193" s="33" t="s">
        <v>6</v>
      </c>
      <c r="G193" s="33" t="s">
        <v>23</v>
      </c>
      <c r="H193" s="33" t="s">
        <v>31</v>
      </c>
      <c r="I193" s="33" t="s">
        <v>6</v>
      </c>
      <c r="J193" s="33" t="s">
        <v>23</v>
      </c>
      <c r="K193" s="33" t="s">
        <v>31</v>
      </c>
      <c r="L193" s="33" t="s">
        <v>6</v>
      </c>
      <c r="M193" s="33" t="s">
        <v>23</v>
      </c>
      <c r="N193" s="33" t="s">
        <v>31</v>
      </c>
      <c r="O193" s="33" t="s">
        <v>6</v>
      </c>
      <c r="P193" s="33" t="s">
        <v>23</v>
      </c>
      <c r="Q193" s="33" t="s">
        <v>31</v>
      </c>
      <c r="R193" s="33" t="s">
        <v>6</v>
      </c>
      <c r="S193" s="33" t="s">
        <v>23</v>
      </c>
      <c r="T193" s="33" t="s">
        <v>31</v>
      </c>
      <c r="U193" s="33" t="s">
        <v>6</v>
      </c>
      <c r="V193" s="33" t="s">
        <v>23</v>
      </c>
      <c r="W193" s="33" t="s">
        <v>31</v>
      </c>
      <c r="X193" s="33" t="s">
        <v>6</v>
      </c>
      <c r="Y193" s="33" t="s">
        <v>23</v>
      </c>
      <c r="Z193" s="33" t="s">
        <v>31</v>
      </c>
      <c r="AA193" s="33" t="s">
        <v>4</v>
      </c>
      <c r="AB193" s="33" t="s">
        <v>23</v>
      </c>
      <c r="AC193" s="33" t="s">
        <v>33</v>
      </c>
      <c r="AD193" s="33" t="s">
        <v>4</v>
      </c>
      <c r="AE193" s="33" t="s">
        <v>23</v>
      </c>
      <c r="AF193" s="33" t="s">
        <v>31</v>
      </c>
      <c r="AG193" s="33" t="s">
        <v>4</v>
      </c>
      <c r="AH193" s="33" t="s">
        <v>23</v>
      </c>
      <c r="AI193" s="33" t="s">
        <v>31</v>
      </c>
      <c r="AJ193" s="33" t="s">
        <v>4</v>
      </c>
      <c r="AK193" s="33" t="s">
        <v>23</v>
      </c>
      <c r="AL193" s="33" t="s">
        <v>31</v>
      </c>
      <c r="AM193" s="33" t="s">
        <v>4</v>
      </c>
      <c r="AN193" s="33" t="s">
        <v>23</v>
      </c>
      <c r="AO193" s="33" t="s">
        <v>31</v>
      </c>
      <c r="AP193" s="33" t="s">
        <v>4</v>
      </c>
      <c r="AQ193" s="33" t="s">
        <v>23</v>
      </c>
      <c r="AR193" s="33" t="s">
        <v>31</v>
      </c>
      <c r="AS193" s="33" t="s">
        <v>4</v>
      </c>
      <c r="AT193" s="33" t="s">
        <v>23</v>
      </c>
      <c r="AU193" s="33" t="s">
        <v>31</v>
      </c>
      <c r="AV193" s="33" t="s">
        <v>22</v>
      </c>
      <c r="AW193" s="33" t="s">
        <v>23</v>
      </c>
      <c r="AX193" s="33" t="s">
        <v>22</v>
      </c>
      <c r="AY193" s="33" t="s">
        <v>22</v>
      </c>
      <c r="AZ193" s="33" t="s">
        <v>23</v>
      </c>
      <c r="BA193" s="33" t="s">
        <v>22</v>
      </c>
      <c r="BB193" s="33" t="s">
        <v>22</v>
      </c>
      <c r="BC193" s="33" t="s">
        <v>23</v>
      </c>
      <c r="BD193" s="33" t="s">
        <v>22</v>
      </c>
      <c r="BE193" s="33" t="s">
        <v>22</v>
      </c>
      <c r="BF193" s="33" t="s">
        <v>23</v>
      </c>
      <c r="BG193" s="33" t="s">
        <v>22</v>
      </c>
      <c r="BH193" s="33" t="s">
        <v>22</v>
      </c>
      <c r="BI193" s="33" t="s">
        <v>23</v>
      </c>
      <c r="BJ193" s="33" t="s">
        <v>22</v>
      </c>
      <c r="BK193" s="33" t="s">
        <v>22</v>
      </c>
      <c r="BL193" s="33" t="s">
        <v>23</v>
      </c>
      <c r="BM193" s="33" t="s">
        <v>22</v>
      </c>
    </row>
    <row r="194" spans="1:65" ht="12" customHeight="1" x14ac:dyDescent="0.2">
      <c r="A194" s="15">
        <f>MAX($A$15:A193)+1</f>
        <v>180</v>
      </c>
      <c r="B194" s="34" t="s">
        <v>30</v>
      </c>
      <c r="C194" s="33" t="s">
        <v>23</v>
      </c>
      <c r="D194" s="33" t="s">
        <v>23</v>
      </c>
      <c r="E194" s="33" t="s">
        <v>23</v>
      </c>
      <c r="F194" s="33" t="s">
        <v>23</v>
      </c>
      <c r="G194" s="33" t="s">
        <v>23</v>
      </c>
      <c r="H194" s="33" t="s">
        <v>23</v>
      </c>
      <c r="I194" s="33" t="s">
        <v>23</v>
      </c>
      <c r="J194" s="33" t="s">
        <v>23</v>
      </c>
      <c r="K194" s="33" t="s">
        <v>23</v>
      </c>
      <c r="L194" s="33" t="s">
        <v>23</v>
      </c>
      <c r="M194" s="33" t="s">
        <v>23</v>
      </c>
      <c r="N194" s="33" t="s">
        <v>23</v>
      </c>
      <c r="O194" s="33" t="s">
        <v>23</v>
      </c>
      <c r="P194" s="33" t="s">
        <v>23</v>
      </c>
      <c r="Q194" s="33" t="s">
        <v>23</v>
      </c>
      <c r="R194" s="33" t="s">
        <v>23</v>
      </c>
      <c r="S194" s="33" t="s">
        <v>23</v>
      </c>
      <c r="T194" s="33" t="s">
        <v>23</v>
      </c>
      <c r="U194" s="33" t="s">
        <v>23</v>
      </c>
      <c r="V194" s="33" t="s">
        <v>23</v>
      </c>
      <c r="W194" s="33" t="s">
        <v>23</v>
      </c>
      <c r="X194" s="33" t="s">
        <v>23</v>
      </c>
      <c r="Y194" s="33" t="s">
        <v>23</v>
      </c>
      <c r="Z194" s="33" t="s">
        <v>23</v>
      </c>
      <c r="AA194" s="33" t="s">
        <v>23</v>
      </c>
      <c r="AB194" s="33" t="s">
        <v>23</v>
      </c>
      <c r="AC194" s="33" t="s">
        <v>23</v>
      </c>
      <c r="AD194" s="33" t="s">
        <v>23</v>
      </c>
      <c r="AE194" s="33" t="s">
        <v>23</v>
      </c>
      <c r="AF194" s="33" t="s">
        <v>23</v>
      </c>
      <c r="AG194" s="33" t="s">
        <v>23</v>
      </c>
      <c r="AH194" s="33" t="s">
        <v>23</v>
      </c>
      <c r="AI194" s="33" t="s">
        <v>23</v>
      </c>
      <c r="AJ194" s="33" t="s">
        <v>23</v>
      </c>
      <c r="AK194" s="33" t="s">
        <v>23</v>
      </c>
      <c r="AL194" s="33" t="s">
        <v>23</v>
      </c>
      <c r="AM194" s="33" t="s">
        <v>23</v>
      </c>
      <c r="AN194" s="33" t="s">
        <v>23</v>
      </c>
      <c r="AO194" s="33" t="s">
        <v>23</v>
      </c>
      <c r="AP194" s="33" t="s">
        <v>23</v>
      </c>
      <c r="AQ194" s="33" t="s">
        <v>23</v>
      </c>
      <c r="AR194" s="33" t="s">
        <v>23</v>
      </c>
      <c r="AS194" s="33" t="s">
        <v>23</v>
      </c>
      <c r="AT194" s="33" t="s">
        <v>23</v>
      </c>
      <c r="AU194" s="33" t="s">
        <v>23</v>
      </c>
      <c r="AV194" s="33" t="s">
        <v>23</v>
      </c>
      <c r="AW194" s="33" t="s">
        <v>23</v>
      </c>
      <c r="AX194" s="33" t="s">
        <v>23</v>
      </c>
      <c r="AY194" s="33" t="s">
        <v>23</v>
      </c>
      <c r="AZ194" s="33" t="s">
        <v>23</v>
      </c>
      <c r="BA194" s="33" t="s">
        <v>23</v>
      </c>
      <c r="BB194" s="33" t="s">
        <v>23</v>
      </c>
      <c r="BC194" s="33" t="s">
        <v>23</v>
      </c>
      <c r="BD194" s="33" t="s">
        <v>23</v>
      </c>
      <c r="BE194" s="33" t="s">
        <v>23</v>
      </c>
      <c r="BF194" s="33" t="s">
        <v>23</v>
      </c>
      <c r="BG194" s="33" t="s">
        <v>23</v>
      </c>
      <c r="BH194" s="33" t="s">
        <v>23</v>
      </c>
      <c r="BI194" s="33" t="s">
        <v>23</v>
      </c>
      <c r="BJ194" s="33" t="s">
        <v>23</v>
      </c>
      <c r="BK194" s="33" t="s">
        <v>23</v>
      </c>
      <c r="BL194" s="33" t="s">
        <v>23</v>
      </c>
      <c r="BM194" s="33" t="s">
        <v>23</v>
      </c>
    </row>
    <row r="195" spans="1:65" x14ac:dyDescent="0.2">
      <c r="A195" s="15">
        <f>MAX($A$15:A194)+1</f>
        <v>181</v>
      </c>
      <c r="B195" s="36" t="s">
        <v>124</v>
      </c>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row>
    <row r="196" spans="1:65" ht="12" customHeight="1" x14ac:dyDescent="0.2">
      <c r="A196" s="15">
        <f>MAX($A$15:A195)+1</f>
        <v>182</v>
      </c>
      <c r="B196" s="34" t="s">
        <v>36</v>
      </c>
      <c r="C196" s="33" t="s">
        <v>5</v>
      </c>
      <c r="D196" s="33" t="s">
        <v>23</v>
      </c>
      <c r="E196" s="33" t="s">
        <v>31</v>
      </c>
      <c r="F196" s="33" t="s">
        <v>5</v>
      </c>
      <c r="G196" s="33" t="s">
        <v>23</v>
      </c>
      <c r="H196" s="33" t="s">
        <v>31</v>
      </c>
      <c r="I196" s="33" t="s">
        <v>5</v>
      </c>
      <c r="J196" s="33" t="s">
        <v>23</v>
      </c>
      <c r="K196" s="33" t="s">
        <v>31</v>
      </c>
      <c r="L196" s="33" t="s">
        <v>6</v>
      </c>
      <c r="M196" s="33" t="s">
        <v>26</v>
      </c>
      <c r="N196" s="33" t="s">
        <v>32</v>
      </c>
      <c r="O196" s="33" t="s">
        <v>6</v>
      </c>
      <c r="P196" s="33" t="s">
        <v>26</v>
      </c>
      <c r="Q196" s="33" t="s">
        <v>32</v>
      </c>
      <c r="R196" s="33" t="s">
        <v>6</v>
      </c>
      <c r="S196" s="33" t="s">
        <v>26</v>
      </c>
      <c r="T196" s="33" t="s">
        <v>32</v>
      </c>
      <c r="U196" s="33" t="s">
        <v>6</v>
      </c>
      <c r="V196" s="33" t="s">
        <v>23</v>
      </c>
      <c r="W196" s="33" t="s">
        <v>32</v>
      </c>
      <c r="X196" s="33" t="s">
        <v>6</v>
      </c>
      <c r="Y196" s="33" t="s">
        <v>23</v>
      </c>
      <c r="Z196" s="33" t="s">
        <v>32</v>
      </c>
      <c r="AA196" s="33" t="s">
        <v>6</v>
      </c>
      <c r="AB196" s="33" t="s">
        <v>23</v>
      </c>
      <c r="AC196" s="33" t="s">
        <v>32</v>
      </c>
      <c r="AD196" s="33" t="s">
        <v>17</v>
      </c>
      <c r="AE196" s="33" t="s">
        <v>23</v>
      </c>
      <c r="AF196" s="33" t="s">
        <v>32</v>
      </c>
      <c r="AG196" s="33" t="s">
        <v>17</v>
      </c>
      <c r="AH196" s="33" t="s">
        <v>23</v>
      </c>
      <c r="AI196" s="33" t="s">
        <v>32</v>
      </c>
      <c r="AJ196" s="33" t="s">
        <v>17</v>
      </c>
      <c r="AK196" s="33" t="s">
        <v>26</v>
      </c>
      <c r="AL196" s="33" t="s">
        <v>31</v>
      </c>
      <c r="AM196" s="33" t="s">
        <v>17</v>
      </c>
      <c r="AN196" s="33" t="s">
        <v>26</v>
      </c>
      <c r="AO196" s="33" t="s">
        <v>31</v>
      </c>
      <c r="AP196" s="33" t="s">
        <v>17</v>
      </c>
      <c r="AQ196" s="33" t="s">
        <v>26</v>
      </c>
      <c r="AR196" s="33" t="s">
        <v>31</v>
      </c>
      <c r="AS196" s="33" t="s">
        <v>17</v>
      </c>
      <c r="AT196" s="33" t="s">
        <v>26</v>
      </c>
      <c r="AU196" s="33" t="s">
        <v>31</v>
      </c>
      <c r="AV196" s="33" t="s">
        <v>17</v>
      </c>
      <c r="AW196" s="33" t="s">
        <v>26</v>
      </c>
      <c r="AX196" s="33" t="s">
        <v>31</v>
      </c>
      <c r="AY196" s="33" t="s">
        <v>17</v>
      </c>
      <c r="AZ196" s="33" t="s">
        <v>26</v>
      </c>
      <c r="BA196" s="33" t="s">
        <v>31</v>
      </c>
      <c r="BB196" s="33" t="s">
        <v>17</v>
      </c>
      <c r="BC196" s="33" t="s">
        <v>26</v>
      </c>
      <c r="BD196" s="33" t="s">
        <v>31</v>
      </c>
      <c r="BE196" s="33" t="s">
        <v>17</v>
      </c>
      <c r="BF196" s="33" t="s">
        <v>26</v>
      </c>
      <c r="BG196" s="33" t="s">
        <v>31</v>
      </c>
      <c r="BH196" s="33" t="s">
        <v>17</v>
      </c>
      <c r="BI196" s="33" t="s">
        <v>26</v>
      </c>
      <c r="BJ196" s="33" t="s">
        <v>31</v>
      </c>
      <c r="BK196" s="33" t="s">
        <v>17</v>
      </c>
      <c r="BL196" s="33" t="s">
        <v>26</v>
      </c>
      <c r="BM196" s="33" t="s">
        <v>31</v>
      </c>
    </row>
    <row r="197" spans="1:65" ht="12" customHeight="1" x14ac:dyDescent="0.2">
      <c r="A197" s="15">
        <f>MAX($A$15:A196)+1</f>
        <v>183</v>
      </c>
      <c r="B197" s="34" t="s">
        <v>35</v>
      </c>
      <c r="C197" s="33" t="s">
        <v>27</v>
      </c>
      <c r="D197" s="33" t="s">
        <v>26</v>
      </c>
      <c r="E197" s="33" t="s">
        <v>23</v>
      </c>
      <c r="F197" s="33" t="s">
        <v>27</v>
      </c>
      <c r="G197" s="33" t="s">
        <v>26</v>
      </c>
      <c r="H197" s="33" t="s">
        <v>23</v>
      </c>
      <c r="I197" s="33" t="s">
        <v>27</v>
      </c>
      <c r="J197" s="33" t="s">
        <v>26</v>
      </c>
      <c r="K197" s="33" t="s">
        <v>23</v>
      </c>
      <c r="L197" s="33" t="s">
        <v>27</v>
      </c>
      <c r="M197" s="33" t="s">
        <v>26</v>
      </c>
      <c r="N197" s="33" t="s">
        <v>23</v>
      </c>
      <c r="O197" s="33" t="s">
        <v>27</v>
      </c>
      <c r="P197" s="33" t="s">
        <v>26</v>
      </c>
      <c r="Q197" s="33" t="s">
        <v>23</v>
      </c>
      <c r="R197" s="33" t="s">
        <v>27</v>
      </c>
      <c r="S197" s="33" t="s">
        <v>26</v>
      </c>
      <c r="T197" s="33" t="s">
        <v>23</v>
      </c>
      <c r="U197" s="33" t="s">
        <v>27</v>
      </c>
      <c r="V197" s="33" t="s">
        <v>26</v>
      </c>
      <c r="W197" s="33" t="s">
        <v>23</v>
      </c>
      <c r="X197" s="33" t="s">
        <v>27</v>
      </c>
      <c r="Y197" s="33" t="s">
        <v>26</v>
      </c>
      <c r="Z197" s="33" t="s">
        <v>23</v>
      </c>
      <c r="AA197" s="33" t="s">
        <v>27</v>
      </c>
      <c r="AB197" s="33" t="s">
        <v>26</v>
      </c>
      <c r="AC197" s="33" t="s">
        <v>23</v>
      </c>
      <c r="AD197" s="33" t="s">
        <v>44</v>
      </c>
      <c r="AE197" s="33" t="s">
        <v>26</v>
      </c>
      <c r="AF197" s="33" t="s">
        <v>23</v>
      </c>
      <c r="AG197" s="33" t="s">
        <v>44</v>
      </c>
      <c r="AH197" s="33" t="s">
        <v>26</v>
      </c>
      <c r="AI197" s="33" t="s">
        <v>23</v>
      </c>
      <c r="AJ197" s="33" t="s">
        <v>44</v>
      </c>
      <c r="AK197" s="33" t="s">
        <v>26</v>
      </c>
      <c r="AL197" s="33" t="s">
        <v>23</v>
      </c>
      <c r="AM197" s="33" t="s">
        <v>44</v>
      </c>
      <c r="AN197" s="33" t="s">
        <v>26</v>
      </c>
      <c r="AO197" s="33" t="s">
        <v>23</v>
      </c>
      <c r="AP197" s="33" t="s">
        <v>44</v>
      </c>
      <c r="AQ197" s="33" t="s">
        <v>26</v>
      </c>
      <c r="AR197" s="33" t="s">
        <v>23</v>
      </c>
      <c r="AS197" s="33" t="s">
        <v>44</v>
      </c>
      <c r="AT197" s="33" t="s">
        <v>26</v>
      </c>
      <c r="AU197" s="33" t="s">
        <v>23</v>
      </c>
      <c r="AV197" s="33" t="s">
        <v>44</v>
      </c>
      <c r="AW197" s="33" t="s">
        <v>26</v>
      </c>
      <c r="AX197" s="33" t="s">
        <v>23</v>
      </c>
      <c r="AY197" s="33" t="s">
        <v>44</v>
      </c>
      <c r="AZ197" s="33" t="s">
        <v>26</v>
      </c>
      <c r="BA197" s="33" t="s">
        <v>23</v>
      </c>
      <c r="BB197" s="33" t="s">
        <v>44</v>
      </c>
      <c r="BC197" s="33" t="s">
        <v>26</v>
      </c>
      <c r="BD197" s="33" t="s">
        <v>23</v>
      </c>
      <c r="BE197" s="33" t="s">
        <v>44</v>
      </c>
      <c r="BF197" s="33" t="s">
        <v>26</v>
      </c>
      <c r="BG197" s="33" t="s">
        <v>23</v>
      </c>
      <c r="BH197" s="33" t="s">
        <v>44</v>
      </c>
      <c r="BI197" s="33" t="s">
        <v>26</v>
      </c>
      <c r="BJ197" s="33" t="s">
        <v>23</v>
      </c>
      <c r="BK197" s="33" t="s">
        <v>44</v>
      </c>
      <c r="BL197" s="33" t="s">
        <v>26</v>
      </c>
      <c r="BM197" s="33" t="s">
        <v>23</v>
      </c>
    </row>
    <row r="198" spans="1:65" ht="12" customHeight="1" x14ac:dyDescent="0.2">
      <c r="A198" s="15">
        <f>MAX($A$15:A197)+1</f>
        <v>184</v>
      </c>
      <c r="B198" s="34" t="s">
        <v>34</v>
      </c>
      <c r="C198" s="33" t="s">
        <v>5</v>
      </c>
      <c r="D198" s="33" t="s">
        <v>23</v>
      </c>
      <c r="E198" s="33" t="s">
        <v>31</v>
      </c>
      <c r="F198" s="33" t="s">
        <v>5</v>
      </c>
      <c r="G198" s="33" t="s">
        <v>23</v>
      </c>
      <c r="H198" s="33" t="s">
        <v>31</v>
      </c>
      <c r="I198" s="33" t="s">
        <v>5</v>
      </c>
      <c r="J198" s="33" t="s">
        <v>23</v>
      </c>
      <c r="K198" s="33" t="s">
        <v>31</v>
      </c>
      <c r="L198" s="33" t="s">
        <v>6</v>
      </c>
      <c r="M198" s="33" t="s">
        <v>26</v>
      </c>
      <c r="N198" s="33" t="s">
        <v>32</v>
      </c>
      <c r="O198" s="33" t="s">
        <v>6</v>
      </c>
      <c r="P198" s="33" t="s">
        <v>26</v>
      </c>
      <c r="Q198" s="33" t="s">
        <v>32</v>
      </c>
      <c r="R198" s="33" t="s">
        <v>6</v>
      </c>
      <c r="S198" s="33" t="s">
        <v>26</v>
      </c>
      <c r="T198" s="33" t="s">
        <v>32</v>
      </c>
      <c r="U198" s="33" t="s">
        <v>6</v>
      </c>
      <c r="V198" s="33" t="s">
        <v>23</v>
      </c>
      <c r="W198" s="33" t="s">
        <v>32</v>
      </c>
      <c r="X198" s="33" t="s">
        <v>6</v>
      </c>
      <c r="Y198" s="33" t="s">
        <v>23</v>
      </c>
      <c r="Z198" s="33" t="s">
        <v>32</v>
      </c>
      <c r="AA198" s="33" t="s">
        <v>6</v>
      </c>
      <c r="AB198" s="33" t="s">
        <v>23</v>
      </c>
      <c r="AC198" s="33" t="s">
        <v>32</v>
      </c>
      <c r="AD198" s="33" t="s">
        <v>17</v>
      </c>
      <c r="AE198" s="33" t="s">
        <v>23</v>
      </c>
      <c r="AF198" s="33" t="s">
        <v>32</v>
      </c>
      <c r="AG198" s="33" t="s">
        <v>17</v>
      </c>
      <c r="AH198" s="33" t="s">
        <v>23</v>
      </c>
      <c r="AI198" s="33" t="s">
        <v>32</v>
      </c>
      <c r="AJ198" s="33" t="s">
        <v>17</v>
      </c>
      <c r="AK198" s="33" t="s">
        <v>26</v>
      </c>
      <c r="AL198" s="33" t="s">
        <v>31</v>
      </c>
      <c r="AM198" s="33" t="s">
        <v>17</v>
      </c>
      <c r="AN198" s="33" t="s">
        <v>26</v>
      </c>
      <c r="AO198" s="33" t="s">
        <v>31</v>
      </c>
      <c r="AP198" s="33" t="s">
        <v>17</v>
      </c>
      <c r="AQ198" s="33" t="s">
        <v>26</v>
      </c>
      <c r="AR198" s="33" t="s">
        <v>31</v>
      </c>
      <c r="AS198" s="33" t="s">
        <v>17</v>
      </c>
      <c r="AT198" s="33" t="s">
        <v>26</v>
      </c>
      <c r="AU198" s="33" t="s">
        <v>31</v>
      </c>
      <c r="AV198" s="33" t="s">
        <v>17</v>
      </c>
      <c r="AW198" s="33" t="s">
        <v>26</v>
      </c>
      <c r="AX198" s="33" t="s">
        <v>31</v>
      </c>
      <c r="AY198" s="33" t="s">
        <v>17</v>
      </c>
      <c r="AZ198" s="33" t="s">
        <v>26</v>
      </c>
      <c r="BA198" s="33" t="s">
        <v>31</v>
      </c>
      <c r="BB198" s="33" t="s">
        <v>17</v>
      </c>
      <c r="BC198" s="33" t="s">
        <v>26</v>
      </c>
      <c r="BD198" s="33" t="s">
        <v>31</v>
      </c>
      <c r="BE198" s="33" t="s">
        <v>17</v>
      </c>
      <c r="BF198" s="33" t="s">
        <v>26</v>
      </c>
      <c r="BG198" s="33" t="s">
        <v>31</v>
      </c>
      <c r="BH198" s="33" t="s">
        <v>17</v>
      </c>
      <c r="BI198" s="33" t="s">
        <v>26</v>
      </c>
      <c r="BJ198" s="33" t="s">
        <v>31</v>
      </c>
      <c r="BK198" s="33" t="s">
        <v>17</v>
      </c>
      <c r="BL198" s="33" t="s">
        <v>26</v>
      </c>
      <c r="BM198" s="33" t="s">
        <v>31</v>
      </c>
    </row>
    <row r="199" spans="1:65" ht="12" customHeight="1" x14ac:dyDescent="0.2">
      <c r="A199" s="15">
        <f>MAX($A$15:A198)+1</f>
        <v>185</v>
      </c>
      <c r="B199" s="34" t="s">
        <v>30</v>
      </c>
      <c r="C199" s="33" t="s">
        <v>27</v>
      </c>
      <c r="D199" s="33" t="s">
        <v>26</v>
      </c>
      <c r="E199" s="33" t="s">
        <v>23</v>
      </c>
      <c r="F199" s="33" t="s">
        <v>27</v>
      </c>
      <c r="G199" s="33" t="s">
        <v>26</v>
      </c>
      <c r="H199" s="33" t="s">
        <v>23</v>
      </c>
      <c r="I199" s="33" t="s">
        <v>27</v>
      </c>
      <c r="J199" s="33" t="s">
        <v>26</v>
      </c>
      <c r="K199" s="33" t="s">
        <v>23</v>
      </c>
      <c r="L199" s="33" t="s">
        <v>27</v>
      </c>
      <c r="M199" s="33" t="s">
        <v>26</v>
      </c>
      <c r="N199" s="33" t="s">
        <v>23</v>
      </c>
      <c r="O199" s="33" t="s">
        <v>27</v>
      </c>
      <c r="P199" s="33" t="s">
        <v>26</v>
      </c>
      <c r="Q199" s="33" t="s">
        <v>23</v>
      </c>
      <c r="R199" s="33" t="s">
        <v>27</v>
      </c>
      <c r="S199" s="33" t="s">
        <v>26</v>
      </c>
      <c r="T199" s="33" t="s">
        <v>23</v>
      </c>
      <c r="U199" s="33" t="s">
        <v>27</v>
      </c>
      <c r="V199" s="33" t="s">
        <v>26</v>
      </c>
      <c r="W199" s="33" t="s">
        <v>23</v>
      </c>
      <c r="X199" s="33" t="s">
        <v>27</v>
      </c>
      <c r="Y199" s="33" t="s">
        <v>26</v>
      </c>
      <c r="Z199" s="33" t="s">
        <v>23</v>
      </c>
      <c r="AA199" s="33" t="s">
        <v>27</v>
      </c>
      <c r="AB199" s="33" t="s">
        <v>26</v>
      </c>
      <c r="AC199" s="33" t="s">
        <v>23</v>
      </c>
      <c r="AD199" s="33" t="s">
        <v>44</v>
      </c>
      <c r="AE199" s="33" t="s">
        <v>26</v>
      </c>
      <c r="AF199" s="33" t="s">
        <v>23</v>
      </c>
      <c r="AG199" s="33" t="s">
        <v>44</v>
      </c>
      <c r="AH199" s="33" t="s">
        <v>26</v>
      </c>
      <c r="AI199" s="33" t="s">
        <v>23</v>
      </c>
      <c r="AJ199" s="33" t="s">
        <v>44</v>
      </c>
      <c r="AK199" s="33" t="s">
        <v>26</v>
      </c>
      <c r="AL199" s="33" t="s">
        <v>23</v>
      </c>
      <c r="AM199" s="33" t="s">
        <v>44</v>
      </c>
      <c r="AN199" s="33" t="s">
        <v>26</v>
      </c>
      <c r="AO199" s="33" t="s">
        <v>23</v>
      </c>
      <c r="AP199" s="33" t="s">
        <v>44</v>
      </c>
      <c r="AQ199" s="33" t="s">
        <v>26</v>
      </c>
      <c r="AR199" s="33" t="s">
        <v>23</v>
      </c>
      <c r="AS199" s="33" t="s">
        <v>44</v>
      </c>
      <c r="AT199" s="33" t="s">
        <v>26</v>
      </c>
      <c r="AU199" s="33" t="s">
        <v>23</v>
      </c>
      <c r="AV199" s="33" t="s">
        <v>44</v>
      </c>
      <c r="AW199" s="33" t="s">
        <v>26</v>
      </c>
      <c r="AX199" s="33" t="s">
        <v>23</v>
      </c>
      <c r="AY199" s="33" t="s">
        <v>44</v>
      </c>
      <c r="AZ199" s="33" t="s">
        <v>26</v>
      </c>
      <c r="BA199" s="33" t="s">
        <v>23</v>
      </c>
      <c r="BB199" s="33" t="s">
        <v>44</v>
      </c>
      <c r="BC199" s="33" t="s">
        <v>26</v>
      </c>
      <c r="BD199" s="33" t="s">
        <v>23</v>
      </c>
      <c r="BE199" s="33" t="s">
        <v>44</v>
      </c>
      <c r="BF199" s="33" t="s">
        <v>26</v>
      </c>
      <c r="BG199" s="33" t="s">
        <v>23</v>
      </c>
      <c r="BH199" s="33" t="s">
        <v>44</v>
      </c>
      <c r="BI199" s="33" t="s">
        <v>26</v>
      </c>
      <c r="BJ199" s="33" t="s">
        <v>23</v>
      </c>
      <c r="BK199" s="33" t="s">
        <v>44</v>
      </c>
      <c r="BL199" s="33" t="s">
        <v>26</v>
      </c>
      <c r="BM199" s="33" t="s">
        <v>23</v>
      </c>
    </row>
    <row r="200" spans="1:65" ht="22.5" x14ac:dyDescent="0.2">
      <c r="A200" s="15">
        <f>MAX($A$15:A199)+1</f>
        <v>186</v>
      </c>
      <c r="B200" s="36" t="s">
        <v>123</v>
      </c>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row>
    <row r="201" spans="1:65" ht="12" customHeight="1" x14ac:dyDescent="0.2">
      <c r="A201" s="15">
        <f>MAX($A$15:A200)+1</f>
        <v>187</v>
      </c>
      <c r="B201" s="34" t="s">
        <v>36</v>
      </c>
      <c r="C201" s="33" t="s">
        <v>14</v>
      </c>
      <c r="D201" s="33" t="s">
        <v>23</v>
      </c>
      <c r="E201" s="33" t="s">
        <v>31</v>
      </c>
      <c r="F201" s="33" t="s">
        <v>14</v>
      </c>
      <c r="G201" s="33" t="s">
        <v>23</v>
      </c>
      <c r="H201" s="33" t="s">
        <v>31</v>
      </c>
      <c r="I201" s="33" t="s">
        <v>14</v>
      </c>
      <c r="J201" s="33" t="s">
        <v>23</v>
      </c>
      <c r="K201" s="33" t="s">
        <v>32</v>
      </c>
      <c r="L201" s="33" t="s">
        <v>14</v>
      </c>
      <c r="M201" s="33" t="s">
        <v>23</v>
      </c>
      <c r="N201" s="33" t="s">
        <v>32</v>
      </c>
      <c r="O201" s="33" t="s">
        <v>13</v>
      </c>
      <c r="P201" s="33" t="s">
        <v>26</v>
      </c>
      <c r="Q201" s="33" t="s">
        <v>26</v>
      </c>
      <c r="R201" s="33" t="s">
        <v>3</v>
      </c>
      <c r="S201" s="33" t="s">
        <v>28</v>
      </c>
      <c r="T201" s="33" t="s">
        <v>26</v>
      </c>
      <c r="U201" s="33" t="s">
        <v>6</v>
      </c>
      <c r="V201" s="33" t="s">
        <v>28</v>
      </c>
      <c r="W201" s="33" t="s">
        <v>26</v>
      </c>
      <c r="X201" s="33" t="s">
        <v>5</v>
      </c>
      <c r="Y201" s="33" t="s">
        <v>23</v>
      </c>
      <c r="Z201" s="33" t="s">
        <v>33</v>
      </c>
      <c r="AA201" s="33" t="s">
        <v>4</v>
      </c>
      <c r="AB201" s="33" t="s">
        <v>23</v>
      </c>
      <c r="AC201" s="33" t="s">
        <v>33</v>
      </c>
      <c r="AD201" s="33" t="s">
        <v>4</v>
      </c>
      <c r="AE201" s="33" t="s">
        <v>23</v>
      </c>
      <c r="AF201" s="33" t="s">
        <v>32</v>
      </c>
      <c r="AG201" s="33" t="s">
        <v>4</v>
      </c>
      <c r="AH201" s="33" t="s">
        <v>23</v>
      </c>
      <c r="AI201" s="33" t="s">
        <v>32</v>
      </c>
      <c r="AJ201" s="33" t="s">
        <v>4</v>
      </c>
      <c r="AK201" s="33" t="s">
        <v>23</v>
      </c>
      <c r="AL201" s="33" t="s">
        <v>31</v>
      </c>
      <c r="AM201" s="33" t="s">
        <v>4</v>
      </c>
      <c r="AN201" s="33" t="s">
        <v>23</v>
      </c>
      <c r="AO201" s="33" t="s">
        <v>31</v>
      </c>
      <c r="AP201" s="33" t="s">
        <v>5</v>
      </c>
      <c r="AQ201" s="33" t="s">
        <v>26</v>
      </c>
      <c r="AR201" s="33" t="s">
        <v>31</v>
      </c>
      <c r="AS201" s="33" t="s">
        <v>5</v>
      </c>
      <c r="AT201" s="33" t="s">
        <v>23</v>
      </c>
      <c r="AU201" s="33" t="s">
        <v>31</v>
      </c>
      <c r="AV201" s="33" t="s">
        <v>5</v>
      </c>
      <c r="AW201" s="33" t="s">
        <v>23</v>
      </c>
      <c r="AX201" s="33" t="s">
        <v>31</v>
      </c>
      <c r="AY201" s="33" t="s">
        <v>5</v>
      </c>
      <c r="AZ201" s="33" t="s">
        <v>23</v>
      </c>
      <c r="BA201" s="33" t="s">
        <v>31</v>
      </c>
      <c r="BB201" s="33" t="s">
        <v>4</v>
      </c>
      <c r="BC201" s="33" t="s">
        <v>23</v>
      </c>
      <c r="BD201" s="33" t="s">
        <v>31</v>
      </c>
      <c r="BE201" s="33" t="s">
        <v>4</v>
      </c>
      <c r="BF201" s="33" t="s">
        <v>23</v>
      </c>
      <c r="BG201" s="33" t="s">
        <v>31</v>
      </c>
      <c r="BH201" s="33" t="s">
        <v>3</v>
      </c>
      <c r="BI201" s="33" t="s">
        <v>26</v>
      </c>
      <c r="BJ201" s="33" t="s">
        <v>31</v>
      </c>
      <c r="BK201" s="33" t="s">
        <v>13</v>
      </c>
      <c r="BL201" s="33" t="s">
        <v>40</v>
      </c>
      <c r="BM201" s="33" t="s">
        <v>26</v>
      </c>
    </row>
    <row r="202" spans="1:65" ht="12" customHeight="1" x14ac:dyDescent="0.2">
      <c r="A202" s="15">
        <f>MAX($A$15:A201)+1</f>
        <v>188</v>
      </c>
      <c r="B202" s="34" t="s">
        <v>35</v>
      </c>
      <c r="C202" s="33" t="s">
        <v>22</v>
      </c>
      <c r="D202" s="33" t="s">
        <v>23</v>
      </c>
      <c r="E202" s="33" t="s">
        <v>23</v>
      </c>
      <c r="F202" s="33" t="s">
        <v>22</v>
      </c>
      <c r="G202" s="33" t="s">
        <v>23</v>
      </c>
      <c r="H202" s="33" t="s">
        <v>23</v>
      </c>
      <c r="I202" s="33" t="s">
        <v>22</v>
      </c>
      <c r="J202" s="33" t="s">
        <v>23</v>
      </c>
      <c r="K202" s="33" t="s">
        <v>23</v>
      </c>
      <c r="L202" s="33" t="s">
        <v>22</v>
      </c>
      <c r="M202" s="33" t="s">
        <v>23</v>
      </c>
      <c r="N202" s="33" t="s">
        <v>23</v>
      </c>
      <c r="O202" s="33" t="s">
        <v>13</v>
      </c>
      <c r="P202" s="33" t="s">
        <v>26</v>
      </c>
      <c r="Q202" s="33" t="s">
        <v>23</v>
      </c>
      <c r="R202" s="33" t="s">
        <v>29</v>
      </c>
      <c r="S202" s="33" t="s">
        <v>28</v>
      </c>
      <c r="T202" s="33" t="s">
        <v>23</v>
      </c>
      <c r="U202" s="33" t="s">
        <v>27</v>
      </c>
      <c r="V202" s="33" t="s">
        <v>28</v>
      </c>
      <c r="W202" s="33" t="s">
        <v>23</v>
      </c>
      <c r="X202" s="33" t="s">
        <v>27</v>
      </c>
      <c r="Y202" s="33" t="s">
        <v>26</v>
      </c>
      <c r="Z202" s="33" t="s">
        <v>23</v>
      </c>
      <c r="AA202" s="33" t="s">
        <v>27</v>
      </c>
      <c r="AB202" s="33" t="s">
        <v>26</v>
      </c>
      <c r="AC202" s="33" t="s">
        <v>23</v>
      </c>
      <c r="AD202" s="33" t="s">
        <v>27</v>
      </c>
      <c r="AE202" s="33" t="s">
        <v>26</v>
      </c>
      <c r="AF202" s="33" t="s">
        <v>23</v>
      </c>
      <c r="AG202" s="33" t="s">
        <v>27</v>
      </c>
      <c r="AH202" s="33" t="s">
        <v>26</v>
      </c>
      <c r="AI202" s="33" t="s">
        <v>23</v>
      </c>
      <c r="AJ202" s="33" t="s">
        <v>27</v>
      </c>
      <c r="AK202" s="33" t="s">
        <v>26</v>
      </c>
      <c r="AL202" s="33" t="s">
        <v>23</v>
      </c>
      <c r="AM202" s="33" t="s">
        <v>27</v>
      </c>
      <c r="AN202" s="33" t="s">
        <v>26</v>
      </c>
      <c r="AO202" s="33" t="s">
        <v>23</v>
      </c>
      <c r="AP202" s="33" t="s">
        <v>27</v>
      </c>
      <c r="AQ202" s="33" t="s">
        <v>26</v>
      </c>
      <c r="AR202" s="33" t="s">
        <v>23</v>
      </c>
      <c r="AS202" s="33" t="s">
        <v>27</v>
      </c>
      <c r="AT202" s="33" t="s">
        <v>23</v>
      </c>
      <c r="AU202" s="33" t="s">
        <v>23</v>
      </c>
      <c r="AV202" s="33" t="s">
        <v>27</v>
      </c>
      <c r="AW202" s="33" t="s">
        <v>23</v>
      </c>
      <c r="AX202" s="33" t="s">
        <v>23</v>
      </c>
      <c r="AY202" s="33" t="s">
        <v>27</v>
      </c>
      <c r="AZ202" s="33" t="s">
        <v>23</v>
      </c>
      <c r="BA202" s="33" t="s">
        <v>23</v>
      </c>
      <c r="BB202" s="33" t="s">
        <v>27</v>
      </c>
      <c r="BC202" s="33" t="s">
        <v>23</v>
      </c>
      <c r="BD202" s="33" t="s">
        <v>23</v>
      </c>
      <c r="BE202" s="33" t="s">
        <v>27</v>
      </c>
      <c r="BF202" s="33" t="s">
        <v>23</v>
      </c>
      <c r="BG202" s="33" t="s">
        <v>23</v>
      </c>
      <c r="BH202" s="33" t="s">
        <v>22</v>
      </c>
      <c r="BI202" s="33" t="s">
        <v>26</v>
      </c>
      <c r="BJ202" s="33" t="s">
        <v>23</v>
      </c>
      <c r="BK202" s="33" t="s">
        <v>13</v>
      </c>
      <c r="BL202" s="33" t="s">
        <v>40</v>
      </c>
      <c r="BM202" s="33" t="s">
        <v>23</v>
      </c>
    </row>
    <row r="203" spans="1:65" ht="12" customHeight="1" x14ac:dyDescent="0.2">
      <c r="A203" s="15">
        <f>MAX($A$15:A202)+1</f>
        <v>189</v>
      </c>
      <c r="B203" s="34" t="s">
        <v>34</v>
      </c>
      <c r="C203" s="33" t="s">
        <v>14</v>
      </c>
      <c r="D203" s="33" t="s">
        <v>23</v>
      </c>
      <c r="E203" s="33" t="s">
        <v>31</v>
      </c>
      <c r="F203" s="33" t="s">
        <v>14</v>
      </c>
      <c r="G203" s="33" t="s">
        <v>23</v>
      </c>
      <c r="H203" s="33" t="s">
        <v>31</v>
      </c>
      <c r="I203" s="33" t="s">
        <v>14</v>
      </c>
      <c r="J203" s="33" t="s">
        <v>23</v>
      </c>
      <c r="K203" s="33" t="s">
        <v>32</v>
      </c>
      <c r="L203" s="33" t="s">
        <v>14</v>
      </c>
      <c r="M203" s="33" t="s">
        <v>23</v>
      </c>
      <c r="N203" s="33" t="s">
        <v>32</v>
      </c>
      <c r="O203" s="33" t="s">
        <v>13</v>
      </c>
      <c r="P203" s="33" t="s">
        <v>26</v>
      </c>
      <c r="Q203" s="33" t="s">
        <v>26</v>
      </c>
      <c r="R203" s="33" t="s">
        <v>3</v>
      </c>
      <c r="S203" s="33" t="s">
        <v>28</v>
      </c>
      <c r="T203" s="33" t="s">
        <v>26</v>
      </c>
      <c r="U203" s="33" t="s">
        <v>6</v>
      </c>
      <c r="V203" s="33" t="s">
        <v>28</v>
      </c>
      <c r="W203" s="33" t="s">
        <v>26</v>
      </c>
      <c r="X203" s="33" t="s">
        <v>5</v>
      </c>
      <c r="Y203" s="33" t="s">
        <v>23</v>
      </c>
      <c r="Z203" s="33" t="s">
        <v>33</v>
      </c>
      <c r="AA203" s="33" t="s">
        <v>4</v>
      </c>
      <c r="AB203" s="33" t="s">
        <v>23</v>
      </c>
      <c r="AC203" s="33" t="s">
        <v>33</v>
      </c>
      <c r="AD203" s="33" t="s">
        <v>4</v>
      </c>
      <c r="AE203" s="33" t="s">
        <v>23</v>
      </c>
      <c r="AF203" s="33" t="s">
        <v>32</v>
      </c>
      <c r="AG203" s="33" t="s">
        <v>4</v>
      </c>
      <c r="AH203" s="33" t="s">
        <v>23</v>
      </c>
      <c r="AI203" s="33" t="s">
        <v>32</v>
      </c>
      <c r="AJ203" s="33" t="s">
        <v>4</v>
      </c>
      <c r="AK203" s="33" t="s">
        <v>23</v>
      </c>
      <c r="AL203" s="33" t="s">
        <v>31</v>
      </c>
      <c r="AM203" s="33" t="s">
        <v>4</v>
      </c>
      <c r="AN203" s="33" t="s">
        <v>23</v>
      </c>
      <c r="AO203" s="33" t="s">
        <v>31</v>
      </c>
      <c r="AP203" s="33" t="s">
        <v>5</v>
      </c>
      <c r="AQ203" s="33" t="s">
        <v>26</v>
      </c>
      <c r="AR203" s="33" t="s">
        <v>31</v>
      </c>
      <c r="AS203" s="33" t="s">
        <v>5</v>
      </c>
      <c r="AT203" s="33" t="s">
        <v>23</v>
      </c>
      <c r="AU203" s="33" t="s">
        <v>31</v>
      </c>
      <c r="AV203" s="33" t="s">
        <v>5</v>
      </c>
      <c r="AW203" s="33" t="s">
        <v>23</v>
      </c>
      <c r="AX203" s="33" t="s">
        <v>31</v>
      </c>
      <c r="AY203" s="33" t="s">
        <v>5</v>
      </c>
      <c r="AZ203" s="33" t="s">
        <v>23</v>
      </c>
      <c r="BA203" s="33" t="s">
        <v>31</v>
      </c>
      <c r="BB203" s="33" t="s">
        <v>4</v>
      </c>
      <c r="BC203" s="33" t="s">
        <v>23</v>
      </c>
      <c r="BD203" s="33" t="s">
        <v>31</v>
      </c>
      <c r="BE203" s="33" t="s">
        <v>4</v>
      </c>
      <c r="BF203" s="33" t="s">
        <v>23</v>
      </c>
      <c r="BG203" s="33" t="s">
        <v>31</v>
      </c>
      <c r="BH203" s="33" t="s">
        <v>3</v>
      </c>
      <c r="BI203" s="33" t="s">
        <v>26</v>
      </c>
      <c r="BJ203" s="33" t="s">
        <v>31</v>
      </c>
      <c r="BK203" s="33" t="s">
        <v>13</v>
      </c>
      <c r="BL203" s="33" t="s">
        <v>40</v>
      </c>
      <c r="BM203" s="33" t="s">
        <v>26</v>
      </c>
    </row>
    <row r="204" spans="1:65" ht="12" customHeight="1" x14ac:dyDescent="0.2">
      <c r="A204" s="15">
        <f>MAX($A$15:A203)+1</f>
        <v>190</v>
      </c>
      <c r="B204" s="34" t="s">
        <v>30</v>
      </c>
      <c r="C204" s="33" t="s">
        <v>22</v>
      </c>
      <c r="D204" s="33" t="s">
        <v>23</v>
      </c>
      <c r="E204" s="33" t="s">
        <v>23</v>
      </c>
      <c r="F204" s="33" t="s">
        <v>22</v>
      </c>
      <c r="G204" s="33" t="s">
        <v>23</v>
      </c>
      <c r="H204" s="33" t="s">
        <v>23</v>
      </c>
      <c r="I204" s="33" t="s">
        <v>22</v>
      </c>
      <c r="J204" s="33" t="s">
        <v>23</v>
      </c>
      <c r="K204" s="33" t="s">
        <v>23</v>
      </c>
      <c r="L204" s="33" t="s">
        <v>22</v>
      </c>
      <c r="M204" s="33" t="s">
        <v>23</v>
      </c>
      <c r="N204" s="33" t="s">
        <v>23</v>
      </c>
      <c r="O204" s="33" t="s">
        <v>13</v>
      </c>
      <c r="P204" s="33" t="s">
        <v>26</v>
      </c>
      <c r="Q204" s="33" t="s">
        <v>23</v>
      </c>
      <c r="R204" s="33" t="s">
        <v>29</v>
      </c>
      <c r="S204" s="33" t="s">
        <v>28</v>
      </c>
      <c r="T204" s="33" t="s">
        <v>23</v>
      </c>
      <c r="U204" s="33" t="s">
        <v>27</v>
      </c>
      <c r="V204" s="33" t="s">
        <v>28</v>
      </c>
      <c r="W204" s="33" t="s">
        <v>23</v>
      </c>
      <c r="X204" s="33" t="s">
        <v>27</v>
      </c>
      <c r="Y204" s="33" t="s">
        <v>26</v>
      </c>
      <c r="Z204" s="33" t="s">
        <v>23</v>
      </c>
      <c r="AA204" s="33" t="s">
        <v>27</v>
      </c>
      <c r="AB204" s="33" t="s">
        <v>26</v>
      </c>
      <c r="AC204" s="33" t="s">
        <v>23</v>
      </c>
      <c r="AD204" s="33" t="s">
        <v>27</v>
      </c>
      <c r="AE204" s="33" t="s">
        <v>26</v>
      </c>
      <c r="AF204" s="33" t="s">
        <v>23</v>
      </c>
      <c r="AG204" s="33" t="s">
        <v>27</v>
      </c>
      <c r="AH204" s="33" t="s">
        <v>26</v>
      </c>
      <c r="AI204" s="33" t="s">
        <v>23</v>
      </c>
      <c r="AJ204" s="33" t="s">
        <v>27</v>
      </c>
      <c r="AK204" s="33" t="s">
        <v>26</v>
      </c>
      <c r="AL204" s="33" t="s">
        <v>23</v>
      </c>
      <c r="AM204" s="33" t="s">
        <v>27</v>
      </c>
      <c r="AN204" s="33" t="s">
        <v>26</v>
      </c>
      <c r="AO204" s="33" t="s">
        <v>23</v>
      </c>
      <c r="AP204" s="33" t="s">
        <v>27</v>
      </c>
      <c r="AQ204" s="33" t="s">
        <v>26</v>
      </c>
      <c r="AR204" s="33" t="s">
        <v>23</v>
      </c>
      <c r="AS204" s="33" t="s">
        <v>27</v>
      </c>
      <c r="AT204" s="33" t="s">
        <v>23</v>
      </c>
      <c r="AU204" s="33" t="s">
        <v>23</v>
      </c>
      <c r="AV204" s="33" t="s">
        <v>27</v>
      </c>
      <c r="AW204" s="33" t="s">
        <v>23</v>
      </c>
      <c r="AX204" s="33" t="s">
        <v>23</v>
      </c>
      <c r="AY204" s="33" t="s">
        <v>27</v>
      </c>
      <c r="AZ204" s="33" t="s">
        <v>23</v>
      </c>
      <c r="BA204" s="33" t="s">
        <v>23</v>
      </c>
      <c r="BB204" s="33" t="s">
        <v>27</v>
      </c>
      <c r="BC204" s="33" t="s">
        <v>23</v>
      </c>
      <c r="BD204" s="33" t="s">
        <v>23</v>
      </c>
      <c r="BE204" s="33" t="s">
        <v>27</v>
      </c>
      <c r="BF204" s="33" t="s">
        <v>23</v>
      </c>
      <c r="BG204" s="33" t="s">
        <v>23</v>
      </c>
      <c r="BH204" s="33" t="s">
        <v>22</v>
      </c>
      <c r="BI204" s="33" t="s">
        <v>26</v>
      </c>
      <c r="BJ204" s="33" t="s">
        <v>23</v>
      </c>
      <c r="BK204" s="33" t="s">
        <v>13</v>
      </c>
      <c r="BL204" s="33" t="s">
        <v>40</v>
      </c>
      <c r="BM204" s="33" t="s">
        <v>23</v>
      </c>
    </row>
    <row r="205" spans="1:65" ht="22.5" x14ac:dyDescent="0.2">
      <c r="A205" s="15">
        <f>MAX($A$15:A204)+1</f>
        <v>191</v>
      </c>
      <c r="B205" s="36" t="s">
        <v>122</v>
      </c>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row>
    <row r="206" spans="1:65" ht="12" customHeight="1" x14ac:dyDescent="0.2">
      <c r="A206" s="15">
        <f>MAX($A$15:A205)+1</f>
        <v>192</v>
      </c>
      <c r="B206" s="34" t="s">
        <v>36</v>
      </c>
      <c r="C206" s="33" t="s">
        <v>6</v>
      </c>
      <c r="D206" s="33" t="s">
        <v>23</v>
      </c>
      <c r="E206" s="33" t="s">
        <v>31</v>
      </c>
      <c r="F206" s="33" t="s">
        <v>6</v>
      </c>
      <c r="G206" s="33" t="s">
        <v>23</v>
      </c>
      <c r="H206" s="33" t="s">
        <v>31</v>
      </c>
      <c r="I206" s="33" t="s">
        <v>6</v>
      </c>
      <c r="J206" s="33" t="s">
        <v>23</v>
      </c>
      <c r="K206" s="33" t="s">
        <v>31</v>
      </c>
      <c r="L206" s="33" t="s">
        <v>6</v>
      </c>
      <c r="M206" s="33" t="s">
        <v>23</v>
      </c>
      <c r="N206" s="33" t="s">
        <v>31</v>
      </c>
      <c r="O206" s="33" t="s">
        <v>6</v>
      </c>
      <c r="P206" s="33" t="s">
        <v>23</v>
      </c>
      <c r="Q206" s="33" t="s">
        <v>31</v>
      </c>
      <c r="R206" s="33" t="s">
        <v>5</v>
      </c>
      <c r="S206" s="33" t="s">
        <v>23</v>
      </c>
      <c r="T206" s="33" t="s">
        <v>33</v>
      </c>
      <c r="U206" s="33" t="s">
        <v>5</v>
      </c>
      <c r="V206" s="33" t="s">
        <v>26</v>
      </c>
      <c r="W206" s="33" t="s">
        <v>31</v>
      </c>
      <c r="X206" s="33" t="s">
        <v>5</v>
      </c>
      <c r="Y206" s="33" t="s">
        <v>26</v>
      </c>
      <c r="Z206" s="33" t="s">
        <v>31</v>
      </c>
      <c r="AA206" s="33" t="s">
        <v>5</v>
      </c>
      <c r="AB206" s="33" t="s">
        <v>26</v>
      </c>
      <c r="AC206" s="33" t="s">
        <v>31</v>
      </c>
      <c r="AD206" s="33" t="s">
        <v>5</v>
      </c>
      <c r="AE206" s="33" t="s">
        <v>26</v>
      </c>
      <c r="AF206" s="33" t="s">
        <v>31</v>
      </c>
      <c r="AG206" s="33" t="s">
        <v>5</v>
      </c>
      <c r="AH206" s="33" t="s">
        <v>26</v>
      </c>
      <c r="AI206" s="33" t="s">
        <v>31</v>
      </c>
      <c r="AJ206" s="33" t="s">
        <v>5</v>
      </c>
      <c r="AK206" s="33" t="s">
        <v>26</v>
      </c>
      <c r="AL206" s="33" t="s">
        <v>31</v>
      </c>
      <c r="AM206" s="33" t="s">
        <v>5</v>
      </c>
      <c r="AN206" s="33" t="s">
        <v>26</v>
      </c>
      <c r="AO206" s="33" t="s">
        <v>31</v>
      </c>
      <c r="AP206" s="33" t="s">
        <v>5</v>
      </c>
      <c r="AQ206" s="33" t="s">
        <v>26</v>
      </c>
      <c r="AR206" s="33" t="s">
        <v>31</v>
      </c>
      <c r="AS206" s="33" t="s">
        <v>4</v>
      </c>
      <c r="AT206" s="33" t="s">
        <v>26</v>
      </c>
      <c r="AU206" s="33" t="s">
        <v>31</v>
      </c>
      <c r="AV206" s="33" t="s">
        <v>4</v>
      </c>
      <c r="AW206" s="33" t="s">
        <v>26</v>
      </c>
      <c r="AX206" s="33" t="s">
        <v>31</v>
      </c>
      <c r="AY206" s="33" t="s">
        <v>4</v>
      </c>
      <c r="AZ206" s="33" t="s">
        <v>26</v>
      </c>
      <c r="BA206" s="33" t="s">
        <v>31</v>
      </c>
      <c r="BB206" s="33" t="s">
        <v>4</v>
      </c>
      <c r="BC206" s="33" t="s">
        <v>26</v>
      </c>
      <c r="BD206" s="33" t="s">
        <v>31</v>
      </c>
      <c r="BE206" s="33" t="s">
        <v>5</v>
      </c>
      <c r="BF206" s="33" t="s">
        <v>23</v>
      </c>
      <c r="BG206" s="33" t="s">
        <v>32</v>
      </c>
      <c r="BH206" s="33" t="s">
        <v>5</v>
      </c>
      <c r="BI206" s="33" t="s">
        <v>23</v>
      </c>
      <c r="BJ206" s="33" t="s">
        <v>32</v>
      </c>
      <c r="BK206" s="33" t="s">
        <v>5</v>
      </c>
      <c r="BL206" s="33" t="s">
        <v>26</v>
      </c>
      <c r="BM206" s="33" t="s">
        <v>31</v>
      </c>
    </row>
    <row r="207" spans="1:65" ht="12" customHeight="1" x14ac:dyDescent="0.2">
      <c r="A207" s="15">
        <f>MAX($A$15:A206)+1</f>
        <v>193</v>
      </c>
      <c r="B207" s="34" t="s">
        <v>35</v>
      </c>
      <c r="C207" s="33" t="s">
        <v>27</v>
      </c>
      <c r="D207" s="33" t="s">
        <v>26</v>
      </c>
      <c r="E207" s="33" t="s">
        <v>23</v>
      </c>
      <c r="F207" s="33" t="s">
        <v>27</v>
      </c>
      <c r="G207" s="33" t="s">
        <v>26</v>
      </c>
      <c r="H207" s="33" t="s">
        <v>23</v>
      </c>
      <c r="I207" s="33" t="s">
        <v>27</v>
      </c>
      <c r="J207" s="33" t="s">
        <v>26</v>
      </c>
      <c r="K207" s="33" t="s">
        <v>23</v>
      </c>
      <c r="L207" s="33" t="s">
        <v>27</v>
      </c>
      <c r="M207" s="33" t="s">
        <v>26</v>
      </c>
      <c r="N207" s="33" t="s">
        <v>23</v>
      </c>
      <c r="O207" s="33" t="s">
        <v>27</v>
      </c>
      <c r="P207" s="33" t="s">
        <v>26</v>
      </c>
      <c r="Q207" s="33" t="s">
        <v>23</v>
      </c>
      <c r="R207" s="33" t="s">
        <v>27</v>
      </c>
      <c r="S207" s="33" t="s">
        <v>26</v>
      </c>
      <c r="T207" s="33" t="s">
        <v>23</v>
      </c>
      <c r="U207" s="33" t="s">
        <v>27</v>
      </c>
      <c r="V207" s="33" t="s">
        <v>26</v>
      </c>
      <c r="W207" s="33" t="s">
        <v>23</v>
      </c>
      <c r="X207" s="33" t="s">
        <v>27</v>
      </c>
      <c r="Y207" s="33" t="s">
        <v>26</v>
      </c>
      <c r="Z207" s="33" t="s">
        <v>23</v>
      </c>
      <c r="AA207" s="33" t="s">
        <v>27</v>
      </c>
      <c r="AB207" s="33" t="s">
        <v>26</v>
      </c>
      <c r="AC207" s="33" t="s">
        <v>23</v>
      </c>
      <c r="AD207" s="33" t="s">
        <v>27</v>
      </c>
      <c r="AE207" s="33" t="s">
        <v>26</v>
      </c>
      <c r="AF207" s="33" t="s">
        <v>23</v>
      </c>
      <c r="AG207" s="33" t="s">
        <v>27</v>
      </c>
      <c r="AH207" s="33" t="s">
        <v>26</v>
      </c>
      <c r="AI207" s="33" t="s">
        <v>23</v>
      </c>
      <c r="AJ207" s="33" t="s">
        <v>27</v>
      </c>
      <c r="AK207" s="33" t="s">
        <v>26</v>
      </c>
      <c r="AL207" s="33" t="s">
        <v>23</v>
      </c>
      <c r="AM207" s="33" t="s">
        <v>27</v>
      </c>
      <c r="AN207" s="33" t="s">
        <v>26</v>
      </c>
      <c r="AO207" s="33" t="s">
        <v>23</v>
      </c>
      <c r="AP207" s="33" t="s">
        <v>27</v>
      </c>
      <c r="AQ207" s="33" t="s">
        <v>26</v>
      </c>
      <c r="AR207" s="33" t="s">
        <v>23</v>
      </c>
      <c r="AS207" s="33" t="s">
        <v>27</v>
      </c>
      <c r="AT207" s="33" t="s">
        <v>26</v>
      </c>
      <c r="AU207" s="33" t="s">
        <v>23</v>
      </c>
      <c r="AV207" s="33" t="s">
        <v>27</v>
      </c>
      <c r="AW207" s="33" t="s">
        <v>26</v>
      </c>
      <c r="AX207" s="33" t="s">
        <v>23</v>
      </c>
      <c r="AY207" s="33" t="s">
        <v>27</v>
      </c>
      <c r="AZ207" s="33" t="s">
        <v>26</v>
      </c>
      <c r="BA207" s="33" t="s">
        <v>23</v>
      </c>
      <c r="BB207" s="33" t="s">
        <v>27</v>
      </c>
      <c r="BC207" s="33" t="s">
        <v>26</v>
      </c>
      <c r="BD207" s="33" t="s">
        <v>23</v>
      </c>
      <c r="BE207" s="33" t="s">
        <v>27</v>
      </c>
      <c r="BF207" s="33" t="s">
        <v>26</v>
      </c>
      <c r="BG207" s="33" t="s">
        <v>23</v>
      </c>
      <c r="BH207" s="33" t="s">
        <v>27</v>
      </c>
      <c r="BI207" s="33" t="s">
        <v>26</v>
      </c>
      <c r="BJ207" s="33" t="s">
        <v>23</v>
      </c>
      <c r="BK207" s="33" t="s">
        <v>27</v>
      </c>
      <c r="BL207" s="33" t="s">
        <v>26</v>
      </c>
      <c r="BM207" s="33" t="s">
        <v>23</v>
      </c>
    </row>
    <row r="208" spans="1:65" ht="12" customHeight="1" x14ac:dyDescent="0.2">
      <c r="A208" s="15">
        <f>MAX($A$15:A207)+1</f>
        <v>194</v>
      </c>
      <c r="B208" s="34" t="s">
        <v>34</v>
      </c>
      <c r="C208" s="33" t="s">
        <v>6</v>
      </c>
      <c r="D208" s="33" t="s">
        <v>23</v>
      </c>
      <c r="E208" s="33" t="s">
        <v>31</v>
      </c>
      <c r="F208" s="33" t="s">
        <v>6</v>
      </c>
      <c r="G208" s="33" t="s">
        <v>23</v>
      </c>
      <c r="H208" s="33" t="s">
        <v>31</v>
      </c>
      <c r="I208" s="33" t="s">
        <v>6</v>
      </c>
      <c r="J208" s="33" t="s">
        <v>23</v>
      </c>
      <c r="K208" s="33" t="s">
        <v>31</v>
      </c>
      <c r="L208" s="33" t="s">
        <v>6</v>
      </c>
      <c r="M208" s="33" t="s">
        <v>23</v>
      </c>
      <c r="N208" s="33" t="s">
        <v>31</v>
      </c>
      <c r="O208" s="33" t="s">
        <v>6</v>
      </c>
      <c r="P208" s="33" t="s">
        <v>23</v>
      </c>
      <c r="Q208" s="33" t="s">
        <v>31</v>
      </c>
      <c r="R208" s="33" t="s">
        <v>5</v>
      </c>
      <c r="S208" s="33" t="s">
        <v>23</v>
      </c>
      <c r="T208" s="33" t="s">
        <v>33</v>
      </c>
      <c r="U208" s="33" t="s">
        <v>5</v>
      </c>
      <c r="V208" s="33" t="s">
        <v>26</v>
      </c>
      <c r="W208" s="33" t="s">
        <v>31</v>
      </c>
      <c r="X208" s="33" t="s">
        <v>5</v>
      </c>
      <c r="Y208" s="33" t="s">
        <v>26</v>
      </c>
      <c r="Z208" s="33" t="s">
        <v>31</v>
      </c>
      <c r="AA208" s="33" t="s">
        <v>5</v>
      </c>
      <c r="AB208" s="33" t="s">
        <v>26</v>
      </c>
      <c r="AC208" s="33" t="s">
        <v>31</v>
      </c>
      <c r="AD208" s="33" t="s">
        <v>5</v>
      </c>
      <c r="AE208" s="33" t="s">
        <v>26</v>
      </c>
      <c r="AF208" s="33" t="s">
        <v>31</v>
      </c>
      <c r="AG208" s="33" t="s">
        <v>5</v>
      </c>
      <c r="AH208" s="33" t="s">
        <v>26</v>
      </c>
      <c r="AI208" s="33" t="s">
        <v>31</v>
      </c>
      <c r="AJ208" s="33" t="s">
        <v>5</v>
      </c>
      <c r="AK208" s="33" t="s">
        <v>26</v>
      </c>
      <c r="AL208" s="33" t="s">
        <v>31</v>
      </c>
      <c r="AM208" s="33" t="s">
        <v>5</v>
      </c>
      <c r="AN208" s="33" t="s">
        <v>26</v>
      </c>
      <c r="AO208" s="33" t="s">
        <v>31</v>
      </c>
      <c r="AP208" s="33" t="s">
        <v>5</v>
      </c>
      <c r="AQ208" s="33" t="s">
        <v>26</v>
      </c>
      <c r="AR208" s="33" t="s">
        <v>31</v>
      </c>
      <c r="AS208" s="33" t="s">
        <v>4</v>
      </c>
      <c r="AT208" s="33" t="s">
        <v>26</v>
      </c>
      <c r="AU208" s="33" t="s">
        <v>31</v>
      </c>
      <c r="AV208" s="33" t="s">
        <v>4</v>
      </c>
      <c r="AW208" s="33" t="s">
        <v>26</v>
      </c>
      <c r="AX208" s="33" t="s">
        <v>31</v>
      </c>
      <c r="AY208" s="33" t="s">
        <v>4</v>
      </c>
      <c r="AZ208" s="33" t="s">
        <v>26</v>
      </c>
      <c r="BA208" s="33" t="s">
        <v>31</v>
      </c>
      <c r="BB208" s="33" t="s">
        <v>4</v>
      </c>
      <c r="BC208" s="33" t="s">
        <v>26</v>
      </c>
      <c r="BD208" s="33" t="s">
        <v>31</v>
      </c>
      <c r="BE208" s="33" t="s">
        <v>5</v>
      </c>
      <c r="BF208" s="33" t="s">
        <v>23</v>
      </c>
      <c r="BG208" s="33" t="s">
        <v>32</v>
      </c>
      <c r="BH208" s="33" t="s">
        <v>5</v>
      </c>
      <c r="BI208" s="33" t="s">
        <v>23</v>
      </c>
      <c r="BJ208" s="33" t="s">
        <v>32</v>
      </c>
      <c r="BK208" s="33" t="s">
        <v>5</v>
      </c>
      <c r="BL208" s="33" t="s">
        <v>26</v>
      </c>
      <c r="BM208" s="33" t="s">
        <v>31</v>
      </c>
    </row>
    <row r="209" spans="1:65" ht="12" customHeight="1" x14ac:dyDescent="0.2">
      <c r="A209" s="15">
        <f>MAX($A$15:A208)+1</f>
        <v>195</v>
      </c>
      <c r="B209" s="34" t="s">
        <v>30</v>
      </c>
      <c r="C209" s="33" t="s">
        <v>27</v>
      </c>
      <c r="D209" s="33" t="s">
        <v>26</v>
      </c>
      <c r="E209" s="33" t="s">
        <v>23</v>
      </c>
      <c r="F209" s="33" t="s">
        <v>27</v>
      </c>
      <c r="G209" s="33" t="s">
        <v>26</v>
      </c>
      <c r="H209" s="33" t="s">
        <v>23</v>
      </c>
      <c r="I209" s="33" t="s">
        <v>27</v>
      </c>
      <c r="J209" s="33" t="s">
        <v>26</v>
      </c>
      <c r="K209" s="33" t="s">
        <v>23</v>
      </c>
      <c r="L209" s="33" t="s">
        <v>27</v>
      </c>
      <c r="M209" s="33" t="s">
        <v>26</v>
      </c>
      <c r="N209" s="33" t="s">
        <v>23</v>
      </c>
      <c r="O209" s="33" t="s">
        <v>27</v>
      </c>
      <c r="P209" s="33" t="s">
        <v>26</v>
      </c>
      <c r="Q209" s="33" t="s">
        <v>23</v>
      </c>
      <c r="R209" s="33" t="s">
        <v>27</v>
      </c>
      <c r="S209" s="33" t="s">
        <v>26</v>
      </c>
      <c r="T209" s="33" t="s">
        <v>23</v>
      </c>
      <c r="U209" s="33" t="s">
        <v>27</v>
      </c>
      <c r="V209" s="33" t="s">
        <v>26</v>
      </c>
      <c r="W209" s="33" t="s">
        <v>23</v>
      </c>
      <c r="X209" s="33" t="s">
        <v>27</v>
      </c>
      <c r="Y209" s="33" t="s">
        <v>26</v>
      </c>
      <c r="Z209" s="33" t="s">
        <v>23</v>
      </c>
      <c r="AA209" s="33" t="s">
        <v>27</v>
      </c>
      <c r="AB209" s="33" t="s">
        <v>26</v>
      </c>
      <c r="AC209" s="33" t="s">
        <v>23</v>
      </c>
      <c r="AD209" s="33" t="s">
        <v>27</v>
      </c>
      <c r="AE209" s="33" t="s">
        <v>26</v>
      </c>
      <c r="AF209" s="33" t="s">
        <v>23</v>
      </c>
      <c r="AG209" s="33" t="s">
        <v>27</v>
      </c>
      <c r="AH209" s="33" t="s">
        <v>26</v>
      </c>
      <c r="AI209" s="33" t="s">
        <v>23</v>
      </c>
      <c r="AJ209" s="33" t="s">
        <v>27</v>
      </c>
      <c r="AK209" s="33" t="s">
        <v>26</v>
      </c>
      <c r="AL209" s="33" t="s">
        <v>23</v>
      </c>
      <c r="AM209" s="33" t="s">
        <v>27</v>
      </c>
      <c r="AN209" s="33" t="s">
        <v>26</v>
      </c>
      <c r="AO209" s="33" t="s">
        <v>23</v>
      </c>
      <c r="AP209" s="33" t="s">
        <v>27</v>
      </c>
      <c r="AQ209" s="33" t="s">
        <v>26</v>
      </c>
      <c r="AR209" s="33" t="s">
        <v>23</v>
      </c>
      <c r="AS209" s="33" t="s">
        <v>27</v>
      </c>
      <c r="AT209" s="33" t="s">
        <v>26</v>
      </c>
      <c r="AU209" s="33" t="s">
        <v>23</v>
      </c>
      <c r="AV209" s="33" t="s">
        <v>27</v>
      </c>
      <c r="AW209" s="33" t="s">
        <v>26</v>
      </c>
      <c r="AX209" s="33" t="s">
        <v>23</v>
      </c>
      <c r="AY209" s="33" t="s">
        <v>27</v>
      </c>
      <c r="AZ209" s="33" t="s">
        <v>26</v>
      </c>
      <c r="BA209" s="33" t="s">
        <v>23</v>
      </c>
      <c r="BB209" s="33" t="s">
        <v>27</v>
      </c>
      <c r="BC209" s="33" t="s">
        <v>26</v>
      </c>
      <c r="BD209" s="33" t="s">
        <v>23</v>
      </c>
      <c r="BE209" s="33" t="s">
        <v>27</v>
      </c>
      <c r="BF209" s="33" t="s">
        <v>26</v>
      </c>
      <c r="BG209" s="33" t="s">
        <v>23</v>
      </c>
      <c r="BH209" s="33" t="s">
        <v>27</v>
      </c>
      <c r="BI209" s="33" t="s">
        <v>26</v>
      </c>
      <c r="BJ209" s="33" t="s">
        <v>23</v>
      </c>
      <c r="BK209" s="33" t="s">
        <v>27</v>
      </c>
      <c r="BL209" s="33" t="s">
        <v>26</v>
      </c>
      <c r="BM209" s="33" t="s">
        <v>23</v>
      </c>
    </row>
    <row r="210" spans="1:65" x14ac:dyDescent="0.2">
      <c r="A210" s="15">
        <f>MAX($A$15:A209)+1</f>
        <v>196</v>
      </c>
      <c r="B210" s="36" t="s">
        <v>121</v>
      </c>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row>
    <row r="211" spans="1:65" ht="12" customHeight="1" x14ac:dyDescent="0.2">
      <c r="A211" s="15">
        <f>MAX($A$15:A210)+1</f>
        <v>197</v>
      </c>
      <c r="B211" s="34" t="s">
        <v>36</v>
      </c>
      <c r="C211" s="33" t="s">
        <v>4</v>
      </c>
      <c r="D211" s="33" t="s">
        <v>23</v>
      </c>
      <c r="E211" s="33" t="s">
        <v>33</v>
      </c>
      <c r="F211" s="33" t="s">
        <v>4</v>
      </c>
      <c r="G211" s="33" t="s">
        <v>26</v>
      </c>
      <c r="H211" s="33" t="s">
        <v>31</v>
      </c>
      <c r="I211" s="33" t="s">
        <v>4</v>
      </c>
      <c r="J211" s="33" t="s">
        <v>26</v>
      </c>
      <c r="K211" s="33" t="s">
        <v>31</v>
      </c>
      <c r="L211" s="33" t="s">
        <v>15</v>
      </c>
      <c r="M211" s="33" t="s">
        <v>28</v>
      </c>
      <c r="N211" s="33" t="s">
        <v>23</v>
      </c>
      <c r="O211" s="33" t="s">
        <v>4</v>
      </c>
      <c r="P211" s="33" t="s">
        <v>23</v>
      </c>
      <c r="Q211" s="33" t="s">
        <v>31</v>
      </c>
      <c r="R211" s="33" t="s">
        <v>4</v>
      </c>
      <c r="S211" s="33" t="s">
        <v>23</v>
      </c>
      <c r="T211" s="33" t="s">
        <v>31</v>
      </c>
      <c r="U211" s="33" t="s">
        <v>3</v>
      </c>
      <c r="V211" s="33" t="s">
        <v>23</v>
      </c>
      <c r="W211" s="33" t="s">
        <v>31</v>
      </c>
      <c r="X211" s="33" t="s">
        <v>3</v>
      </c>
      <c r="Y211" s="33" t="s">
        <v>23</v>
      </c>
      <c r="Z211" s="33" t="s">
        <v>32</v>
      </c>
      <c r="AA211" s="33" t="s">
        <v>3</v>
      </c>
      <c r="AB211" s="33" t="s">
        <v>23</v>
      </c>
      <c r="AC211" s="33" t="s">
        <v>31</v>
      </c>
      <c r="AD211" s="33" t="s">
        <v>3</v>
      </c>
      <c r="AE211" s="33" t="s">
        <v>23</v>
      </c>
      <c r="AF211" s="33" t="s">
        <v>31</v>
      </c>
      <c r="AG211" s="33" t="s">
        <v>3</v>
      </c>
      <c r="AH211" s="33" t="s">
        <v>23</v>
      </c>
      <c r="AI211" s="33" t="s">
        <v>31</v>
      </c>
      <c r="AJ211" s="33" t="s">
        <v>3</v>
      </c>
      <c r="AK211" s="33" t="s">
        <v>23</v>
      </c>
      <c r="AL211" s="33" t="s">
        <v>31</v>
      </c>
      <c r="AM211" s="33" t="s">
        <v>3</v>
      </c>
      <c r="AN211" s="33" t="s">
        <v>23</v>
      </c>
      <c r="AO211" s="33" t="s">
        <v>31</v>
      </c>
      <c r="AP211" s="33" t="s">
        <v>3</v>
      </c>
      <c r="AQ211" s="33" t="s">
        <v>23</v>
      </c>
      <c r="AR211" s="33" t="s">
        <v>31</v>
      </c>
      <c r="AS211" s="33" t="s">
        <v>4</v>
      </c>
      <c r="AT211" s="33" t="s">
        <v>23</v>
      </c>
      <c r="AU211" s="33" t="s">
        <v>31</v>
      </c>
      <c r="AV211" s="33" t="s">
        <v>4</v>
      </c>
      <c r="AW211" s="33" t="s">
        <v>23</v>
      </c>
      <c r="AX211" s="33" t="s">
        <v>31</v>
      </c>
      <c r="AY211" s="33" t="s">
        <v>4</v>
      </c>
      <c r="AZ211" s="33" t="s">
        <v>23</v>
      </c>
      <c r="BA211" s="33" t="s">
        <v>32</v>
      </c>
      <c r="BB211" s="33" t="s">
        <v>4</v>
      </c>
      <c r="BC211" s="33" t="s">
        <v>23</v>
      </c>
      <c r="BD211" s="33" t="s">
        <v>31</v>
      </c>
      <c r="BE211" s="33" t="s">
        <v>4</v>
      </c>
      <c r="BF211" s="33" t="s">
        <v>23</v>
      </c>
      <c r="BG211" s="33" t="s">
        <v>31</v>
      </c>
      <c r="BH211" s="33" t="s">
        <v>3</v>
      </c>
      <c r="BI211" s="33" t="s">
        <v>26</v>
      </c>
      <c r="BJ211" s="33" t="s">
        <v>31</v>
      </c>
      <c r="BK211" s="33" t="s">
        <v>3</v>
      </c>
      <c r="BL211" s="33" t="s">
        <v>26</v>
      </c>
      <c r="BM211" s="33" t="s">
        <v>31</v>
      </c>
    </row>
    <row r="212" spans="1:65" ht="12" customHeight="1" x14ac:dyDescent="0.2">
      <c r="A212" s="15">
        <f>MAX($A$15:A211)+1</f>
        <v>198</v>
      </c>
      <c r="B212" s="34" t="s">
        <v>35</v>
      </c>
      <c r="C212" s="33" t="s">
        <v>27</v>
      </c>
      <c r="D212" s="33" t="s">
        <v>26</v>
      </c>
      <c r="E212" s="33" t="s">
        <v>23</v>
      </c>
      <c r="F212" s="33" t="s">
        <v>27</v>
      </c>
      <c r="G212" s="33" t="s">
        <v>26</v>
      </c>
      <c r="H212" s="33" t="s">
        <v>23</v>
      </c>
      <c r="I212" s="33" t="s">
        <v>27</v>
      </c>
      <c r="J212" s="33" t="s">
        <v>26</v>
      </c>
      <c r="K212" s="33" t="s">
        <v>23</v>
      </c>
      <c r="L212" s="33" t="s">
        <v>51</v>
      </c>
      <c r="M212" s="33" t="s">
        <v>28</v>
      </c>
      <c r="N212" s="33" t="s">
        <v>23</v>
      </c>
      <c r="O212" s="33" t="s">
        <v>27</v>
      </c>
      <c r="P212" s="33" t="s">
        <v>23</v>
      </c>
      <c r="Q212" s="33" t="s">
        <v>23</v>
      </c>
      <c r="R212" s="33" t="s">
        <v>27</v>
      </c>
      <c r="S212" s="33" t="s">
        <v>23</v>
      </c>
      <c r="T212" s="33" t="s">
        <v>23</v>
      </c>
      <c r="U212" s="33" t="s">
        <v>29</v>
      </c>
      <c r="V212" s="33" t="s">
        <v>23</v>
      </c>
      <c r="W212" s="33" t="s">
        <v>23</v>
      </c>
      <c r="X212" s="33" t="s">
        <v>29</v>
      </c>
      <c r="Y212" s="33" t="s">
        <v>23</v>
      </c>
      <c r="Z212" s="33" t="s">
        <v>23</v>
      </c>
      <c r="AA212" s="33" t="s">
        <v>29</v>
      </c>
      <c r="AB212" s="33" t="s">
        <v>23</v>
      </c>
      <c r="AC212" s="33" t="s">
        <v>23</v>
      </c>
      <c r="AD212" s="33" t="s">
        <v>29</v>
      </c>
      <c r="AE212" s="33" t="s">
        <v>23</v>
      </c>
      <c r="AF212" s="33" t="s">
        <v>23</v>
      </c>
      <c r="AG212" s="33" t="s">
        <v>29</v>
      </c>
      <c r="AH212" s="33" t="s">
        <v>23</v>
      </c>
      <c r="AI212" s="33" t="s">
        <v>23</v>
      </c>
      <c r="AJ212" s="33" t="s">
        <v>29</v>
      </c>
      <c r="AK212" s="33" t="s">
        <v>23</v>
      </c>
      <c r="AL212" s="33" t="s">
        <v>23</v>
      </c>
      <c r="AM212" s="33" t="s">
        <v>29</v>
      </c>
      <c r="AN212" s="33" t="s">
        <v>23</v>
      </c>
      <c r="AO212" s="33" t="s">
        <v>23</v>
      </c>
      <c r="AP212" s="33" t="s">
        <v>29</v>
      </c>
      <c r="AQ212" s="33" t="s">
        <v>23</v>
      </c>
      <c r="AR212" s="33" t="s">
        <v>23</v>
      </c>
      <c r="AS212" s="33" t="s">
        <v>27</v>
      </c>
      <c r="AT212" s="33" t="s">
        <v>23</v>
      </c>
      <c r="AU212" s="33" t="s">
        <v>23</v>
      </c>
      <c r="AV212" s="33" t="s">
        <v>27</v>
      </c>
      <c r="AW212" s="33" t="s">
        <v>23</v>
      </c>
      <c r="AX212" s="33" t="s">
        <v>23</v>
      </c>
      <c r="AY212" s="33" t="s">
        <v>27</v>
      </c>
      <c r="AZ212" s="33" t="s">
        <v>23</v>
      </c>
      <c r="BA212" s="33" t="s">
        <v>23</v>
      </c>
      <c r="BB212" s="33" t="s">
        <v>27</v>
      </c>
      <c r="BC212" s="33" t="s">
        <v>23</v>
      </c>
      <c r="BD212" s="33" t="s">
        <v>23</v>
      </c>
      <c r="BE212" s="33" t="s">
        <v>23</v>
      </c>
      <c r="BF212" s="33" t="s">
        <v>23</v>
      </c>
      <c r="BG212" s="33" t="s">
        <v>23</v>
      </c>
      <c r="BH212" s="33" t="s">
        <v>23</v>
      </c>
      <c r="BI212" s="33" t="s">
        <v>23</v>
      </c>
      <c r="BJ212" s="33" t="s">
        <v>23</v>
      </c>
      <c r="BK212" s="33" t="s">
        <v>23</v>
      </c>
      <c r="BL212" s="33" t="s">
        <v>23</v>
      </c>
      <c r="BM212" s="33" t="s">
        <v>23</v>
      </c>
    </row>
    <row r="213" spans="1:65" ht="12" customHeight="1" x14ac:dyDescent="0.2">
      <c r="A213" s="15">
        <f>MAX($A$15:A212)+1</f>
        <v>199</v>
      </c>
      <c r="B213" s="34" t="s">
        <v>34</v>
      </c>
      <c r="C213" s="33" t="s">
        <v>4</v>
      </c>
      <c r="D213" s="33" t="s">
        <v>23</v>
      </c>
      <c r="E213" s="33" t="s">
        <v>33</v>
      </c>
      <c r="F213" s="33" t="s">
        <v>4</v>
      </c>
      <c r="G213" s="33" t="s">
        <v>26</v>
      </c>
      <c r="H213" s="33" t="s">
        <v>31</v>
      </c>
      <c r="I213" s="33" t="s">
        <v>4</v>
      </c>
      <c r="J213" s="33" t="s">
        <v>26</v>
      </c>
      <c r="K213" s="33" t="s">
        <v>31</v>
      </c>
      <c r="L213" s="33" t="s">
        <v>15</v>
      </c>
      <c r="M213" s="33" t="s">
        <v>28</v>
      </c>
      <c r="N213" s="33" t="s">
        <v>23</v>
      </c>
      <c r="O213" s="33" t="s">
        <v>4</v>
      </c>
      <c r="P213" s="33" t="s">
        <v>23</v>
      </c>
      <c r="Q213" s="33" t="s">
        <v>31</v>
      </c>
      <c r="R213" s="33" t="s">
        <v>4</v>
      </c>
      <c r="S213" s="33" t="s">
        <v>23</v>
      </c>
      <c r="T213" s="33" t="s">
        <v>31</v>
      </c>
      <c r="U213" s="33" t="s">
        <v>3</v>
      </c>
      <c r="V213" s="33" t="s">
        <v>23</v>
      </c>
      <c r="W213" s="33" t="s">
        <v>31</v>
      </c>
      <c r="X213" s="33" t="s">
        <v>3</v>
      </c>
      <c r="Y213" s="33" t="s">
        <v>23</v>
      </c>
      <c r="Z213" s="33" t="s">
        <v>32</v>
      </c>
      <c r="AA213" s="33" t="s">
        <v>3</v>
      </c>
      <c r="AB213" s="33" t="s">
        <v>23</v>
      </c>
      <c r="AC213" s="33" t="s">
        <v>31</v>
      </c>
      <c r="AD213" s="33" t="s">
        <v>3</v>
      </c>
      <c r="AE213" s="33" t="s">
        <v>23</v>
      </c>
      <c r="AF213" s="33" t="s">
        <v>31</v>
      </c>
      <c r="AG213" s="33" t="s">
        <v>3</v>
      </c>
      <c r="AH213" s="33" t="s">
        <v>23</v>
      </c>
      <c r="AI213" s="33" t="s">
        <v>31</v>
      </c>
      <c r="AJ213" s="33" t="s">
        <v>3</v>
      </c>
      <c r="AK213" s="33" t="s">
        <v>23</v>
      </c>
      <c r="AL213" s="33" t="s">
        <v>31</v>
      </c>
      <c r="AM213" s="33" t="s">
        <v>3</v>
      </c>
      <c r="AN213" s="33" t="s">
        <v>23</v>
      </c>
      <c r="AO213" s="33" t="s">
        <v>31</v>
      </c>
      <c r="AP213" s="33" t="s">
        <v>3</v>
      </c>
      <c r="AQ213" s="33" t="s">
        <v>23</v>
      </c>
      <c r="AR213" s="33" t="s">
        <v>31</v>
      </c>
      <c r="AS213" s="33" t="s">
        <v>4</v>
      </c>
      <c r="AT213" s="33" t="s">
        <v>23</v>
      </c>
      <c r="AU213" s="33" t="s">
        <v>31</v>
      </c>
      <c r="AV213" s="33" t="s">
        <v>4</v>
      </c>
      <c r="AW213" s="33" t="s">
        <v>23</v>
      </c>
      <c r="AX213" s="33" t="s">
        <v>31</v>
      </c>
      <c r="AY213" s="33" t="s">
        <v>4</v>
      </c>
      <c r="AZ213" s="33" t="s">
        <v>23</v>
      </c>
      <c r="BA213" s="33" t="s">
        <v>32</v>
      </c>
      <c r="BB213" s="33" t="s">
        <v>4</v>
      </c>
      <c r="BC213" s="33" t="s">
        <v>23</v>
      </c>
      <c r="BD213" s="33" t="s">
        <v>31</v>
      </c>
      <c r="BE213" s="33" t="s">
        <v>4</v>
      </c>
      <c r="BF213" s="33" t="s">
        <v>23</v>
      </c>
      <c r="BG213" s="33" t="s">
        <v>31</v>
      </c>
      <c r="BH213" s="33" t="s">
        <v>3</v>
      </c>
      <c r="BI213" s="33" t="s">
        <v>26</v>
      </c>
      <c r="BJ213" s="33" t="s">
        <v>31</v>
      </c>
      <c r="BK213" s="33" t="s">
        <v>3</v>
      </c>
      <c r="BL213" s="33" t="s">
        <v>26</v>
      </c>
      <c r="BM213" s="33" t="s">
        <v>31</v>
      </c>
    </row>
    <row r="214" spans="1:65" ht="12" customHeight="1" x14ac:dyDescent="0.2">
      <c r="A214" s="15">
        <f>MAX($A$15:A213)+1</f>
        <v>200</v>
      </c>
      <c r="B214" s="34" t="s">
        <v>30</v>
      </c>
      <c r="C214" s="33" t="s">
        <v>27</v>
      </c>
      <c r="D214" s="33" t="s">
        <v>26</v>
      </c>
      <c r="E214" s="33" t="s">
        <v>23</v>
      </c>
      <c r="F214" s="33" t="s">
        <v>27</v>
      </c>
      <c r="G214" s="33" t="s">
        <v>26</v>
      </c>
      <c r="H214" s="33" t="s">
        <v>23</v>
      </c>
      <c r="I214" s="33" t="s">
        <v>27</v>
      </c>
      <c r="J214" s="33" t="s">
        <v>26</v>
      </c>
      <c r="K214" s="33" t="s">
        <v>23</v>
      </c>
      <c r="L214" s="33" t="s">
        <v>51</v>
      </c>
      <c r="M214" s="33" t="s">
        <v>28</v>
      </c>
      <c r="N214" s="33" t="s">
        <v>23</v>
      </c>
      <c r="O214" s="33" t="s">
        <v>27</v>
      </c>
      <c r="P214" s="33" t="s">
        <v>23</v>
      </c>
      <c r="Q214" s="33" t="s">
        <v>23</v>
      </c>
      <c r="R214" s="33" t="s">
        <v>27</v>
      </c>
      <c r="S214" s="33" t="s">
        <v>23</v>
      </c>
      <c r="T214" s="33" t="s">
        <v>23</v>
      </c>
      <c r="U214" s="33" t="s">
        <v>29</v>
      </c>
      <c r="V214" s="33" t="s">
        <v>23</v>
      </c>
      <c r="W214" s="33" t="s">
        <v>23</v>
      </c>
      <c r="X214" s="33" t="s">
        <v>29</v>
      </c>
      <c r="Y214" s="33" t="s">
        <v>23</v>
      </c>
      <c r="Z214" s="33" t="s">
        <v>23</v>
      </c>
      <c r="AA214" s="33" t="s">
        <v>29</v>
      </c>
      <c r="AB214" s="33" t="s">
        <v>23</v>
      </c>
      <c r="AC214" s="33" t="s">
        <v>23</v>
      </c>
      <c r="AD214" s="33" t="s">
        <v>29</v>
      </c>
      <c r="AE214" s="33" t="s">
        <v>23</v>
      </c>
      <c r="AF214" s="33" t="s">
        <v>23</v>
      </c>
      <c r="AG214" s="33" t="s">
        <v>29</v>
      </c>
      <c r="AH214" s="33" t="s">
        <v>23</v>
      </c>
      <c r="AI214" s="33" t="s">
        <v>23</v>
      </c>
      <c r="AJ214" s="33" t="s">
        <v>29</v>
      </c>
      <c r="AK214" s="33" t="s">
        <v>23</v>
      </c>
      <c r="AL214" s="33" t="s">
        <v>23</v>
      </c>
      <c r="AM214" s="33" t="s">
        <v>29</v>
      </c>
      <c r="AN214" s="33" t="s">
        <v>23</v>
      </c>
      <c r="AO214" s="33" t="s">
        <v>23</v>
      </c>
      <c r="AP214" s="33" t="s">
        <v>29</v>
      </c>
      <c r="AQ214" s="33" t="s">
        <v>23</v>
      </c>
      <c r="AR214" s="33" t="s">
        <v>23</v>
      </c>
      <c r="AS214" s="33" t="s">
        <v>27</v>
      </c>
      <c r="AT214" s="33" t="s">
        <v>23</v>
      </c>
      <c r="AU214" s="33" t="s">
        <v>23</v>
      </c>
      <c r="AV214" s="33" t="s">
        <v>27</v>
      </c>
      <c r="AW214" s="33" t="s">
        <v>23</v>
      </c>
      <c r="AX214" s="33" t="s">
        <v>23</v>
      </c>
      <c r="AY214" s="33" t="s">
        <v>27</v>
      </c>
      <c r="AZ214" s="33" t="s">
        <v>23</v>
      </c>
      <c r="BA214" s="33" t="s">
        <v>23</v>
      </c>
      <c r="BB214" s="33" t="s">
        <v>27</v>
      </c>
      <c r="BC214" s="33" t="s">
        <v>23</v>
      </c>
      <c r="BD214" s="33" t="s">
        <v>23</v>
      </c>
      <c r="BE214" s="33" t="s">
        <v>23</v>
      </c>
      <c r="BF214" s="33" t="s">
        <v>23</v>
      </c>
      <c r="BG214" s="33" t="s">
        <v>23</v>
      </c>
      <c r="BH214" s="33" t="s">
        <v>23</v>
      </c>
      <c r="BI214" s="33" t="s">
        <v>23</v>
      </c>
      <c r="BJ214" s="33" t="s">
        <v>23</v>
      </c>
      <c r="BK214" s="33" t="s">
        <v>23</v>
      </c>
      <c r="BL214" s="33" t="s">
        <v>23</v>
      </c>
      <c r="BM214" s="33" t="s">
        <v>23</v>
      </c>
    </row>
    <row r="215" spans="1:65" x14ac:dyDescent="0.2">
      <c r="A215" s="15">
        <f>MAX($A$15:A214)+1</f>
        <v>201</v>
      </c>
      <c r="B215" s="36" t="s">
        <v>120</v>
      </c>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row>
    <row r="216" spans="1:65" ht="12" customHeight="1" x14ac:dyDescent="0.2">
      <c r="A216" s="15">
        <f>MAX($A$15:A215)+1</f>
        <v>202</v>
      </c>
      <c r="B216" s="34" t="s">
        <v>36</v>
      </c>
      <c r="C216" s="33" t="s">
        <v>5</v>
      </c>
      <c r="D216" s="33" t="s">
        <v>23</v>
      </c>
      <c r="E216" s="33" t="s">
        <v>31</v>
      </c>
      <c r="F216" s="33" t="s">
        <v>5</v>
      </c>
      <c r="G216" s="33" t="s">
        <v>23</v>
      </c>
      <c r="H216" s="33" t="s">
        <v>31</v>
      </c>
      <c r="I216" s="33" t="s">
        <v>5</v>
      </c>
      <c r="J216" s="33" t="s">
        <v>23</v>
      </c>
      <c r="K216" s="33" t="s">
        <v>31</v>
      </c>
      <c r="L216" s="33" t="s">
        <v>5</v>
      </c>
      <c r="M216" s="33" t="s">
        <v>23</v>
      </c>
      <c r="N216" s="33" t="s">
        <v>31</v>
      </c>
      <c r="O216" s="33" t="s">
        <v>5</v>
      </c>
      <c r="P216" s="33" t="s">
        <v>23</v>
      </c>
      <c r="Q216" s="33" t="s">
        <v>31</v>
      </c>
      <c r="R216" s="33" t="s">
        <v>5</v>
      </c>
      <c r="S216" s="33" t="s">
        <v>23</v>
      </c>
      <c r="T216" s="33" t="s">
        <v>31</v>
      </c>
      <c r="U216" s="33" t="s">
        <v>5</v>
      </c>
      <c r="V216" s="33" t="s">
        <v>23</v>
      </c>
      <c r="W216" s="33" t="s">
        <v>33</v>
      </c>
      <c r="X216" s="33" t="s">
        <v>5</v>
      </c>
      <c r="Y216" s="33" t="s">
        <v>26</v>
      </c>
      <c r="Z216" s="33" t="s">
        <v>31</v>
      </c>
      <c r="AA216" s="33" t="s">
        <v>5</v>
      </c>
      <c r="AB216" s="33" t="s">
        <v>26</v>
      </c>
      <c r="AC216" s="33" t="s">
        <v>31</v>
      </c>
      <c r="AD216" s="33" t="s">
        <v>5</v>
      </c>
      <c r="AE216" s="33" t="s">
        <v>26</v>
      </c>
      <c r="AF216" s="33" t="s">
        <v>31</v>
      </c>
      <c r="AG216" s="33" t="s">
        <v>5</v>
      </c>
      <c r="AH216" s="33" t="s">
        <v>26</v>
      </c>
      <c r="AI216" s="33" t="s">
        <v>31</v>
      </c>
      <c r="AJ216" s="33" t="s">
        <v>3</v>
      </c>
      <c r="AK216" s="33" t="s">
        <v>23</v>
      </c>
      <c r="AL216" s="33" t="s">
        <v>31</v>
      </c>
      <c r="AM216" s="33" t="s">
        <v>3</v>
      </c>
      <c r="AN216" s="33" t="s">
        <v>23</v>
      </c>
      <c r="AO216" s="33" t="s">
        <v>33</v>
      </c>
      <c r="AP216" s="33" t="s">
        <v>3</v>
      </c>
      <c r="AQ216" s="33" t="s">
        <v>23</v>
      </c>
      <c r="AR216" s="33" t="s">
        <v>31</v>
      </c>
      <c r="AS216" s="33" t="s">
        <v>3</v>
      </c>
      <c r="AT216" s="33" t="s">
        <v>23</v>
      </c>
      <c r="AU216" s="33" t="s">
        <v>31</v>
      </c>
      <c r="AV216" s="33" t="s">
        <v>3</v>
      </c>
      <c r="AW216" s="33" t="s">
        <v>23</v>
      </c>
      <c r="AX216" s="33" t="s">
        <v>31</v>
      </c>
      <c r="AY216" s="33" t="s">
        <v>15</v>
      </c>
      <c r="AZ216" s="33" t="s">
        <v>26</v>
      </c>
      <c r="BA216" s="33" t="s">
        <v>33</v>
      </c>
      <c r="BB216" s="33" t="s">
        <v>3</v>
      </c>
      <c r="BC216" s="33" t="s">
        <v>28</v>
      </c>
      <c r="BD216" s="33" t="s">
        <v>26</v>
      </c>
      <c r="BE216" s="33" t="s">
        <v>5</v>
      </c>
      <c r="BF216" s="33" t="s">
        <v>28</v>
      </c>
      <c r="BG216" s="33" t="s">
        <v>26</v>
      </c>
      <c r="BH216" s="33" t="s">
        <v>6</v>
      </c>
      <c r="BI216" s="33" t="s">
        <v>26</v>
      </c>
      <c r="BJ216" s="33" t="s">
        <v>32</v>
      </c>
      <c r="BK216" s="33" t="s">
        <v>6</v>
      </c>
      <c r="BL216" s="33" t="s">
        <v>26</v>
      </c>
      <c r="BM216" s="33" t="s">
        <v>31</v>
      </c>
    </row>
    <row r="217" spans="1:65" ht="12" customHeight="1" x14ac:dyDescent="0.2">
      <c r="A217" s="15">
        <f>MAX($A$15:A216)+1</f>
        <v>203</v>
      </c>
      <c r="B217" s="34" t="s">
        <v>35</v>
      </c>
      <c r="C217" s="33" t="s">
        <v>27</v>
      </c>
      <c r="D217" s="33" t="s">
        <v>23</v>
      </c>
      <c r="E217" s="33" t="s">
        <v>23</v>
      </c>
      <c r="F217" s="33" t="s">
        <v>27</v>
      </c>
      <c r="G217" s="33" t="s">
        <v>23</v>
      </c>
      <c r="H217" s="33" t="s">
        <v>23</v>
      </c>
      <c r="I217" s="33" t="s">
        <v>27</v>
      </c>
      <c r="J217" s="33" t="s">
        <v>23</v>
      </c>
      <c r="K217" s="33" t="s">
        <v>23</v>
      </c>
      <c r="L217" s="33" t="s">
        <v>27</v>
      </c>
      <c r="M217" s="33" t="s">
        <v>23</v>
      </c>
      <c r="N217" s="33" t="s">
        <v>23</v>
      </c>
      <c r="O217" s="33" t="s">
        <v>27</v>
      </c>
      <c r="P217" s="33" t="s">
        <v>23</v>
      </c>
      <c r="Q217" s="33" t="s">
        <v>23</v>
      </c>
      <c r="R217" s="33" t="s">
        <v>27</v>
      </c>
      <c r="S217" s="33" t="s">
        <v>23</v>
      </c>
      <c r="T217" s="33" t="s">
        <v>23</v>
      </c>
      <c r="U217" s="33" t="s">
        <v>27</v>
      </c>
      <c r="V217" s="33" t="s">
        <v>23</v>
      </c>
      <c r="W217" s="33" t="s">
        <v>23</v>
      </c>
      <c r="X217" s="33" t="s">
        <v>27</v>
      </c>
      <c r="Y217" s="33" t="s">
        <v>23</v>
      </c>
      <c r="Z217" s="33" t="s">
        <v>23</v>
      </c>
      <c r="AA217" s="33" t="s">
        <v>27</v>
      </c>
      <c r="AB217" s="33" t="s">
        <v>23</v>
      </c>
      <c r="AC217" s="33" t="s">
        <v>23</v>
      </c>
      <c r="AD217" s="33" t="s">
        <v>27</v>
      </c>
      <c r="AE217" s="33" t="s">
        <v>23</v>
      </c>
      <c r="AF217" s="33" t="s">
        <v>23</v>
      </c>
      <c r="AG217" s="33" t="s">
        <v>22</v>
      </c>
      <c r="AH217" s="33" t="s">
        <v>23</v>
      </c>
      <c r="AI217" s="33" t="s">
        <v>23</v>
      </c>
      <c r="AJ217" s="33" t="s">
        <v>29</v>
      </c>
      <c r="AK217" s="33" t="s">
        <v>23</v>
      </c>
      <c r="AL217" s="33" t="s">
        <v>23</v>
      </c>
      <c r="AM217" s="33" t="s">
        <v>29</v>
      </c>
      <c r="AN217" s="33" t="s">
        <v>23</v>
      </c>
      <c r="AO217" s="33" t="s">
        <v>23</v>
      </c>
      <c r="AP217" s="33" t="s">
        <v>22</v>
      </c>
      <c r="AQ217" s="33" t="s">
        <v>26</v>
      </c>
      <c r="AR217" s="33" t="s">
        <v>23</v>
      </c>
      <c r="AS217" s="33" t="s">
        <v>22</v>
      </c>
      <c r="AT217" s="33" t="s">
        <v>26</v>
      </c>
      <c r="AU217" s="33" t="s">
        <v>23</v>
      </c>
      <c r="AV217" s="33" t="s">
        <v>22</v>
      </c>
      <c r="AW217" s="33" t="s">
        <v>26</v>
      </c>
      <c r="AX217" s="33" t="s">
        <v>23</v>
      </c>
      <c r="AY217" s="33" t="s">
        <v>22</v>
      </c>
      <c r="AZ217" s="33" t="s">
        <v>26</v>
      </c>
      <c r="BA217" s="33" t="s">
        <v>23</v>
      </c>
      <c r="BB217" s="33" t="s">
        <v>22</v>
      </c>
      <c r="BC217" s="33" t="s">
        <v>26</v>
      </c>
      <c r="BD217" s="33" t="s">
        <v>23</v>
      </c>
      <c r="BE217" s="33" t="s">
        <v>22</v>
      </c>
      <c r="BF217" s="33" t="s">
        <v>26</v>
      </c>
      <c r="BG217" s="33" t="s">
        <v>23</v>
      </c>
      <c r="BH217" s="33" t="s">
        <v>22</v>
      </c>
      <c r="BI217" s="33" t="s">
        <v>26</v>
      </c>
      <c r="BJ217" s="33" t="s">
        <v>23</v>
      </c>
      <c r="BK217" s="33" t="s">
        <v>22</v>
      </c>
      <c r="BL217" s="33" t="s">
        <v>26</v>
      </c>
      <c r="BM217" s="33" t="s">
        <v>23</v>
      </c>
    </row>
    <row r="218" spans="1:65" ht="12" customHeight="1" x14ac:dyDescent="0.2">
      <c r="A218" s="15">
        <f>MAX($A$15:A217)+1</f>
        <v>204</v>
      </c>
      <c r="B218" s="34" t="s">
        <v>34</v>
      </c>
      <c r="C218" s="33" t="s">
        <v>5</v>
      </c>
      <c r="D218" s="33" t="s">
        <v>23</v>
      </c>
      <c r="E218" s="33" t="s">
        <v>31</v>
      </c>
      <c r="F218" s="33" t="s">
        <v>5</v>
      </c>
      <c r="G218" s="33" t="s">
        <v>23</v>
      </c>
      <c r="H218" s="33" t="s">
        <v>31</v>
      </c>
      <c r="I218" s="33" t="s">
        <v>5</v>
      </c>
      <c r="J218" s="33" t="s">
        <v>23</v>
      </c>
      <c r="K218" s="33" t="s">
        <v>31</v>
      </c>
      <c r="L218" s="33" t="s">
        <v>5</v>
      </c>
      <c r="M218" s="33" t="s">
        <v>23</v>
      </c>
      <c r="N218" s="33" t="s">
        <v>31</v>
      </c>
      <c r="O218" s="33" t="s">
        <v>5</v>
      </c>
      <c r="P218" s="33" t="s">
        <v>23</v>
      </c>
      <c r="Q218" s="33" t="s">
        <v>31</v>
      </c>
      <c r="R218" s="33" t="s">
        <v>5</v>
      </c>
      <c r="S218" s="33" t="s">
        <v>23</v>
      </c>
      <c r="T218" s="33" t="s">
        <v>31</v>
      </c>
      <c r="U218" s="33" t="s">
        <v>5</v>
      </c>
      <c r="V218" s="33" t="s">
        <v>23</v>
      </c>
      <c r="W218" s="33" t="s">
        <v>33</v>
      </c>
      <c r="X218" s="33" t="s">
        <v>5</v>
      </c>
      <c r="Y218" s="33" t="s">
        <v>26</v>
      </c>
      <c r="Z218" s="33" t="s">
        <v>31</v>
      </c>
      <c r="AA218" s="33" t="s">
        <v>5</v>
      </c>
      <c r="AB218" s="33" t="s">
        <v>26</v>
      </c>
      <c r="AC218" s="33" t="s">
        <v>31</v>
      </c>
      <c r="AD218" s="33" t="s">
        <v>5</v>
      </c>
      <c r="AE218" s="33" t="s">
        <v>26</v>
      </c>
      <c r="AF218" s="33" t="s">
        <v>31</v>
      </c>
      <c r="AG218" s="33" t="s">
        <v>5</v>
      </c>
      <c r="AH218" s="33" t="s">
        <v>26</v>
      </c>
      <c r="AI218" s="33" t="s">
        <v>31</v>
      </c>
      <c r="AJ218" s="33" t="s">
        <v>3</v>
      </c>
      <c r="AK218" s="33" t="s">
        <v>23</v>
      </c>
      <c r="AL218" s="33" t="s">
        <v>31</v>
      </c>
      <c r="AM218" s="33" t="s">
        <v>3</v>
      </c>
      <c r="AN218" s="33" t="s">
        <v>23</v>
      </c>
      <c r="AO218" s="33" t="s">
        <v>33</v>
      </c>
      <c r="AP218" s="33" t="s">
        <v>3</v>
      </c>
      <c r="AQ218" s="33" t="s">
        <v>23</v>
      </c>
      <c r="AR218" s="33" t="s">
        <v>31</v>
      </c>
      <c r="AS218" s="33" t="s">
        <v>3</v>
      </c>
      <c r="AT218" s="33" t="s">
        <v>23</v>
      </c>
      <c r="AU218" s="33" t="s">
        <v>31</v>
      </c>
      <c r="AV218" s="33" t="s">
        <v>3</v>
      </c>
      <c r="AW218" s="33" t="s">
        <v>23</v>
      </c>
      <c r="AX218" s="33" t="s">
        <v>31</v>
      </c>
      <c r="AY218" s="33" t="s">
        <v>15</v>
      </c>
      <c r="AZ218" s="33" t="s">
        <v>26</v>
      </c>
      <c r="BA218" s="33" t="s">
        <v>33</v>
      </c>
      <c r="BB218" s="33" t="s">
        <v>3</v>
      </c>
      <c r="BC218" s="33" t="s">
        <v>28</v>
      </c>
      <c r="BD218" s="33" t="s">
        <v>26</v>
      </c>
      <c r="BE218" s="33" t="s">
        <v>5</v>
      </c>
      <c r="BF218" s="33" t="s">
        <v>28</v>
      </c>
      <c r="BG218" s="33" t="s">
        <v>26</v>
      </c>
      <c r="BH218" s="33" t="s">
        <v>6</v>
      </c>
      <c r="BI218" s="33" t="s">
        <v>26</v>
      </c>
      <c r="BJ218" s="33" t="s">
        <v>32</v>
      </c>
      <c r="BK218" s="33" t="s">
        <v>6</v>
      </c>
      <c r="BL218" s="33" t="s">
        <v>26</v>
      </c>
      <c r="BM218" s="33" t="s">
        <v>31</v>
      </c>
    </row>
    <row r="219" spans="1:65" ht="12" customHeight="1" x14ac:dyDescent="0.2">
      <c r="A219" s="15">
        <f>MAX($A$15:A218)+1</f>
        <v>205</v>
      </c>
      <c r="B219" s="34" t="s">
        <v>30</v>
      </c>
      <c r="C219" s="33" t="s">
        <v>27</v>
      </c>
      <c r="D219" s="33" t="s">
        <v>23</v>
      </c>
      <c r="E219" s="33" t="s">
        <v>23</v>
      </c>
      <c r="F219" s="33" t="s">
        <v>27</v>
      </c>
      <c r="G219" s="33" t="s">
        <v>23</v>
      </c>
      <c r="H219" s="33" t="s">
        <v>23</v>
      </c>
      <c r="I219" s="33" t="s">
        <v>27</v>
      </c>
      <c r="J219" s="33" t="s">
        <v>23</v>
      </c>
      <c r="K219" s="33" t="s">
        <v>23</v>
      </c>
      <c r="L219" s="33" t="s">
        <v>27</v>
      </c>
      <c r="M219" s="33" t="s">
        <v>23</v>
      </c>
      <c r="N219" s="33" t="s">
        <v>23</v>
      </c>
      <c r="O219" s="33" t="s">
        <v>27</v>
      </c>
      <c r="P219" s="33" t="s">
        <v>23</v>
      </c>
      <c r="Q219" s="33" t="s">
        <v>23</v>
      </c>
      <c r="R219" s="33" t="s">
        <v>27</v>
      </c>
      <c r="S219" s="33" t="s">
        <v>23</v>
      </c>
      <c r="T219" s="33" t="s">
        <v>23</v>
      </c>
      <c r="U219" s="33" t="s">
        <v>27</v>
      </c>
      <c r="V219" s="33" t="s">
        <v>23</v>
      </c>
      <c r="W219" s="33" t="s">
        <v>23</v>
      </c>
      <c r="X219" s="33" t="s">
        <v>27</v>
      </c>
      <c r="Y219" s="33" t="s">
        <v>23</v>
      </c>
      <c r="Z219" s="33" t="s">
        <v>23</v>
      </c>
      <c r="AA219" s="33" t="s">
        <v>27</v>
      </c>
      <c r="AB219" s="33" t="s">
        <v>23</v>
      </c>
      <c r="AC219" s="33" t="s">
        <v>23</v>
      </c>
      <c r="AD219" s="33" t="s">
        <v>27</v>
      </c>
      <c r="AE219" s="33" t="s">
        <v>23</v>
      </c>
      <c r="AF219" s="33" t="s">
        <v>23</v>
      </c>
      <c r="AG219" s="33" t="s">
        <v>22</v>
      </c>
      <c r="AH219" s="33" t="s">
        <v>23</v>
      </c>
      <c r="AI219" s="33" t="s">
        <v>23</v>
      </c>
      <c r="AJ219" s="33" t="s">
        <v>29</v>
      </c>
      <c r="AK219" s="33" t="s">
        <v>23</v>
      </c>
      <c r="AL219" s="33" t="s">
        <v>23</v>
      </c>
      <c r="AM219" s="33" t="s">
        <v>29</v>
      </c>
      <c r="AN219" s="33" t="s">
        <v>23</v>
      </c>
      <c r="AO219" s="33" t="s">
        <v>23</v>
      </c>
      <c r="AP219" s="33" t="s">
        <v>22</v>
      </c>
      <c r="AQ219" s="33" t="s">
        <v>26</v>
      </c>
      <c r="AR219" s="33" t="s">
        <v>23</v>
      </c>
      <c r="AS219" s="33" t="s">
        <v>22</v>
      </c>
      <c r="AT219" s="33" t="s">
        <v>26</v>
      </c>
      <c r="AU219" s="33" t="s">
        <v>23</v>
      </c>
      <c r="AV219" s="33" t="s">
        <v>22</v>
      </c>
      <c r="AW219" s="33" t="s">
        <v>26</v>
      </c>
      <c r="AX219" s="33" t="s">
        <v>23</v>
      </c>
      <c r="AY219" s="33" t="s">
        <v>22</v>
      </c>
      <c r="AZ219" s="33" t="s">
        <v>26</v>
      </c>
      <c r="BA219" s="33" t="s">
        <v>23</v>
      </c>
      <c r="BB219" s="33" t="s">
        <v>22</v>
      </c>
      <c r="BC219" s="33" t="s">
        <v>26</v>
      </c>
      <c r="BD219" s="33" t="s">
        <v>23</v>
      </c>
      <c r="BE219" s="33" t="s">
        <v>22</v>
      </c>
      <c r="BF219" s="33" t="s">
        <v>26</v>
      </c>
      <c r="BG219" s="33" t="s">
        <v>23</v>
      </c>
      <c r="BH219" s="33" t="s">
        <v>22</v>
      </c>
      <c r="BI219" s="33" t="s">
        <v>26</v>
      </c>
      <c r="BJ219" s="33" t="s">
        <v>23</v>
      </c>
      <c r="BK219" s="33" t="s">
        <v>22</v>
      </c>
      <c r="BL219" s="33" t="s">
        <v>26</v>
      </c>
      <c r="BM219" s="33" t="s">
        <v>23</v>
      </c>
    </row>
    <row r="220" spans="1:65" ht="22.5" x14ac:dyDescent="0.2">
      <c r="A220" s="15">
        <f>MAX($A$15:A219)+1</f>
        <v>206</v>
      </c>
      <c r="B220" s="36" t="s">
        <v>119</v>
      </c>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row>
    <row r="221" spans="1:65" ht="12" customHeight="1" x14ac:dyDescent="0.2">
      <c r="A221" s="15">
        <f>MAX($A$15:A220)+1</f>
        <v>207</v>
      </c>
      <c r="B221" s="34" t="s">
        <v>36</v>
      </c>
      <c r="C221" s="33" t="s">
        <v>5</v>
      </c>
      <c r="D221" s="33" t="s">
        <v>23</v>
      </c>
      <c r="E221" s="33" t="s">
        <v>31</v>
      </c>
      <c r="F221" s="33" t="s">
        <v>5</v>
      </c>
      <c r="G221" s="33" t="s">
        <v>23</v>
      </c>
      <c r="H221" s="33" t="s">
        <v>31</v>
      </c>
      <c r="I221" s="33" t="s">
        <v>5</v>
      </c>
      <c r="J221" s="33" t="s">
        <v>23</v>
      </c>
      <c r="K221" s="33" t="s">
        <v>31</v>
      </c>
      <c r="L221" s="33" t="s">
        <v>5</v>
      </c>
      <c r="M221" s="33" t="s">
        <v>23</v>
      </c>
      <c r="N221" s="33" t="s">
        <v>32</v>
      </c>
      <c r="O221" s="33" t="s">
        <v>5</v>
      </c>
      <c r="P221" s="33" t="s">
        <v>23</v>
      </c>
      <c r="Q221" s="33" t="s">
        <v>31</v>
      </c>
      <c r="R221" s="33" t="s">
        <v>6</v>
      </c>
      <c r="S221" s="33" t="s">
        <v>23</v>
      </c>
      <c r="T221" s="33" t="s">
        <v>32</v>
      </c>
      <c r="U221" s="33" t="s">
        <v>17</v>
      </c>
      <c r="V221" s="33" t="s">
        <v>23</v>
      </c>
      <c r="W221" s="33" t="s">
        <v>31</v>
      </c>
      <c r="X221" s="33" t="s">
        <v>17</v>
      </c>
      <c r="Y221" s="33" t="s">
        <v>23</v>
      </c>
      <c r="Z221" s="33" t="s">
        <v>31</v>
      </c>
      <c r="AA221" s="33" t="s">
        <v>17</v>
      </c>
      <c r="AB221" s="33" t="s">
        <v>23</v>
      </c>
      <c r="AC221" s="33" t="s">
        <v>31</v>
      </c>
      <c r="AD221" s="33" t="s">
        <v>17</v>
      </c>
      <c r="AE221" s="33" t="s">
        <v>23</v>
      </c>
      <c r="AF221" s="33" t="s">
        <v>31</v>
      </c>
      <c r="AG221" s="33" t="s">
        <v>17</v>
      </c>
      <c r="AH221" s="33" t="s">
        <v>23</v>
      </c>
      <c r="AI221" s="33" t="s">
        <v>31</v>
      </c>
      <c r="AJ221" s="33" t="s">
        <v>17</v>
      </c>
      <c r="AK221" s="33" t="s">
        <v>23</v>
      </c>
      <c r="AL221" s="33" t="s">
        <v>31</v>
      </c>
      <c r="AM221" s="33" t="s">
        <v>17</v>
      </c>
      <c r="AN221" s="33" t="s">
        <v>23</v>
      </c>
      <c r="AO221" s="33" t="s">
        <v>31</v>
      </c>
      <c r="AP221" s="33" t="s">
        <v>17</v>
      </c>
      <c r="AQ221" s="33" t="s">
        <v>23</v>
      </c>
      <c r="AR221" s="33" t="s">
        <v>31</v>
      </c>
      <c r="AS221" s="33" t="s">
        <v>17</v>
      </c>
      <c r="AT221" s="33" t="s">
        <v>23</v>
      </c>
      <c r="AU221" s="33" t="s">
        <v>31</v>
      </c>
      <c r="AV221" s="33" t="s">
        <v>17</v>
      </c>
      <c r="AW221" s="33" t="s">
        <v>23</v>
      </c>
      <c r="AX221" s="33" t="s">
        <v>32</v>
      </c>
      <c r="AY221" s="33" t="s">
        <v>17</v>
      </c>
      <c r="AZ221" s="33" t="s">
        <v>23</v>
      </c>
      <c r="BA221" s="33" t="s">
        <v>31</v>
      </c>
      <c r="BB221" s="33" t="s">
        <v>17</v>
      </c>
      <c r="BC221" s="33" t="s">
        <v>23</v>
      </c>
      <c r="BD221" s="33" t="s">
        <v>31</v>
      </c>
      <c r="BE221" s="33" t="s">
        <v>17</v>
      </c>
      <c r="BF221" s="33" t="s">
        <v>23</v>
      </c>
      <c r="BG221" s="33" t="s">
        <v>31</v>
      </c>
      <c r="BH221" s="33" t="s">
        <v>17</v>
      </c>
      <c r="BI221" s="33" t="s">
        <v>23</v>
      </c>
      <c r="BJ221" s="33" t="s">
        <v>31</v>
      </c>
      <c r="BK221" s="33" t="s">
        <v>17</v>
      </c>
      <c r="BL221" s="33" t="s">
        <v>23</v>
      </c>
      <c r="BM221" s="33" t="s">
        <v>31</v>
      </c>
    </row>
    <row r="222" spans="1:65" ht="12" customHeight="1" x14ac:dyDescent="0.2">
      <c r="A222" s="15">
        <f>MAX($A$15:A221)+1</f>
        <v>208</v>
      </c>
      <c r="B222" s="34" t="s">
        <v>35</v>
      </c>
      <c r="C222" s="33" t="s">
        <v>27</v>
      </c>
      <c r="D222" s="33" t="s">
        <v>23</v>
      </c>
      <c r="E222" s="33" t="s">
        <v>23</v>
      </c>
      <c r="F222" s="33" t="s">
        <v>27</v>
      </c>
      <c r="G222" s="33" t="s">
        <v>23</v>
      </c>
      <c r="H222" s="33" t="s">
        <v>23</v>
      </c>
      <c r="I222" s="33" t="s">
        <v>27</v>
      </c>
      <c r="J222" s="33" t="s">
        <v>23</v>
      </c>
      <c r="K222" s="33" t="s">
        <v>23</v>
      </c>
      <c r="L222" s="33" t="s">
        <v>27</v>
      </c>
      <c r="M222" s="33" t="s">
        <v>23</v>
      </c>
      <c r="N222" s="33" t="s">
        <v>23</v>
      </c>
      <c r="O222" s="33" t="s">
        <v>27</v>
      </c>
      <c r="P222" s="33" t="s">
        <v>23</v>
      </c>
      <c r="Q222" s="33" t="s">
        <v>23</v>
      </c>
      <c r="R222" s="33" t="s">
        <v>27</v>
      </c>
      <c r="S222" s="33" t="s">
        <v>23</v>
      </c>
      <c r="T222" s="33" t="s">
        <v>23</v>
      </c>
      <c r="U222" s="33" t="s">
        <v>44</v>
      </c>
      <c r="V222" s="33" t="s">
        <v>23</v>
      </c>
      <c r="W222" s="33" t="s">
        <v>23</v>
      </c>
      <c r="X222" s="33" t="s">
        <v>44</v>
      </c>
      <c r="Y222" s="33" t="s">
        <v>23</v>
      </c>
      <c r="Z222" s="33" t="s">
        <v>23</v>
      </c>
      <c r="AA222" s="33" t="s">
        <v>44</v>
      </c>
      <c r="AB222" s="33" t="s">
        <v>23</v>
      </c>
      <c r="AC222" s="33" t="s">
        <v>23</v>
      </c>
      <c r="AD222" s="33" t="s">
        <v>44</v>
      </c>
      <c r="AE222" s="33" t="s">
        <v>23</v>
      </c>
      <c r="AF222" s="33" t="s">
        <v>23</v>
      </c>
      <c r="AG222" s="33" t="s">
        <v>44</v>
      </c>
      <c r="AH222" s="33" t="s">
        <v>23</v>
      </c>
      <c r="AI222" s="33" t="s">
        <v>23</v>
      </c>
      <c r="AJ222" s="33" t="s">
        <v>44</v>
      </c>
      <c r="AK222" s="33" t="s">
        <v>23</v>
      </c>
      <c r="AL222" s="33" t="s">
        <v>23</v>
      </c>
      <c r="AM222" s="33" t="s">
        <v>44</v>
      </c>
      <c r="AN222" s="33" t="s">
        <v>23</v>
      </c>
      <c r="AO222" s="33" t="s">
        <v>23</v>
      </c>
      <c r="AP222" s="33" t="s">
        <v>44</v>
      </c>
      <c r="AQ222" s="33" t="s">
        <v>23</v>
      </c>
      <c r="AR222" s="33" t="s">
        <v>23</v>
      </c>
      <c r="AS222" s="33" t="s">
        <v>44</v>
      </c>
      <c r="AT222" s="33" t="s">
        <v>23</v>
      </c>
      <c r="AU222" s="33" t="s">
        <v>23</v>
      </c>
      <c r="AV222" s="33" t="s">
        <v>44</v>
      </c>
      <c r="AW222" s="33" t="s">
        <v>23</v>
      </c>
      <c r="AX222" s="33" t="s">
        <v>23</v>
      </c>
      <c r="AY222" s="33" t="s">
        <v>44</v>
      </c>
      <c r="AZ222" s="33" t="s">
        <v>23</v>
      </c>
      <c r="BA222" s="33" t="s">
        <v>23</v>
      </c>
      <c r="BB222" s="33" t="s">
        <v>44</v>
      </c>
      <c r="BC222" s="33" t="s">
        <v>23</v>
      </c>
      <c r="BD222" s="33" t="s">
        <v>23</v>
      </c>
      <c r="BE222" s="33" t="s">
        <v>44</v>
      </c>
      <c r="BF222" s="33" t="s">
        <v>23</v>
      </c>
      <c r="BG222" s="33" t="s">
        <v>23</v>
      </c>
      <c r="BH222" s="33" t="s">
        <v>44</v>
      </c>
      <c r="BI222" s="33" t="s">
        <v>23</v>
      </c>
      <c r="BJ222" s="33" t="s">
        <v>23</v>
      </c>
      <c r="BK222" s="33" t="s">
        <v>44</v>
      </c>
      <c r="BL222" s="33" t="s">
        <v>23</v>
      </c>
      <c r="BM222" s="33" t="s">
        <v>23</v>
      </c>
    </row>
    <row r="223" spans="1:65" ht="12" customHeight="1" x14ac:dyDescent="0.2">
      <c r="A223" s="15">
        <f>MAX($A$15:A222)+1</f>
        <v>209</v>
      </c>
      <c r="B223" s="34" t="s">
        <v>34</v>
      </c>
      <c r="C223" s="33" t="s">
        <v>5</v>
      </c>
      <c r="D223" s="33" t="s">
        <v>23</v>
      </c>
      <c r="E223" s="33" t="s">
        <v>31</v>
      </c>
      <c r="F223" s="33" t="s">
        <v>5</v>
      </c>
      <c r="G223" s="33" t="s">
        <v>23</v>
      </c>
      <c r="H223" s="33" t="s">
        <v>31</v>
      </c>
      <c r="I223" s="33" t="s">
        <v>5</v>
      </c>
      <c r="J223" s="33" t="s">
        <v>23</v>
      </c>
      <c r="K223" s="33" t="s">
        <v>31</v>
      </c>
      <c r="L223" s="33" t="s">
        <v>5</v>
      </c>
      <c r="M223" s="33" t="s">
        <v>23</v>
      </c>
      <c r="N223" s="33" t="s">
        <v>32</v>
      </c>
      <c r="O223" s="33" t="s">
        <v>5</v>
      </c>
      <c r="P223" s="33" t="s">
        <v>23</v>
      </c>
      <c r="Q223" s="33" t="s">
        <v>31</v>
      </c>
      <c r="R223" s="33" t="s">
        <v>6</v>
      </c>
      <c r="S223" s="33" t="s">
        <v>23</v>
      </c>
      <c r="T223" s="33" t="s">
        <v>32</v>
      </c>
      <c r="U223" s="33" t="s">
        <v>17</v>
      </c>
      <c r="V223" s="33" t="s">
        <v>23</v>
      </c>
      <c r="W223" s="33" t="s">
        <v>31</v>
      </c>
      <c r="X223" s="33" t="s">
        <v>17</v>
      </c>
      <c r="Y223" s="33" t="s">
        <v>23</v>
      </c>
      <c r="Z223" s="33" t="s">
        <v>31</v>
      </c>
      <c r="AA223" s="33" t="s">
        <v>17</v>
      </c>
      <c r="AB223" s="33" t="s">
        <v>23</v>
      </c>
      <c r="AC223" s="33" t="s">
        <v>31</v>
      </c>
      <c r="AD223" s="33" t="s">
        <v>17</v>
      </c>
      <c r="AE223" s="33" t="s">
        <v>23</v>
      </c>
      <c r="AF223" s="33" t="s">
        <v>31</v>
      </c>
      <c r="AG223" s="33" t="s">
        <v>17</v>
      </c>
      <c r="AH223" s="33" t="s">
        <v>23</v>
      </c>
      <c r="AI223" s="33" t="s">
        <v>31</v>
      </c>
      <c r="AJ223" s="33" t="s">
        <v>17</v>
      </c>
      <c r="AK223" s="33" t="s">
        <v>23</v>
      </c>
      <c r="AL223" s="33" t="s">
        <v>31</v>
      </c>
      <c r="AM223" s="33" t="s">
        <v>17</v>
      </c>
      <c r="AN223" s="33" t="s">
        <v>23</v>
      </c>
      <c r="AO223" s="33" t="s">
        <v>31</v>
      </c>
      <c r="AP223" s="33" t="s">
        <v>17</v>
      </c>
      <c r="AQ223" s="33" t="s">
        <v>23</v>
      </c>
      <c r="AR223" s="33" t="s">
        <v>31</v>
      </c>
      <c r="AS223" s="33" t="s">
        <v>17</v>
      </c>
      <c r="AT223" s="33" t="s">
        <v>23</v>
      </c>
      <c r="AU223" s="33" t="s">
        <v>31</v>
      </c>
      <c r="AV223" s="33" t="s">
        <v>17</v>
      </c>
      <c r="AW223" s="33" t="s">
        <v>23</v>
      </c>
      <c r="AX223" s="33" t="s">
        <v>32</v>
      </c>
      <c r="AY223" s="33" t="s">
        <v>17</v>
      </c>
      <c r="AZ223" s="33" t="s">
        <v>23</v>
      </c>
      <c r="BA223" s="33" t="s">
        <v>31</v>
      </c>
      <c r="BB223" s="33" t="s">
        <v>17</v>
      </c>
      <c r="BC223" s="33" t="s">
        <v>23</v>
      </c>
      <c r="BD223" s="33" t="s">
        <v>31</v>
      </c>
      <c r="BE223" s="33" t="s">
        <v>17</v>
      </c>
      <c r="BF223" s="33" t="s">
        <v>23</v>
      </c>
      <c r="BG223" s="33" t="s">
        <v>31</v>
      </c>
      <c r="BH223" s="33" t="s">
        <v>17</v>
      </c>
      <c r="BI223" s="33" t="s">
        <v>23</v>
      </c>
      <c r="BJ223" s="33" t="s">
        <v>31</v>
      </c>
      <c r="BK223" s="33" t="s">
        <v>17</v>
      </c>
      <c r="BL223" s="33" t="s">
        <v>23</v>
      </c>
      <c r="BM223" s="33" t="s">
        <v>31</v>
      </c>
    </row>
    <row r="224" spans="1:65" ht="12" customHeight="1" x14ac:dyDescent="0.2">
      <c r="A224" s="15">
        <f>MAX($A$15:A223)+1</f>
        <v>210</v>
      </c>
      <c r="B224" s="34" t="s">
        <v>30</v>
      </c>
      <c r="C224" s="33" t="s">
        <v>27</v>
      </c>
      <c r="D224" s="33" t="s">
        <v>23</v>
      </c>
      <c r="E224" s="33" t="s">
        <v>23</v>
      </c>
      <c r="F224" s="33" t="s">
        <v>27</v>
      </c>
      <c r="G224" s="33" t="s">
        <v>23</v>
      </c>
      <c r="H224" s="33" t="s">
        <v>23</v>
      </c>
      <c r="I224" s="33" t="s">
        <v>27</v>
      </c>
      <c r="J224" s="33" t="s">
        <v>23</v>
      </c>
      <c r="K224" s="33" t="s">
        <v>23</v>
      </c>
      <c r="L224" s="33" t="s">
        <v>27</v>
      </c>
      <c r="M224" s="33" t="s">
        <v>23</v>
      </c>
      <c r="N224" s="33" t="s">
        <v>23</v>
      </c>
      <c r="O224" s="33" t="s">
        <v>27</v>
      </c>
      <c r="P224" s="33" t="s">
        <v>23</v>
      </c>
      <c r="Q224" s="33" t="s">
        <v>23</v>
      </c>
      <c r="R224" s="33" t="s">
        <v>27</v>
      </c>
      <c r="S224" s="33" t="s">
        <v>23</v>
      </c>
      <c r="T224" s="33" t="s">
        <v>23</v>
      </c>
      <c r="U224" s="33" t="s">
        <v>44</v>
      </c>
      <c r="V224" s="33" t="s">
        <v>23</v>
      </c>
      <c r="W224" s="33" t="s">
        <v>23</v>
      </c>
      <c r="X224" s="33" t="s">
        <v>44</v>
      </c>
      <c r="Y224" s="33" t="s">
        <v>23</v>
      </c>
      <c r="Z224" s="33" t="s">
        <v>23</v>
      </c>
      <c r="AA224" s="33" t="s">
        <v>44</v>
      </c>
      <c r="AB224" s="33" t="s">
        <v>23</v>
      </c>
      <c r="AC224" s="33" t="s">
        <v>23</v>
      </c>
      <c r="AD224" s="33" t="s">
        <v>44</v>
      </c>
      <c r="AE224" s="33" t="s">
        <v>23</v>
      </c>
      <c r="AF224" s="33" t="s">
        <v>23</v>
      </c>
      <c r="AG224" s="33" t="s">
        <v>44</v>
      </c>
      <c r="AH224" s="33" t="s">
        <v>23</v>
      </c>
      <c r="AI224" s="33" t="s">
        <v>23</v>
      </c>
      <c r="AJ224" s="33" t="s">
        <v>44</v>
      </c>
      <c r="AK224" s="33" t="s">
        <v>23</v>
      </c>
      <c r="AL224" s="33" t="s">
        <v>23</v>
      </c>
      <c r="AM224" s="33" t="s">
        <v>44</v>
      </c>
      <c r="AN224" s="33" t="s">
        <v>23</v>
      </c>
      <c r="AO224" s="33" t="s">
        <v>23</v>
      </c>
      <c r="AP224" s="33" t="s">
        <v>44</v>
      </c>
      <c r="AQ224" s="33" t="s">
        <v>23</v>
      </c>
      <c r="AR224" s="33" t="s">
        <v>23</v>
      </c>
      <c r="AS224" s="33" t="s">
        <v>44</v>
      </c>
      <c r="AT224" s="33" t="s">
        <v>23</v>
      </c>
      <c r="AU224" s="33" t="s">
        <v>23</v>
      </c>
      <c r="AV224" s="33" t="s">
        <v>44</v>
      </c>
      <c r="AW224" s="33" t="s">
        <v>23</v>
      </c>
      <c r="AX224" s="33" t="s">
        <v>23</v>
      </c>
      <c r="AY224" s="33" t="s">
        <v>44</v>
      </c>
      <c r="AZ224" s="33" t="s">
        <v>23</v>
      </c>
      <c r="BA224" s="33" t="s">
        <v>23</v>
      </c>
      <c r="BB224" s="33" t="s">
        <v>44</v>
      </c>
      <c r="BC224" s="33" t="s">
        <v>23</v>
      </c>
      <c r="BD224" s="33" t="s">
        <v>23</v>
      </c>
      <c r="BE224" s="33" t="s">
        <v>44</v>
      </c>
      <c r="BF224" s="33" t="s">
        <v>23</v>
      </c>
      <c r="BG224" s="33" t="s">
        <v>23</v>
      </c>
      <c r="BH224" s="33" t="s">
        <v>44</v>
      </c>
      <c r="BI224" s="33" t="s">
        <v>23</v>
      </c>
      <c r="BJ224" s="33" t="s">
        <v>23</v>
      </c>
      <c r="BK224" s="33" t="s">
        <v>44</v>
      </c>
      <c r="BL224" s="33" t="s">
        <v>23</v>
      </c>
      <c r="BM224" s="33" t="s">
        <v>23</v>
      </c>
    </row>
    <row r="225" spans="1:65" x14ac:dyDescent="0.2">
      <c r="A225" s="15">
        <f>MAX($A$15:A224)+1</f>
        <v>211</v>
      </c>
      <c r="B225" s="36" t="s">
        <v>118</v>
      </c>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row>
    <row r="226" spans="1:65" ht="12" customHeight="1" x14ac:dyDescent="0.2">
      <c r="A226" s="15">
        <f>MAX($A$15:A225)+1</f>
        <v>212</v>
      </c>
      <c r="B226" s="34" t="s">
        <v>36</v>
      </c>
      <c r="C226" s="33" t="s">
        <v>5</v>
      </c>
      <c r="D226" s="33" t="s">
        <v>23</v>
      </c>
      <c r="E226" s="33" t="s">
        <v>31</v>
      </c>
      <c r="F226" s="33" t="s">
        <v>5</v>
      </c>
      <c r="G226" s="33" t="s">
        <v>23</v>
      </c>
      <c r="H226" s="33" t="s">
        <v>31</v>
      </c>
      <c r="I226" s="33" t="s">
        <v>5</v>
      </c>
      <c r="J226" s="33" t="s">
        <v>23</v>
      </c>
      <c r="K226" s="33" t="s">
        <v>31</v>
      </c>
      <c r="L226" s="33" t="s">
        <v>6</v>
      </c>
      <c r="M226" s="33" t="s">
        <v>23</v>
      </c>
      <c r="N226" s="33" t="s">
        <v>32</v>
      </c>
      <c r="O226" s="33" t="s">
        <v>6</v>
      </c>
      <c r="P226" s="33" t="s">
        <v>23</v>
      </c>
      <c r="Q226" s="33" t="s">
        <v>31</v>
      </c>
      <c r="R226" s="33" t="s">
        <v>6</v>
      </c>
      <c r="S226" s="33" t="s">
        <v>23</v>
      </c>
      <c r="T226" s="33" t="s">
        <v>31</v>
      </c>
      <c r="U226" s="33" t="s">
        <v>6</v>
      </c>
      <c r="V226" s="33" t="s">
        <v>23</v>
      </c>
      <c r="W226" s="33" t="s">
        <v>31</v>
      </c>
      <c r="X226" s="33" t="s">
        <v>6</v>
      </c>
      <c r="Y226" s="33" t="s">
        <v>23</v>
      </c>
      <c r="Z226" s="33" t="s">
        <v>32</v>
      </c>
      <c r="AA226" s="33" t="s">
        <v>6</v>
      </c>
      <c r="AB226" s="33" t="s">
        <v>23</v>
      </c>
      <c r="AC226" s="33" t="s">
        <v>32</v>
      </c>
      <c r="AD226" s="33" t="s">
        <v>5</v>
      </c>
      <c r="AE226" s="33" t="s">
        <v>23</v>
      </c>
      <c r="AF226" s="33" t="s">
        <v>33</v>
      </c>
      <c r="AG226" s="33" t="s">
        <v>5</v>
      </c>
      <c r="AH226" s="33" t="s">
        <v>23</v>
      </c>
      <c r="AI226" s="33" t="s">
        <v>31</v>
      </c>
      <c r="AJ226" s="33" t="s">
        <v>5</v>
      </c>
      <c r="AK226" s="33" t="s">
        <v>26</v>
      </c>
      <c r="AL226" s="33" t="s">
        <v>32</v>
      </c>
      <c r="AM226" s="33" t="s">
        <v>6</v>
      </c>
      <c r="AN226" s="33" t="s">
        <v>23</v>
      </c>
      <c r="AO226" s="33" t="s">
        <v>31</v>
      </c>
      <c r="AP226" s="33" t="s">
        <v>6</v>
      </c>
      <c r="AQ226" s="33" t="s">
        <v>23</v>
      </c>
      <c r="AR226" s="33" t="s">
        <v>31</v>
      </c>
      <c r="AS226" s="33" t="s">
        <v>6</v>
      </c>
      <c r="AT226" s="33" t="s">
        <v>23</v>
      </c>
      <c r="AU226" s="33" t="s">
        <v>33</v>
      </c>
      <c r="AV226" s="33" t="s">
        <v>6</v>
      </c>
      <c r="AW226" s="33" t="s">
        <v>23</v>
      </c>
      <c r="AX226" s="33" t="s">
        <v>33</v>
      </c>
      <c r="AY226" s="33" t="s">
        <v>6</v>
      </c>
      <c r="AZ226" s="33" t="s">
        <v>23</v>
      </c>
      <c r="BA226" s="33" t="s">
        <v>31</v>
      </c>
      <c r="BB226" s="33" t="s">
        <v>4</v>
      </c>
      <c r="BC226" s="33" t="s">
        <v>23</v>
      </c>
      <c r="BD226" s="33" t="s">
        <v>33</v>
      </c>
      <c r="BE226" s="33" t="s">
        <v>5</v>
      </c>
      <c r="BF226" s="33" t="s">
        <v>28</v>
      </c>
      <c r="BG226" s="33" t="s">
        <v>26</v>
      </c>
      <c r="BH226" s="33" t="s">
        <v>5</v>
      </c>
      <c r="BI226" s="33" t="s">
        <v>26</v>
      </c>
      <c r="BJ226" s="33" t="s">
        <v>31</v>
      </c>
      <c r="BK226" s="33" t="s">
        <v>5</v>
      </c>
      <c r="BL226" s="33" t="s">
        <v>26</v>
      </c>
      <c r="BM226" s="33" t="s">
        <v>31</v>
      </c>
    </row>
    <row r="227" spans="1:65" ht="12" customHeight="1" x14ac:dyDescent="0.2">
      <c r="A227" s="15">
        <f>MAX($A$15:A226)+1</f>
        <v>213</v>
      </c>
      <c r="B227" s="34" t="s">
        <v>35</v>
      </c>
      <c r="C227" s="33" t="s">
        <v>27</v>
      </c>
      <c r="D227" s="33" t="s">
        <v>26</v>
      </c>
      <c r="E227" s="33" t="s">
        <v>23</v>
      </c>
      <c r="F227" s="33" t="s">
        <v>27</v>
      </c>
      <c r="G227" s="33" t="s">
        <v>26</v>
      </c>
      <c r="H227" s="33" t="s">
        <v>23</v>
      </c>
      <c r="I227" s="33" t="s">
        <v>27</v>
      </c>
      <c r="J227" s="33" t="s">
        <v>26</v>
      </c>
      <c r="K227" s="33" t="s">
        <v>23</v>
      </c>
      <c r="L227" s="33" t="s">
        <v>27</v>
      </c>
      <c r="M227" s="33" t="s">
        <v>26</v>
      </c>
      <c r="N227" s="33" t="s">
        <v>23</v>
      </c>
      <c r="O227" s="33" t="s">
        <v>27</v>
      </c>
      <c r="P227" s="33" t="s">
        <v>26</v>
      </c>
      <c r="Q227" s="33" t="s">
        <v>23</v>
      </c>
      <c r="R227" s="33" t="s">
        <v>27</v>
      </c>
      <c r="S227" s="33" t="s">
        <v>26</v>
      </c>
      <c r="T227" s="33" t="s">
        <v>23</v>
      </c>
      <c r="U227" s="33" t="s">
        <v>27</v>
      </c>
      <c r="V227" s="33" t="s">
        <v>26</v>
      </c>
      <c r="W227" s="33" t="s">
        <v>23</v>
      </c>
      <c r="X227" s="33" t="s">
        <v>27</v>
      </c>
      <c r="Y227" s="33" t="s">
        <v>26</v>
      </c>
      <c r="Z227" s="33" t="s">
        <v>23</v>
      </c>
      <c r="AA227" s="33" t="s">
        <v>27</v>
      </c>
      <c r="AB227" s="33" t="s">
        <v>26</v>
      </c>
      <c r="AC227" s="33" t="s">
        <v>23</v>
      </c>
      <c r="AD227" s="33" t="s">
        <v>27</v>
      </c>
      <c r="AE227" s="33" t="s">
        <v>26</v>
      </c>
      <c r="AF227" s="33" t="s">
        <v>23</v>
      </c>
      <c r="AG227" s="33" t="s">
        <v>27</v>
      </c>
      <c r="AH227" s="33" t="s">
        <v>26</v>
      </c>
      <c r="AI227" s="33" t="s">
        <v>23</v>
      </c>
      <c r="AJ227" s="33" t="s">
        <v>27</v>
      </c>
      <c r="AK227" s="33" t="s">
        <v>26</v>
      </c>
      <c r="AL227" s="33" t="s">
        <v>23</v>
      </c>
      <c r="AM227" s="33" t="s">
        <v>27</v>
      </c>
      <c r="AN227" s="33" t="s">
        <v>26</v>
      </c>
      <c r="AO227" s="33" t="s">
        <v>23</v>
      </c>
      <c r="AP227" s="33" t="s">
        <v>27</v>
      </c>
      <c r="AQ227" s="33" t="s">
        <v>26</v>
      </c>
      <c r="AR227" s="33" t="s">
        <v>23</v>
      </c>
      <c r="AS227" s="33" t="s">
        <v>27</v>
      </c>
      <c r="AT227" s="33" t="s">
        <v>26</v>
      </c>
      <c r="AU227" s="33" t="s">
        <v>23</v>
      </c>
      <c r="AV227" s="33" t="s">
        <v>27</v>
      </c>
      <c r="AW227" s="33" t="s">
        <v>26</v>
      </c>
      <c r="AX227" s="33" t="s">
        <v>23</v>
      </c>
      <c r="AY227" s="33" t="s">
        <v>27</v>
      </c>
      <c r="AZ227" s="33" t="s">
        <v>26</v>
      </c>
      <c r="BA227" s="33" t="s">
        <v>23</v>
      </c>
      <c r="BB227" s="33" t="s">
        <v>27</v>
      </c>
      <c r="BC227" s="33" t="s">
        <v>26</v>
      </c>
      <c r="BD227" s="33" t="s">
        <v>23</v>
      </c>
      <c r="BE227" s="33" t="s">
        <v>27</v>
      </c>
      <c r="BF227" s="33" t="s">
        <v>28</v>
      </c>
      <c r="BG227" s="33" t="s">
        <v>23</v>
      </c>
      <c r="BH227" s="33" t="s">
        <v>27</v>
      </c>
      <c r="BI227" s="33" t="s">
        <v>23</v>
      </c>
      <c r="BJ227" s="33" t="s">
        <v>23</v>
      </c>
      <c r="BK227" s="33" t="s">
        <v>27</v>
      </c>
      <c r="BL227" s="33" t="s">
        <v>23</v>
      </c>
      <c r="BM227" s="33" t="s">
        <v>23</v>
      </c>
    </row>
    <row r="228" spans="1:65" ht="12" customHeight="1" x14ac:dyDescent="0.2">
      <c r="A228" s="15">
        <f>MAX($A$15:A227)+1</f>
        <v>214</v>
      </c>
      <c r="B228" s="34" t="s">
        <v>34</v>
      </c>
      <c r="C228" s="33" t="s">
        <v>5</v>
      </c>
      <c r="D228" s="33" t="s">
        <v>23</v>
      </c>
      <c r="E228" s="33" t="s">
        <v>31</v>
      </c>
      <c r="F228" s="33" t="s">
        <v>5</v>
      </c>
      <c r="G228" s="33" t="s">
        <v>23</v>
      </c>
      <c r="H228" s="33" t="s">
        <v>31</v>
      </c>
      <c r="I228" s="33" t="s">
        <v>5</v>
      </c>
      <c r="J228" s="33" t="s">
        <v>23</v>
      </c>
      <c r="K228" s="33" t="s">
        <v>31</v>
      </c>
      <c r="L228" s="33" t="s">
        <v>6</v>
      </c>
      <c r="M228" s="33" t="s">
        <v>23</v>
      </c>
      <c r="N228" s="33" t="s">
        <v>32</v>
      </c>
      <c r="O228" s="33" t="s">
        <v>6</v>
      </c>
      <c r="P228" s="33" t="s">
        <v>23</v>
      </c>
      <c r="Q228" s="33" t="s">
        <v>31</v>
      </c>
      <c r="R228" s="33" t="s">
        <v>6</v>
      </c>
      <c r="S228" s="33" t="s">
        <v>23</v>
      </c>
      <c r="T228" s="33" t="s">
        <v>31</v>
      </c>
      <c r="U228" s="33" t="s">
        <v>6</v>
      </c>
      <c r="V228" s="33" t="s">
        <v>23</v>
      </c>
      <c r="W228" s="33" t="s">
        <v>31</v>
      </c>
      <c r="X228" s="33" t="s">
        <v>6</v>
      </c>
      <c r="Y228" s="33" t="s">
        <v>23</v>
      </c>
      <c r="Z228" s="33" t="s">
        <v>32</v>
      </c>
      <c r="AA228" s="33" t="s">
        <v>6</v>
      </c>
      <c r="AB228" s="33" t="s">
        <v>23</v>
      </c>
      <c r="AC228" s="33" t="s">
        <v>32</v>
      </c>
      <c r="AD228" s="33" t="s">
        <v>5</v>
      </c>
      <c r="AE228" s="33" t="s">
        <v>23</v>
      </c>
      <c r="AF228" s="33" t="s">
        <v>33</v>
      </c>
      <c r="AG228" s="33" t="s">
        <v>5</v>
      </c>
      <c r="AH228" s="33" t="s">
        <v>23</v>
      </c>
      <c r="AI228" s="33" t="s">
        <v>31</v>
      </c>
      <c r="AJ228" s="33" t="s">
        <v>5</v>
      </c>
      <c r="AK228" s="33" t="s">
        <v>26</v>
      </c>
      <c r="AL228" s="33" t="s">
        <v>32</v>
      </c>
      <c r="AM228" s="33" t="s">
        <v>6</v>
      </c>
      <c r="AN228" s="33" t="s">
        <v>23</v>
      </c>
      <c r="AO228" s="33" t="s">
        <v>31</v>
      </c>
      <c r="AP228" s="33" t="s">
        <v>6</v>
      </c>
      <c r="AQ228" s="33" t="s">
        <v>23</v>
      </c>
      <c r="AR228" s="33" t="s">
        <v>31</v>
      </c>
      <c r="AS228" s="33" t="s">
        <v>6</v>
      </c>
      <c r="AT228" s="33" t="s">
        <v>23</v>
      </c>
      <c r="AU228" s="33" t="s">
        <v>33</v>
      </c>
      <c r="AV228" s="33" t="s">
        <v>6</v>
      </c>
      <c r="AW228" s="33" t="s">
        <v>23</v>
      </c>
      <c r="AX228" s="33" t="s">
        <v>33</v>
      </c>
      <c r="AY228" s="33" t="s">
        <v>6</v>
      </c>
      <c r="AZ228" s="33" t="s">
        <v>23</v>
      </c>
      <c r="BA228" s="33" t="s">
        <v>31</v>
      </c>
      <c r="BB228" s="33" t="s">
        <v>4</v>
      </c>
      <c r="BC228" s="33" t="s">
        <v>23</v>
      </c>
      <c r="BD228" s="33" t="s">
        <v>33</v>
      </c>
      <c r="BE228" s="33" t="s">
        <v>5</v>
      </c>
      <c r="BF228" s="33" t="s">
        <v>28</v>
      </c>
      <c r="BG228" s="33" t="s">
        <v>26</v>
      </c>
      <c r="BH228" s="33" t="s">
        <v>5</v>
      </c>
      <c r="BI228" s="33" t="s">
        <v>26</v>
      </c>
      <c r="BJ228" s="33" t="s">
        <v>31</v>
      </c>
      <c r="BK228" s="33" t="s">
        <v>5</v>
      </c>
      <c r="BL228" s="33" t="s">
        <v>26</v>
      </c>
      <c r="BM228" s="33" t="s">
        <v>31</v>
      </c>
    </row>
    <row r="229" spans="1:65" ht="12" customHeight="1" x14ac:dyDescent="0.2">
      <c r="A229" s="15">
        <f>MAX($A$15:A228)+1</f>
        <v>215</v>
      </c>
      <c r="B229" s="34" t="s">
        <v>30</v>
      </c>
      <c r="C229" s="33" t="s">
        <v>27</v>
      </c>
      <c r="D229" s="33" t="s">
        <v>26</v>
      </c>
      <c r="E229" s="33" t="s">
        <v>23</v>
      </c>
      <c r="F229" s="33" t="s">
        <v>27</v>
      </c>
      <c r="G229" s="33" t="s">
        <v>26</v>
      </c>
      <c r="H229" s="33" t="s">
        <v>23</v>
      </c>
      <c r="I229" s="33" t="s">
        <v>27</v>
      </c>
      <c r="J229" s="33" t="s">
        <v>26</v>
      </c>
      <c r="K229" s="33" t="s">
        <v>23</v>
      </c>
      <c r="L229" s="33" t="s">
        <v>27</v>
      </c>
      <c r="M229" s="33" t="s">
        <v>26</v>
      </c>
      <c r="N229" s="33" t="s">
        <v>23</v>
      </c>
      <c r="O229" s="33" t="s">
        <v>27</v>
      </c>
      <c r="P229" s="33" t="s">
        <v>26</v>
      </c>
      <c r="Q229" s="33" t="s">
        <v>23</v>
      </c>
      <c r="R229" s="33" t="s">
        <v>27</v>
      </c>
      <c r="S229" s="33" t="s">
        <v>26</v>
      </c>
      <c r="T229" s="33" t="s">
        <v>23</v>
      </c>
      <c r="U229" s="33" t="s">
        <v>27</v>
      </c>
      <c r="V229" s="33" t="s">
        <v>26</v>
      </c>
      <c r="W229" s="33" t="s">
        <v>23</v>
      </c>
      <c r="X229" s="33" t="s">
        <v>27</v>
      </c>
      <c r="Y229" s="33" t="s">
        <v>26</v>
      </c>
      <c r="Z229" s="33" t="s">
        <v>23</v>
      </c>
      <c r="AA229" s="33" t="s">
        <v>27</v>
      </c>
      <c r="AB229" s="33" t="s">
        <v>26</v>
      </c>
      <c r="AC229" s="33" t="s">
        <v>23</v>
      </c>
      <c r="AD229" s="33" t="s">
        <v>27</v>
      </c>
      <c r="AE229" s="33" t="s">
        <v>26</v>
      </c>
      <c r="AF229" s="33" t="s">
        <v>23</v>
      </c>
      <c r="AG229" s="33" t="s">
        <v>27</v>
      </c>
      <c r="AH229" s="33" t="s">
        <v>26</v>
      </c>
      <c r="AI229" s="33" t="s">
        <v>23</v>
      </c>
      <c r="AJ229" s="33" t="s">
        <v>27</v>
      </c>
      <c r="AK229" s="33" t="s">
        <v>26</v>
      </c>
      <c r="AL229" s="33" t="s">
        <v>23</v>
      </c>
      <c r="AM229" s="33" t="s">
        <v>27</v>
      </c>
      <c r="AN229" s="33" t="s">
        <v>26</v>
      </c>
      <c r="AO229" s="33" t="s">
        <v>23</v>
      </c>
      <c r="AP229" s="33" t="s">
        <v>27</v>
      </c>
      <c r="AQ229" s="33" t="s">
        <v>26</v>
      </c>
      <c r="AR229" s="33" t="s">
        <v>23</v>
      </c>
      <c r="AS229" s="33" t="s">
        <v>27</v>
      </c>
      <c r="AT229" s="33" t="s">
        <v>26</v>
      </c>
      <c r="AU229" s="33" t="s">
        <v>23</v>
      </c>
      <c r="AV229" s="33" t="s">
        <v>27</v>
      </c>
      <c r="AW229" s="33" t="s">
        <v>26</v>
      </c>
      <c r="AX229" s="33" t="s">
        <v>23</v>
      </c>
      <c r="AY229" s="33" t="s">
        <v>27</v>
      </c>
      <c r="AZ229" s="33" t="s">
        <v>26</v>
      </c>
      <c r="BA229" s="33" t="s">
        <v>23</v>
      </c>
      <c r="BB229" s="33" t="s">
        <v>27</v>
      </c>
      <c r="BC229" s="33" t="s">
        <v>26</v>
      </c>
      <c r="BD229" s="33" t="s">
        <v>23</v>
      </c>
      <c r="BE229" s="33" t="s">
        <v>27</v>
      </c>
      <c r="BF229" s="33" t="s">
        <v>28</v>
      </c>
      <c r="BG229" s="33" t="s">
        <v>23</v>
      </c>
      <c r="BH229" s="33" t="s">
        <v>27</v>
      </c>
      <c r="BI229" s="33" t="s">
        <v>23</v>
      </c>
      <c r="BJ229" s="33" t="s">
        <v>23</v>
      </c>
      <c r="BK229" s="33" t="s">
        <v>27</v>
      </c>
      <c r="BL229" s="33" t="s">
        <v>23</v>
      </c>
      <c r="BM229" s="33" t="s">
        <v>23</v>
      </c>
    </row>
    <row r="230" spans="1:65" x14ac:dyDescent="0.2">
      <c r="A230" s="15">
        <f>MAX($A$15:A229)+1</f>
        <v>216</v>
      </c>
      <c r="B230" s="36" t="s">
        <v>117</v>
      </c>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row>
    <row r="231" spans="1:65" ht="12" customHeight="1" x14ac:dyDescent="0.2">
      <c r="A231" s="15">
        <f>MAX($A$15:A230)+1</f>
        <v>217</v>
      </c>
      <c r="B231" s="34" t="s">
        <v>36</v>
      </c>
      <c r="C231" s="33" t="s">
        <v>6</v>
      </c>
      <c r="D231" s="33" t="s">
        <v>23</v>
      </c>
      <c r="E231" s="33" t="s">
        <v>31</v>
      </c>
      <c r="F231" s="33" t="s">
        <v>6</v>
      </c>
      <c r="G231" s="33" t="s">
        <v>23</v>
      </c>
      <c r="H231" s="33" t="s">
        <v>31</v>
      </c>
      <c r="I231" s="33" t="s">
        <v>6</v>
      </c>
      <c r="J231" s="33" t="s">
        <v>23</v>
      </c>
      <c r="K231" s="33" t="s">
        <v>31</v>
      </c>
      <c r="L231" s="33" t="s">
        <v>6</v>
      </c>
      <c r="M231" s="33" t="s">
        <v>23</v>
      </c>
      <c r="N231" s="33" t="s">
        <v>31</v>
      </c>
      <c r="O231" s="33" t="s">
        <v>6</v>
      </c>
      <c r="P231" s="33" t="s">
        <v>23</v>
      </c>
      <c r="Q231" s="33" t="s">
        <v>31</v>
      </c>
      <c r="R231" s="33" t="s">
        <v>5</v>
      </c>
      <c r="S231" s="33" t="s">
        <v>23</v>
      </c>
      <c r="T231" s="33" t="s">
        <v>31</v>
      </c>
      <c r="U231" s="33" t="s">
        <v>5</v>
      </c>
      <c r="V231" s="33" t="s">
        <v>23</v>
      </c>
      <c r="W231" s="33" t="s">
        <v>31</v>
      </c>
      <c r="X231" s="33" t="s">
        <v>5</v>
      </c>
      <c r="Y231" s="33" t="s">
        <v>23</v>
      </c>
      <c r="Z231" s="33" t="s">
        <v>31</v>
      </c>
      <c r="AA231" s="33" t="s">
        <v>5</v>
      </c>
      <c r="AB231" s="33" t="s">
        <v>23</v>
      </c>
      <c r="AC231" s="33" t="s">
        <v>31</v>
      </c>
      <c r="AD231" s="33" t="s">
        <v>5</v>
      </c>
      <c r="AE231" s="33" t="s">
        <v>23</v>
      </c>
      <c r="AF231" s="33" t="s">
        <v>33</v>
      </c>
      <c r="AG231" s="33" t="s">
        <v>5</v>
      </c>
      <c r="AH231" s="33" t="s">
        <v>23</v>
      </c>
      <c r="AI231" s="33" t="s">
        <v>33</v>
      </c>
      <c r="AJ231" s="33" t="s">
        <v>5</v>
      </c>
      <c r="AK231" s="33" t="s">
        <v>23</v>
      </c>
      <c r="AL231" s="33" t="s">
        <v>31</v>
      </c>
      <c r="AM231" s="33" t="s">
        <v>5</v>
      </c>
      <c r="AN231" s="33" t="s">
        <v>23</v>
      </c>
      <c r="AO231" s="33" t="s">
        <v>31</v>
      </c>
      <c r="AP231" s="33" t="s">
        <v>5</v>
      </c>
      <c r="AQ231" s="33" t="s">
        <v>23</v>
      </c>
      <c r="AR231" s="33" t="s">
        <v>31</v>
      </c>
      <c r="AS231" s="33" t="s">
        <v>4</v>
      </c>
      <c r="AT231" s="33" t="s">
        <v>23</v>
      </c>
      <c r="AU231" s="33" t="s">
        <v>32</v>
      </c>
      <c r="AV231" s="33" t="s">
        <v>4</v>
      </c>
      <c r="AW231" s="33" t="s">
        <v>23</v>
      </c>
      <c r="AX231" s="33" t="s">
        <v>31</v>
      </c>
      <c r="AY231" s="33" t="s">
        <v>4</v>
      </c>
      <c r="AZ231" s="33" t="s">
        <v>23</v>
      </c>
      <c r="BA231" s="33" t="s">
        <v>31</v>
      </c>
      <c r="BB231" s="33" t="s">
        <v>4</v>
      </c>
      <c r="BC231" s="33" t="s">
        <v>23</v>
      </c>
      <c r="BD231" s="33" t="s">
        <v>31</v>
      </c>
      <c r="BE231" s="33" t="s">
        <v>4</v>
      </c>
      <c r="BF231" s="33" t="s">
        <v>23</v>
      </c>
      <c r="BG231" s="33" t="s">
        <v>31</v>
      </c>
      <c r="BH231" s="33" t="s">
        <v>4</v>
      </c>
      <c r="BI231" s="33" t="s">
        <v>23</v>
      </c>
      <c r="BJ231" s="33" t="s">
        <v>31</v>
      </c>
      <c r="BK231" s="33" t="s">
        <v>5</v>
      </c>
      <c r="BL231" s="33" t="s">
        <v>23</v>
      </c>
      <c r="BM231" s="33" t="s">
        <v>32</v>
      </c>
    </row>
    <row r="232" spans="1:65" ht="12" customHeight="1" x14ac:dyDescent="0.2">
      <c r="A232" s="15">
        <f>MAX($A$15:A231)+1</f>
        <v>218</v>
      </c>
      <c r="B232" s="34" t="s">
        <v>35</v>
      </c>
      <c r="C232" s="33" t="s">
        <v>27</v>
      </c>
      <c r="D232" s="33" t="s">
        <v>23</v>
      </c>
      <c r="E232" s="33" t="s">
        <v>23</v>
      </c>
      <c r="F232" s="33" t="s">
        <v>27</v>
      </c>
      <c r="G232" s="33" t="s">
        <v>23</v>
      </c>
      <c r="H232" s="33" t="s">
        <v>23</v>
      </c>
      <c r="I232" s="33" t="s">
        <v>27</v>
      </c>
      <c r="J232" s="33" t="s">
        <v>23</v>
      </c>
      <c r="K232" s="33" t="s">
        <v>23</v>
      </c>
      <c r="L232" s="33" t="s">
        <v>27</v>
      </c>
      <c r="M232" s="33" t="s">
        <v>23</v>
      </c>
      <c r="N232" s="33" t="s">
        <v>23</v>
      </c>
      <c r="O232" s="33" t="s">
        <v>27</v>
      </c>
      <c r="P232" s="33" t="s">
        <v>23</v>
      </c>
      <c r="Q232" s="33" t="s">
        <v>23</v>
      </c>
      <c r="R232" s="33" t="s">
        <v>27</v>
      </c>
      <c r="S232" s="33" t="s">
        <v>23</v>
      </c>
      <c r="T232" s="33" t="s">
        <v>23</v>
      </c>
      <c r="U232" s="33" t="s">
        <v>27</v>
      </c>
      <c r="V232" s="33" t="s">
        <v>23</v>
      </c>
      <c r="W232" s="33" t="s">
        <v>23</v>
      </c>
      <c r="X232" s="33" t="s">
        <v>27</v>
      </c>
      <c r="Y232" s="33" t="s">
        <v>23</v>
      </c>
      <c r="Z232" s="33" t="s">
        <v>23</v>
      </c>
      <c r="AA232" s="33" t="s">
        <v>27</v>
      </c>
      <c r="AB232" s="33" t="s">
        <v>23</v>
      </c>
      <c r="AC232" s="33" t="s">
        <v>23</v>
      </c>
      <c r="AD232" s="33" t="s">
        <v>27</v>
      </c>
      <c r="AE232" s="33" t="s">
        <v>23</v>
      </c>
      <c r="AF232" s="33" t="s">
        <v>23</v>
      </c>
      <c r="AG232" s="33" t="s">
        <v>27</v>
      </c>
      <c r="AH232" s="33" t="s">
        <v>23</v>
      </c>
      <c r="AI232" s="33" t="s">
        <v>23</v>
      </c>
      <c r="AJ232" s="33" t="s">
        <v>27</v>
      </c>
      <c r="AK232" s="33" t="s">
        <v>23</v>
      </c>
      <c r="AL232" s="33" t="s">
        <v>23</v>
      </c>
      <c r="AM232" s="33" t="s">
        <v>27</v>
      </c>
      <c r="AN232" s="33" t="s">
        <v>23</v>
      </c>
      <c r="AO232" s="33" t="s">
        <v>23</v>
      </c>
      <c r="AP232" s="33" t="s">
        <v>27</v>
      </c>
      <c r="AQ232" s="33" t="s">
        <v>23</v>
      </c>
      <c r="AR232" s="33" t="s">
        <v>23</v>
      </c>
      <c r="AS232" s="33" t="s">
        <v>29</v>
      </c>
      <c r="AT232" s="33" t="s">
        <v>23</v>
      </c>
      <c r="AU232" s="33" t="s">
        <v>23</v>
      </c>
      <c r="AV232" s="33" t="s">
        <v>27</v>
      </c>
      <c r="AW232" s="33" t="s">
        <v>23</v>
      </c>
      <c r="AX232" s="33" t="s">
        <v>23</v>
      </c>
      <c r="AY232" s="33" t="s">
        <v>27</v>
      </c>
      <c r="AZ232" s="33" t="s">
        <v>23</v>
      </c>
      <c r="BA232" s="33" t="s">
        <v>23</v>
      </c>
      <c r="BB232" s="33" t="s">
        <v>27</v>
      </c>
      <c r="BC232" s="33" t="s">
        <v>23</v>
      </c>
      <c r="BD232" s="33" t="s">
        <v>23</v>
      </c>
      <c r="BE232" s="33" t="s">
        <v>27</v>
      </c>
      <c r="BF232" s="33" t="s">
        <v>23</v>
      </c>
      <c r="BG232" s="33" t="s">
        <v>23</v>
      </c>
      <c r="BH232" s="33" t="s">
        <v>27</v>
      </c>
      <c r="BI232" s="33" t="s">
        <v>23</v>
      </c>
      <c r="BJ232" s="33" t="s">
        <v>23</v>
      </c>
      <c r="BK232" s="33" t="s">
        <v>27</v>
      </c>
      <c r="BL232" s="33" t="s">
        <v>23</v>
      </c>
      <c r="BM232" s="33" t="s">
        <v>23</v>
      </c>
    </row>
    <row r="233" spans="1:65" ht="12" customHeight="1" x14ac:dyDescent="0.2">
      <c r="A233" s="15">
        <f>MAX($A$15:A232)+1</f>
        <v>219</v>
      </c>
      <c r="B233" s="34" t="s">
        <v>34</v>
      </c>
      <c r="C233" s="33" t="s">
        <v>6</v>
      </c>
      <c r="D233" s="33" t="s">
        <v>23</v>
      </c>
      <c r="E233" s="33" t="s">
        <v>31</v>
      </c>
      <c r="F233" s="33" t="s">
        <v>6</v>
      </c>
      <c r="G233" s="33" t="s">
        <v>23</v>
      </c>
      <c r="H233" s="33" t="s">
        <v>31</v>
      </c>
      <c r="I233" s="33" t="s">
        <v>6</v>
      </c>
      <c r="J233" s="33" t="s">
        <v>23</v>
      </c>
      <c r="K233" s="33" t="s">
        <v>31</v>
      </c>
      <c r="L233" s="33" t="s">
        <v>6</v>
      </c>
      <c r="M233" s="33" t="s">
        <v>23</v>
      </c>
      <c r="N233" s="33" t="s">
        <v>31</v>
      </c>
      <c r="O233" s="33" t="s">
        <v>6</v>
      </c>
      <c r="P233" s="33" t="s">
        <v>23</v>
      </c>
      <c r="Q233" s="33" t="s">
        <v>31</v>
      </c>
      <c r="R233" s="33" t="s">
        <v>5</v>
      </c>
      <c r="S233" s="33" t="s">
        <v>23</v>
      </c>
      <c r="T233" s="33" t="s">
        <v>31</v>
      </c>
      <c r="U233" s="33" t="s">
        <v>5</v>
      </c>
      <c r="V233" s="33" t="s">
        <v>23</v>
      </c>
      <c r="W233" s="33" t="s">
        <v>31</v>
      </c>
      <c r="X233" s="33" t="s">
        <v>5</v>
      </c>
      <c r="Y233" s="33" t="s">
        <v>23</v>
      </c>
      <c r="Z233" s="33" t="s">
        <v>31</v>
      </c>
      <c r="AA233" s="33" t="s">
        <v>5</v>
      </c>
      <c r="AB233" s="33" t="s">
        <v>23</v>
      </c>
      <c r="AC233" s="33" t="s">
        <v>31</v>
      </c>
      <c r="AD233" s="33" t="s">
        <v>5</v>
      </c>
      <c r="AE233" s="33" t="s">
        <v>23</v>
      </c>
      <c r="AF233" s="33" t="s">
        <v>33</v>
      </c>
      <c r="AG233" s="33" t="s">
        <v>5</v>
      </c>
      <c r="AH233" s="33" t="s">
        <v>23</v>
      </c>
      <c r="AI233" s="33" t="s">
        <v>33</v>
      </c>
      <c r="AJ233" s="33" t="s">
        <v>5</v>
      </c>
      <c r="AK233" s="33" t="s">
        <v>23</v>
      </c>
      <c r="AL233" s="33" t="s">
        <v>31</v>
      </c>
      <c r="AM233" s="33" t="s">
        <v>5</v>
      </c>
      <c r="AN233" s="33" t="s">
        <v>23</v>
      </c>
      <c r="AO233" s="33" t="s">
        <v>31</v>
      </c>
      <c r="AP233" s="33" t="s">
        <v>5</v>
      </c>
      <c r="AQ233" s="33" t="s">
        <v>23</v>
      </c>
      <c r="AR233" s="33" t="s">
        <v>31</v>
      </c>
      <c r="AS233" s="33" t="s">
        <v>4</v>
      </c>
      <c r="AT233" s="33" t="s">
        <v>23</v>
      </c>
      <c r="AU233" s="33" t="s">
        <v>32</v>
      </c>
      <c r="AV233" s="33" t="s">
        <v>4</v>
      </c>
      <c r="AW233" s="33" t="s">
        <v>23</v>
      </c>
      <c r="AX233" s="33" t="s">
        <v>31</v>
      </c>
      <c r="AY233" s="33" t="s">
        <v>4</v>
      </c>
      <c r="AZ233" s="33" t="s">
        <v>23</v>
      </c>
      <c r="BA233" s="33" t="s">
        <v>31</v>
      </c>
      <c r="BB233" s="33" t="s">
        <v>4</v>
      </c>
      <c r="BC233" s="33" t="s">
        <v>23</v>
      </c>
      <c r="BD233" s="33" t="s">
        <v>31</v>
      </c>
      <c r="BE233" s="33" t="s">
        <v>4</v>
      </c>
      <c r="BF233" s="33" t="s">
        <v>23</v>
      </c>
      <c r="BG233" s="33" t="s">
        <v>31</v>
      </c>
      <c r="BH233" s="33" t="s">
        <v>4</v>
      </c>
      <c r="BI233" s="33" t="s">
        <v>23</v>
      </c>
      <c r="BJ233" s="33" t="s">
        <v>31</v>
      </c>
      <c r="BK233" s="33" t="s">
        <v>5</v>
      </c>
      <c r="BL233" s="33" t="s">
        <v>23</v>
      </c>
      <c r="BM233" s="33" t="s">
        <v>32</v>
      </c>
    </row>
    <row r="234" spans="1:65" ht="12" customHeight="1" x14ac:dyDescent="0.2">
      <c r="A234" s="15">
        <f>MAX($A$15:A233)+1</f>
        <v>220</v>
      </c>
      <c r="B234" s="34" t="s">
        <v>30</v>
      </c>
      <c r="C234" s="33" t="s">
        <v>27</v>
      </c>
      <c r="D234" s="33" t="s">
        <v>23</v>
      </c>
      <c r="E234" s="33" t="s">
        <v>23</v>
      </c>
      <c r="F234" s="33" t="s">
        <v>27</v>
      </c>
      <c r="G234" s="33" t="s">
        <v>23</v>
      </c>
      <c r="H234" s="33" t="s">
        <v>23</v>
      </c>
      <c r="I234" s="33" t="s">
        <v>27</v>
      </c>
      <c r="J234" s="33" t="s">
        <v>23</v>
      </c>
      <c r="K234" s="33" t="s">
        <v>23</v>
      </c>
      <c r="L234" s="33" t="s">
        <v>27</v>
      </c>
      <c r="M234" s="33" t="s">
        <v>23</v>
      </c>
      <c r="N234" s="33" t="s">
        <v>23</v>
      </c>
      <c r="O234" s="33" t="s">
        <v>27</v>
      </c>
      <c r="P234" s="33" t="s">
        <v>23</v>
      </c>
      <c r="Q234" s="33" t="s">
        <v>23</v>
      </c>
      <c r="R234" s="33" t="s">
        <v>27</v>
      </c>
      <c r="S234" s="33" t="s">
        <v>23</v>
      </c>
      <c r="T234" s="33" t="s">
        <v>23</v>
      </c>
      <c r="U234" s="33" t="s">
        <v>27</v>
      </c>
      <c r="V234" s="33" t="s">
        <v>23</v>
      </c>
      <c r="W234" s="33" t="s">
        <v>23</v>
      </c>
      <c r="X234" s="33" t="s">
        <v>27</v>
      </c>
      <c r="Y234" s="33" t="s">
        <v>23</v>
      </c>
      <c r="Z234" s="33" t="s">
        <v>23</v>
      </c>
      <c r="AA234" s="33" t="s">
        <v>27</v>
      </c>
      <c r="AB234" s="33" t="s">
        <v>23</v>
      </c>
      <c r="AC234" s="33" t="s">
        <v>23</v>
      </c>
      <c r="AD234" s="33" t="s">
        <v>27</v>
      </c>
      <c r="AE234" s="33" t="s">
        <v>23</v>
      </c>
      <c r="AF234" s="33" t="s">
        <v>23</v>
      </c>
      <c r="AG234" s="33" t="s">
        <v>27</v>
      </c>
      <c r="AH234" s="33" t="s">
        <v>23</v>
      </c>
      <c r="AI234" s="33" t="s">
        <v>23</v>
      </c>
      <c r="AJ234" s="33" t="s">
        <v>27</v>
      </c>
      <c r="AK234" s="33" t="s">
        <v>23</v>
      </c>
      <c r="AL234" s="33" t="s">
        <v>23</v>
      </c>
      <c r="AM234" s="33" t="s">
        <v>27</v>
      </c>
      <c r="AN234" s="33" t="s">
        <v>23</v>
      </c>
      <c r="AO234" s="33" t="s">
        <v>23</v>
      </c>
      <c r="AP234" s="33" t="s">
        <v>27</v>
      </c>
      <c r="AQ234" s="33" t="s">
        <v>23</v>
      </c>
      <c r="AR234" s="33" t="s">
        <v>23</v>
      </c>
      <c r="AS234" s="33" t="s">
        <v>29</v>
      </c>
      <c r="AT234" s="33" t="s">
        <v>23</v>
      </c>
      <c r="AU234" s="33" t="s">
        <v>23</v>
      </c>
      <c r="AV234" s="33" t="s">
        <v>27</v>
      </c>
      <c r="AW234" s="33" t="s">
        <v>23</v>
      </c>
      <c r="AX234" s="33" t="s">
        <v>23</v>
      </c>
      <c r="AY234" s="33" t="s">
        <v>27</v>
      </c>
      <c r="AZ234" s="33" t="s">
        <v>23</v>
      </c>
      <c r="BA234" s="33" t="s">
        <v>23</v>
      </c>
      <c r="BB234" s="33" t="s">
        <v>27</v>
      </c>
      <c r="BC234" s="33" t="s">
        <v>23</v>
      </c>
      <c r="BD234" s="33" t="s">
        <v>23</v>
      </c>
      <c r="BE234" s="33" t="s">
        <v>27</v>
      </c>
      <c r="BF234" s="33" t="s">
        <v>23</v>
      </c>
      <c r="BG234" s="33" t="s">
        <v>23</v>
      </c>
      <c r="BH234" s="33" t="s">
        <v>27</v>
      </c>
      <c r="BI234" s="33" t="s">
        <v>23</v>
      </c>
      <c r="BJ234" s="33" t="s">
        <v>23</v>
      </c>
      <c r="BK234" s="33" t="s">
        <v>27</v>
      </c>
      <c r="BL234" s="33" t="s">
        <v>23</v>
      </c>
      <c r="BM234" s="33" t="s">
        <v>23</v>
      </c>
    </row>
    <row r="235" spans="1:65" x14ac:dyDescent="0.2">
      <c r="A235" s="15">
        <f>MAX($A$15:A234)+1</f>
        <v>221</v>
      </c>
      <c r="B235" s="36" t="s">
        <v>116</v>
      </c>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row>
    <row r="236" spans="1:65" ht="12" customHeight="1" x14ac:dyDescent="0.2">
      <c r="A236" s="15">
        <f>MAX($A$15:A235)+1</f>
        <v>222</v>
      </c>
      <c r="B236" s="34" t="s">
        <v>36</v>
      </c>
      <c r="C236" s="33" t="s">
        <v>6</v>
      </c>
      <c r="D236" s="33" t="s">
        <v>23</v>
      </c>
      <c r="E236" s="33" t="s">
        <v>31</v>
      </c>
      <c r="F236" s="33" t="s">
        <v>6</v>
      </c>
      <c r="G236" s="33" t="s">
        <v>23</v>
      </c>
      <c r="H236" s="33" t="s">
        <v>31</v>
      </c>
      <c r="I236" s="33" t="s">
        <v>6</v>
      </c>
      <c r="J236" s="33" t="s">
        <v>23</v>
      </c>
      <c r="K236" s="33" t="s">
        <v>31</v>
      </c>
      <c r="L236" s="33" t="s">
        <v>17</v>
      </c>
      <c r="M236" s="33" t="s">
        <v>23</v>
      </c>
      <c r="N236" s="33" t="s">
        <v>32</v>
      </c>
      <c r="O236" s="33" t="s">
        <v>17</v>
      </c>
      <c r="P236" s="33" t="s">
        <v>23</v>
      </c>
      <c r="Q236" s="33" t="s">
        <v>32</v>
      </c>
      <c r="R236" s="33" t="s">
        <v>6</v>
      </c>
      <c r="S236" s="33" t="s">
        <v>26</v>
      </c>
      <c r="T236" s="33" t="s">
        <v>32</v>
      </c>
      <c r="U236" s="33" t="s">
        <v>6</v>
      </c>
      <c r="V236" s="33" t="s">
        <v>23</v>
      </c>
      <c r="W236" s="33" t="s">
        <v>32</v>
      </c>
      <c r="X236" s="33" t="s">
        <v>6</v>
      </c>
      <c r="Y236" s="33" t="s">
        <v>23</v>
      </c>
      <c r="Z236" s="33" t="s">
        <v>32</v>
      </c>
      <c r="AA236" s="33" t="s">
        <v>6</v>
      </c>
      <c r="AB236" s="33" t="s">
        <v>23</v>
      </c>
      <c r="AC236" s="33" t="s">
        <v>32</v>
      </c>
      <c r="AD236" s="33" t="s">
        <v>17</v>
      </c>
      <c r="AE236" s="33" t="s">
        <v>23</v>
      </c>
      <c r="AF236" s="33" t="s">
        <v>32</v>
      </c>
      <c r="AG236" s="33" t="s">
        <v>17</v>
      </c>
      <c r="AH236" s="33" t="s">
        <v>23</v>
      </c>
      <c r="AI236" s="33" t="s">
        <v>32</v>
      </c>
      <c r="AJ236" s="33" t="s">
        <v>17</v>
      </c>
      <c r="AK236" s="33" t="s">
        <v>26</v>
      </c>
      <c r="AL236" s="33" t="s">
        <v>31</v>
      </c>
      <c r="AM236" s="33" t="s">
        <v>17</v>
      </c>
      <c r="AN236" s="33" t="s">
        <v>26</v>
      </c>
      <c r="AO236" s="33" t="s">
        <v>31</v>
      </c>
      <c r="AP236" s="33" t="s">
        <v>17</v>
      </c>
      <c r="AQ236" s="33" t="s">
        <v>26</v>
      </c>
      <c r="AR236" s="33" t="s">
        <v>31</v>
      </c>
      <c r="AS236" s="33" t="s">
        <v>17</v>
      </c>
      <c r="AT236" s="33" t="s">
        <v>26</v>
      </c>
      <c r="AU236" s="33" t="s">
        <v>31</v>
      </c>
      <c r="AV236" s="33" t="s">
        <v>17</v>
      </c>
      <c r="AW236" s="33" t="s">
        <v>26</v>
      </c>
      <c r="AX236" s="33" t="s">
        <v>31</v>
      </c>
      <c r="AY236" s="33" t="s">
        <v>17</v>
      </c>
      <c r="AZ236" s="33" t="s">
        <v>26</v>
      </c>
      <c r="BA236" s="33" t="s">
        <v>31</v>
      </c>
      <c r="BB236" s="33" t="s">
        <v>17</v>
      </c>
      <c r="BC236" s="33" t="s">
        <v>26</v>
      </c>
      <c r="BD236" s="33" t="s">
        <v>31</v>
      </c>
      <c r="BE236" s="33" t="s">
        <v>17</v>
      </c>
      <c r="BF236" s="33" t="s">
        <v>26</v>
      </c>
      <c r="BG236" s="33" t="s">
        <v>31</v>
      </c>
      <c r="BH236" s="33" t="s">
        <v>17</v>
      </c>
      <c r="BI236" s="33" t="s">
        <v>26</v>
      </c>
      <c r="BJ236" s="33" t="s">
        <v>31</v>
      </c>
      <c r="BK236" s="33" t="s">
        <v>17</v>
      </c>
      <c r="BL236" s="33" t="s">
        <v>26</v>
      </c>
      <c r="BM236" s="33" t="s">
        <v>31</v>
      </c>
    </row>
    <row r="237" spans="1:65" ht="12" customHeight="1" x14ac:dyDescent="0.2">
      <c r="A237" s="15">
        <f>MAX($A$15:A236)+1</f>
        <v>223</v>
      </c>
      <c r="B237" s="34" t="s">
        <v>35</v>
      </c>
      <c r="C237" s="33" t="s">
        <v>27</v>
      </c>
      <c r="D237" s="33" t="s">
        <v>23</v>
      </c>
      <c r="E237" s="33" t="s">
        <v>23</v>
      </c>
      <c r="F237" s="33" t="s">
        <v>27</v>
      </c>
      <c r="G237" s="33" t="s">
        <v>23</v>
      </c>
      <c r="H237" s="33" t="s">
        <v>23</v>
      </c>
      <c r="I237" s="33" t="s">
        <v>27</v>
      </c>
      <c r="J237" s="33" t="s">
        <v>23</v>
      </c>
      <c r="K237" s="33" t="s">
        <v>23</v>
      </c>
      <c r="L237" s="33" t="s">
        <v>44</v>
      </c>
      <c r="M237" s="33" t="s">
        <v>23</v>
      </c>
      <c r="N237" s="33" t="s">
        <v>23</v>
      </c>
      <c r="O237" s="33" t="s">
        <v>44</v>
      </c>
      <c r="P237" s="33" t="s">
        <v>23</v>
      </c>
      <c r="Q237" s="33" t="s">
        <v>23</v>
      </c>
      <c r="R237" s="33" t="s">
        <v>27</v>
      </c>
      <c r="S237" s="33" t="s">
        <v>26</v>
      </c>
      <c r="T237" s="33" t="s">
        <v>23</v>
      </c>
      <c r="U237" s="33" t="s">
        <v>27</v>
      </c>
      <c r="V237" s="33" t="s">
        <v>26</v>
      </c>
      <c r="W237" s="33" t="s">
        <v>23</v>
      </c>
      <c r="X237" s="33" t="s">
        <v>27</v>
      </c>
      <c r="Y237" s="33" t="s">
        <v>26</v>
      </c>
      <c r="Z237" s="33" t="s">
        <v>23</v>
      </c>
      <c r="AA237" s="33" t="s">
        <v>27</v>
      </c>
      <c r="AB237" s="33" t="s">
        <v>26</v>
      </c>
      <c r="AC237" s="33" t="s">
        <v>23</v>
      </c>
      <c r="AD237" s="33" t="s">
        <v>44</v>
      </c>
      <c r="AE237" s="33" t="s">
        <v>26</v>
      </c>
      <c r="AF237" s="33" t="s">
        <v>23</v>
      </c>
      <c r="AG237" s="33" t="s">
        <v>44</v>
      </c>
      <c r="AH237" s="33" t="s">
        <v>26</v>
      </c>
      <c r="AI237" s="33" t="s">
        <v>23</v>
      </c>
      <c r="AJ237" s="33" t="s">
        <v>44</v>
      </c>
      <c r="AK237" s="33" t="s">
        <v>26</v>
      </c>
      <c r="AL237" s="33" t="s">
        <v>23</v>
      </c>
      <c r="AM237" s="33" t="s">
        <v>44</v>
      </c>
      <c r="AN237" s="33" t="s">
        <v>26</v>
      </c>
      <c r="AO237" s="33" t="s">
        <v>23</v>
      </c>
      <c r="AP237" s="33" t="s">
        <v>44</v>
      </c>
      <c r="AQ237" s="33" t="s">
        <v>26</v>
      </c>
      <c r="AR237" s="33" t="s">
        <v>23</v>
      </c>
      <c r="AS237" s="33" t="s">
        <v>44</v>
      </c>
      <c r="AT237" s="33" t="s">
        <v>26</v>
      </c>
      <c r="AU237" s="33" t="s">
        <v>23</v>
      </c>
      <c r="AV237" s="33" t="s">
        <v>44</v>
      </c>
      <c r="AW237" s="33" t="s">
        <v>26</v>
      </c>
      <c r="AX237" s="33" t="s">
        <v>23</v>
      </c>
      <c r="AY237" s="33" t="s">
        <v>44</v>
      </c>
      <c r="AZ237" s="33" t="s">
        <v>26</v>
      </c>
      <c r="BA237" s="33" t="s">
        <v>23</v>
      </c>
      <c r="BB237" s="33" t="s">
        <v>44</v>
      </c>
      <c r="BC237" s="33" t="s">
        <v>26</v>
      </c>
      <c r="BD237" s="33" t="s">
        <v>23</v>
      </c>
      <c r="BE237" s="33" t="s">
        <v>44</v>
      </c>
      <c r="BF237" s="33" t="s">
        <v>26</v>
      </c>
      <c r="BG237" s="33" t="s">
        <v>23</v>
      </c>
      <c r="BH237" s="33" t="s">
        <v>44</v>
      </c>
      <c r="BI237" s="33" t="s">
        <v>26</v>
      </c>
      <c r="BJ237" s="33" t="s">
        <v>23</v>
      </c>
      <c r="BK237" s="33" t="s">
        <v>44</v>
      </c>
      <c r="BL237" s="33" t="s">
        <v>26</v>
      </c>
      <c r="BM237" s="33" t="s">
        <v>23</v>
      </c>
    </row>
    <row r="238" spans="1:65" ht="12" customHeight="1" x14ac:dyDescent="0.2">
      <c r="A238" s="15">
        <f>MAX($A$15:A237)+1</f>
        <v>224</v>
      </c>
      <c r="B238" s="34" t="s">
        <v>34</v>
      </c>
      <c r="C238" s="33" t="s">
        <v>6</v>
      </c>
      <c r="D238" s="33" t="s">
        <v>23</v>
      </c>
      <c r="E238" s="33" t="s">
        <v>31</v>
      </c>
      <c r="F238" s="33" t="s">
        <v>6</v>
      </c>
      <c r="G238" s="33" t="s">
        <v>23</v>
      </c>
      <c r="H238" s="33" t="s">
        <v>31</v>
      </c>
      <c r="I238" s="33" t="s">
        <v>6</v>
      </c>
      <c r="J238" s="33" t="s">
        <v>23</v>
      </c>
      <c r="K238" s="33" t="s">
        <v>31</v>
      </c>
      <c r="L238" s="33" t="s">
        <v>17</v>
      </c>
      <c r="M238" s="33" t="s">
        <v>23</v>
      </c>
      <c r="N238" s="33" t="s">
        <v>32</v>
      </c>
      <c r="O238" s="33" t="s">
        <v>17</v>
      </c>
      <c r="P238" s="33" t="s">
        <v>23</v>
      </c>
      <c r="Q238" s="33" t="s">
        <v>32</v>
      </c>
      <c r="R238" s="33" t="s">
        <v>6</v>
      </c>
      <c r="S238" s="33" t="s">
        <v>26</v>
      </c>
      <c r="T238" s="33" t="s">
        <v>32</v>
      </c>
      <c r="U238" s="33" t="s">
        <v>6</v>
      </c>
      <c r="V238" s="33" t="s">
        <v>23</v>
      </c>
      <c r="W238" s="33" t="s">
        <v>32</v>
      </c>
      <c r="X238" s="33" t="s">
        <v>6</v>
      </c>
      <c r="Y238" s="33" t="s">
        <v>23</v>
      </c>
      <c r="Z238" s="33" t="s">
        <v>32</v>
      </c>
      <c r="AA238" s="33" t="s">
        <v>6</v>
      </c>
      <c r="AB238" s="33" t="s">
        <v>23</v>
      </c>
      <c r="AC238" s="33" t="s">
        <v>32</v>
      </c>
      <c r="AD238" s="33" t="s">
        <v>17</v>
      </c>
      <c r="AE238" s="33" t="s">
        <v>23</v>
      </c>
      <c r="AF238" s="33" t="s">
        <v>32</v>
      </c>
      <c r="AG238" s="33" t="s">
        <v>17</v>
      </c>
      <c r="AH238" s="33" t="s">
        <v>23</v>
      </c>
      <c r="AI238" s="33" t="s">
        <v>32</v>
      </c>
      <c r="AJ238" s="33" t="s">
        <v>17</v>
      </c>
      <c r="AK238" s="33" t="s">
        <v>26</v>
      </c>
      <c r="AL238" s="33" t="s">
        <v>31</v>
      </c>
      <c r="AM238" s="33" t="s">
        <v>17</v>
      </c>
      <c r="AN238" s="33" t="s">
        <v>26</v>
      </c>
      <c r="AO238" s="33" t="s">
        <v>31</v>
      </c>
      <c r="AP238" s="33" t="s">
        <v>17</v>
      </c>
      <c r="AQ238" s="33" t="s">
        <v>26</v>
      </c>
      <c r="AR238" s="33" t="s">
        <v>31</v>
      </c>
      <c r="AS238" s="33" t="s">
        <v>17</v>
      </c>
      <c r="AT238" s="33" t="s">
        <v>26</v>
      </c>
      <c r="AU238" s="33" t="s">
        <v>31</v>
      </c>
      <c r="AV238" s="33" t="s">
        <v>17</v>
      </c>
      <c r="AW238" s="33" t="s">
        <v>26</v>
      </c>
      <c r="AX238" s="33" t="s">
        <v>31</v>
      </c>
      <c r="AY238" s="33" t="s">
        <v>17</v>
      </c>
      <c r="AZ238" s="33" t="s">
        <v>26</v>
      </c>
      <c r="BA238" s="33" t="s">
        <v>31</v>
      </c>
      <c r="BB238" s="33" t="s">
        <v>17</v>
      </c>
      <c r="BC238" s="33" t="s">
        <v>26</v>
      </c>
      <c r="BD238" s="33" t="s">
        <v>31</v>
      </c>
      <c r="BE238" s="33" t="s">
        <v>17</v>
      </c>
      <c r="BF238" s="33" t="s">
        <v>26</v>
      </c>
      <c r="BG238" s="33" t="s">
        <v>31</v>
      </c>
      <c r="BH238" s="33" t="s">
        <v>17</v>
      </c>
      <c r="BI238" s="33" t="s">
        <v>26</v>
      </c>
      <c r="BJ238" s="33" t="s">
        <v>31</v>
      </c>
      <c r="BK238" s="33" t="s">
        <v>17</v>
      </c>
      <c r="BL238" s="33" t="s">
        <v>26</v>
      </c>
      <c r="BM238" s="33" t="s">
        <v>31</v>
      </c>
    </row>
    <row r="239" spans="1:65" ht="12" customHeight="1" x14ac:dyDescent="0.2">
      <c r="A239" s="15">
        <f>MAX($A$15:A238)+1</f>
        <v>225</v>
      </c>
      <c r="B239" s="34" t="s">
        <v>30</v>
      </c>
      <c r="C239" s="33" t="s">
        <v>27</v>
      </c>
      <c r="D239" s="33" t="s">
        <v>23</v>
      </c>
      <c r="E239" s="33" t="s">
        <v>23</v>
      </c>
      <c r="F239" s="33" t="s">
        <v>27</v>
      </c>
      <c r="G239" s="33" t="s">
        <v>23</v>
      </c>
      <c r="H239" s="33" t="s">
        <v>23</v>
      </c>
      <c r="I239" s="33" t="s">
        <v>27</v>
      </c>
      <c r="J239" s="33" t="s">
        <v>23</v>
      </c>
      <c r="K239" s="33" t="s">
        <v>23</v>
      </c>
      <c r="L239" s="33" t="s">
        <v>44</v>
      </c>
      <c r="M239" s="33" t="s">
        <v>23</v>
      </c>
      <c r="N239" s="33" t="s">
        <v>23</v>
      </c>
      <c r="O239" s="33" t="s">
        <v>44</v>
      </c>
      <c r="P239" s="33" t="s">
        <v>23</v>
      </c>
      <c r="Q239" s="33" t="s">
        <v>23</v>
      </c>
      <c r="R239" s="33" t="s">
        <v>27</v>
      </c>
      <c r="S239" s="33" t="s">
        <v>26</v>
      </c>
      <c r="T239" s="33" t="s">
        <v>23</v>
      </c>
      <c r="U239" s="33" t="s">
        <v>27</v>
      </c>
      <c r="V239" s="33" t="s">
        <v>26</v>
      </c>
      <c r="W239" s="33" t="s">
        <v>23</v>
      </c>
      <c r="X239" s="33" t="s">
        <v>27</v>
      </c>
      <c r="Y239" s="33" t="s">
        <v>26</v>
      </c>
      <c r="Z239" s="33" t="s">
        <v>23</v>
      </c>
      <c r="AA239" s="33" t="s">
        <v>27</v>
      </c>
      <c r="AB239" s="33" t="s">
        <v>26</v>
      </c>
      <c r="AC239" s="33" t="s">
        <v>23</v>
      </c>
      <c r="AD239" s="33" t="s">
        <v>44</v>
      </c>
      <c r="AE239" s="33" t="s">
        <v>26</v>
      </c>
      <c r="AF239" s="33" t="s">
        <v>23</v>
      </c>
      <c r="AG239" s="33" t="s">
        <v>44</v>
      </c>
      <c r="AH239" s="33" t="s">
        <v>26</v>
      </c>
      <c r="AI239" s="33" t="s">
        <v>23</v>
      </c>
      <c r="AJ239" s="33" t="s">
        <v>44</v>
      </c>
      <c r="AK239" s="33" t="s">
        <v>26</v>
      </c>
      <c r="AL239" s="33" t="s">
        <v>23</v>
      </c>
      <c r="AM239" s="33" t="s">
        <v>44</v>
      </c>
      <c r="AN239" s="33" t="s">
        <v>26</v>
      </c>
      <c r="AO239" s="33" t="s">
        <v>23</v>
      </c>
      <c r="AP239" s="33" t="s">
        <v>44</v>
      </c>
      <c r="AQ239" s="33" t="s">
        <v>26</v>
      </c>
      <c r="AR239" s="33" t="s">
        <v>23</v>
      </c>
      <c r="AS239" s="33" t="s">
        <v>44</v>
      </c>
      <c r="AT239" s="33" t="s">
        <v>26</v>
      </c>
      <c r="AU239" s="33" t="s">
        <v>23</v>
      </c>
      <c r="AV239" s="33" t="s">
        <v>44</v>
      </c>
      <c r="AW239" s="33" t="s">
        <v>26</v>
      </c>
      <c r="AX239" s="33" t="s">
        <v>23</v>
      </c>
      <c r="AY239" s="33" t="s">
        <v>44</v>
      </c>
      <c r="AZ239" s="33" t="s">
        <v>26</v>
      </c>
      <c r="BA239" s="33" t="s">
        <v>23</v>
      </c>
      <c r="BB239" s="33" t="s">
        <v>44</v>
      </c>
      <c r="BC239" s="33" t="s">
        <v>26</v>
      </c>
      <c r="BD239" s="33" t="s">
        <v>23</v>
      </c>
      <c r="BE239" s="33" t="s">
        <v>44</v>
      </c>
      <c r="BF239" s="33" t="s">
        <v>26</v>
      </c>
      <c r="BG239" s="33" t="s">
        <v>23</v>
      </c>
      <c r="BH239" s="33" t="s">
        <v>44</v>
      </c>
      <c r="BI239" s="33" t="s">
        <v>26</v>
      </c>
      <c r="BJ239" s="33" t="s">
        <v>23</v>
      </c>
      <c r="BK239" s="33" t="s">
        <v>44</v>
      </c>
      <c r="BL239" s="33" t="s">
        <v>26</v>
      </c>
      <c r="BM239" s="33" t="s">
        <v>23</v>
      </c>
    </row>
    <row r="240" spans="1:65" ht="22.5" x14ac:dyDescent="0.2">
      <c r="A240" s="15">
        <f>MAX($A$15:A239)+1</f>
        <v>226</v>
      </c>
      <c r="B240" s="36" t="s">
        <v>115</v>
      </c>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row>
    <row r="241" spans="1:65" ht="12" customHeight="1" x14ac:dyDescent="0.2">
      <c r="A241" s="15">
        <f>MAX($A$15:A240)+1</f>
        <v>227</v>
      </c>
      <c r="B241" s="34" t="s">
        <v>36</v>
      </c>
      <c r="C241" s="33" t="s">
        <v>4</v>
      </c>
      <c r="D241" s="33" t="s">
        <v>23</v>
      </c>
      <c r="E241" s="33" t="s">
        <v>31</v>
      </c>
      <c r="F241" s="33" t="s">
        <v>4</v>
      </c>
      <c r="G241" s="33" t="s">
        <v>23</v>
      </c>
      <c r="H241" s="33" t="s">
        <v>31</v>
      </c>
      <c r="I241" s="33" t="s">
        <v>4</v>
      </c>
      <c r="J241" s="33" t="s">
        <v>23</v>
      </c>
      <c r="K241" s="33" t="s">
        <v>31</v>
      </c>
      <c r="L241" s="33" t="s">
        <v>4</v>
      </c>
      <c r="M241" s="33" t="s">
        <v>23</v>
      </c>
      <c r="N241" s="33" t="s">
        <v>32</v>
      </c>
      <c r="O241" s="33" t="s">
        <v>4</v>
      </c>
      <c r="P241" s="33" t="s">
        <v>26</v>
      </c>
      <c r="Q241" s="33" t="s">
        <v>31</v>
      </c>
      <c r="R241" s="33" t="s">
        <v>5</v>
      </c>
      <c r="S241" s="33" t="s">
        <v>23</v>
      </c>
      <c r="T241" s="33" t="s">
        <v>32</v>
      </c>
      <c r="U241" s="33" t="s">
        <v>5</v>
      </c>
      <c r="V241" s="33" t="s">
        <v>23</v>
      </c>
      <c r="W241" s="33" t="s">
        <v>31</v>
      </c>
      <c r="X241" s="33" t="s">
        <v>5</v>
      </c>
      <c r="Y241" s="33" t="s">
        <v>23</v>
      </c>
      <c r="Z241" s="33" t="s">
        <v>31</v>
      </c>
      <c r="AA241" s="33" t="s">
        <v>5</v>
      </c>
      <c r="AB241" s="33" t="s">
        <v>23</v>
      </c>
      <c r="AC241" s="33" t="s">
        <v>31</v>
      </c>
      <c r="AD241" s="33" t="s">
        <v>5</v>
      </c>
      <c r="AE241" s="33" t="s">
        <v>23</v>
      </c>
      <c r="AF241" s="33" t="s">
        <v>31</v>
      </c>
      <c r="AG241" s="33" t="s">
        <v>5</v>
      </c>
      <c r="AH241" s="33" t="s">
        <v>23</v>
      </c>
      <c r="AI241" s="33" t="s">
        <v>31</v>
      </c>
      <c r="AJ241" s="33" t="s">
        <v>5</v>
      </c>
      <c r="AK241" s="33" t="s">
        <v>23</v>
      </c>
      <c r="AL241" s="33" t="s">
        <v>31</v>
      </c>
      <c r="AM241" s="33" t="s">
        <v>5</v>
      </c>
      <c r="AN241" s="33" t="s">
        <v>23</v>
      </c>
      <c r="AO241" s="33" t="s">
        <v>31</v>
      </c>
      <c r="AP241" s="33" t="s">
        <v>5</v>
      </c>
      <c r="AQ241" s="33" t="s">
        <v>23</v>
      </c>
      <c r="AR241" s="33" t="s">
        <v>31</v>
      </c>
      <c r="AS241" s="33" t="s">
        <v>5</v>
      </c>
      <c r="AT241" s="33" t="s">
        <v>23</v>
      </c>
      <c r="AU241" s="33" t="s">
        <v>31</v>
      </c>
      <c r="AV241" s="33" t="s">
        <v>5</v>
      </c>
      <c r="AW241" s="33" t="s">
        <v>23</v>
      </c>
      <c r="AX241" s="33" t="s">
        <v>31</v>
      </c>
      <c r="AY241" s="33" t="s">
        <v>5</v>
      </c>
      <c r="AZ241" s="33" t="s">
        <v>23</v>
      </c>
      <c r="BA241" s="33" t="s">
        <v>31</v>
      </c>
      <c r="BB241" s="33" t="s">
        <v>5</v>
      </c>
      <c r="BC241" s="33" t="s">
        <v>23</v>
      </c>
      <c r="BD241" s="33" t="s">
        <v>31</v>
      </c>
      <c r="BE241" s="33" t="s">
        <v>5</v>
      </c>
      <c r="BF241" s="33" t="s">
        <v>23</v>
      </c>
      <c r="BG241" s="33" t="s">
        <v>31</v>
      </c>
      <c r="BH241" s="33" t="s">
        <v>4</v>
      </c>
      <c r="BI241" s="33" t="s">
        <v>23</v>
      </c>
      <c r="BJ241" s="33" t="s">
        <v>31</v>
      </c>
      <c r="BK241" s="33" t="s">
        <v>4</v>
      </c>
      <c r="BL241" s="33" t="s">
        <v>23</v>
      </c>
      <c r="BM241" s="33" t="s">
        <v>31</v>
      </c>
    </row>
    <row r="242" spans="1:65" ht="12" customHeight="1" x14ac:dyDescent="0.2">
      <c r="A242" s="15">
        <f>MAX($A$15:A241)+1</f>
        <v>228</v>
      </c>
      <c r="B242" s="34" t="s">
        <v>35</v>
      </c>
      <c r="C242" s="33" t="s">
        <v>27</v>
      </c>
      <c r="D242" s="33" t="s">
        <v>26</v>
      </c>
      <c r="E242" s="33" t="s">
        <v>23</v>
      </c>
      <c r="F242" s="33" t="s">
        <v>27</v>
      </c>
      <c r="G242" s="33" t="s">
        <v>26</v>
      </c>
      <c r="H242" s="33" t="s">
        <v>23</v>
      </c>
      <c r="I242" s="33" t="s">
        <v>27</v>
      </c>
      <c r="J242" s="33" t="s">
        <v>26</v>
      </c>
      <c r="K242" s="33" t="s">
        <v>23</v>
      </c>
      <c r="L242" s="33" t="s">
        <v>27</v>
      </c>
      <c r="M242" s="33" t="s">
        <v>26</v>
      </c>
      <c r="N242" s="33" t="s">
        <v>23</v>
      </c>
      <c r="O242" s="33" t="s">
        <v>27</v>
      </c>
      <c r="P242" s="33" t="s">
        <v>26</v>
      </c>
      <c r="Q242" s="33" t="s">
        <v>23</v>
      </c>
      <c r="R242" s="33" t="s">
        <v>27</v>
      </c>
      <c r="S242" s="33" t="s">
        <v>23</v>
      </c>
      <c r="T242" s="33" t="s">
        <v>23</v>
      </c>
      <c r="U242" s="33" t="s">
        <v>27</v>
      </c>
      <c r="V242" s="33" t="s">
        <v>23</v>
      </c>
      <c r="W242" s="33" t="s">
        <v>23</v>
      </c>
      <c r="X242" s="33" t="s">
        <v>27</v>
      </c>
      <c r="Y242" s="33" t="s">
        <v>23</v>
      </c>
      <c r="Z242" s="33" t="s">
        <v>23</v>
      </c>
      <c r="AA242" s="33" t="s">
        <v>27</v>
      </c>
      <c r="AB242" s="33" t="s">
        <v>23</v>
      </c>
      <c r="AC242" s="33" t="s">
        <v>23</v>
      </c>
      <c r="AD242" s="33" t="s">
        <v>27</v>
      </c>
      <c r="AE242" s="33" t="s">
        <v>23</v>
      </c>
      <c r="AF242" s="33" t="s">
        <v>23</v>
      </c>
      <c r="AG242" s="33" t="s">
        <v>27</v>
      </c>
      <c r="AH242" s="33" t="s">
        <v>23</v>
      </c>
      <c r="AI242" s="33" t="s">
        <v>23</v>
      </c>
      <c r="AJ242" s="33" t="s">
        <v>27</v>
      </c>
      <c r="AK242" s="33" t="s">
        <v>23</v>
      </c>
      <c r="AL242" s="33" t="s">
        <v>23</v>
      </c>
      <c r="AM242" s="33" t="s">
        <v>27</v>
      </c>
      <c r="AN242" s="33" t="s">
        <v>23</v>
      </c>
      <c r="AO242" s="33" t="s">
        <v>23</v>
      </c>
      <c r="AP242" s="33" t="s">
        <v>27</v>
      </c>
      <c r="AQ242" s="33" t="s">
        <v>23</v>
      </c>
      <c r="AR242" s="33" t="s">
        <v>23</v>
      </c>
      <c r="AS242" s="33" t="s">
        <v>27</v>
      </c>
      <c r="AT242" s="33" t="s">
        <v>23</v>
      </c>
      <c r="AU242" s="33" t="s">
        <v>23</v>
      </c>
      <c r="AV242" s="33" t="s">
        <v>27</v>
      </c>
      <c r="AW242" s="33" t="s">
        <v>23</v>
      </c>
      <c r="AX242" s="33" t="s">
        <v>23</v>
      </c>
      <c r="AY242" s="33" t="s">
        <v>27</v>
      </c>
      <c r="AZ242" s="33" t="s">
        <v>23</v>
      </c>
      <c r="BA242" s="33" t="s">
        <v>23</v>
      </c>
      <c r="BB242" s="33" t="s">
        <v>27</v>
      </c>
      <c r="BC242" s="33" t="s">
        <v>23</v>
      </c>
      <c r="BD242" s="33" t="s">
        <v>23</v>
      </c>
      <c r="BE242" s="33" t="s">
        <v>27</v>
      </c>
      <c r="BF242" s="33" t="s">
        <v>23</v>
      </c>
      <c r="BG242" s="33" t="s">
        <v>23</v>
      </c>
      <c r="BH242" s="33" t="s">
        <v>27</v>
      </c>
      <c r="BI242" s="33" t="s">
        <v>23</v>
      </c>
      <c r="BJ242" s="33" t="s">
        <v>23</v>
      </c>
      <c r="BK242" s="33" t="s">
        <v>27</v>
      </c>
      <c r="BL242" s="33" t="s">
        <v>23</v>
      </c>
      <c r="BM242" s="33" t="s">
        <v>23</v>
      </c>
    </row>
    <row r="243" spans="1:65" ht="12" customHeight="1" x14ac:dyDescent="0.2">
      <c r="A243" s="15">
        <f>MAX($A$15:A242)+1</f>
        <v>229</v>
      </c>
      <c r="B243" s="34" t="s">
        <v>34</v>
      </c>
      <c r="C243" s="33" t="s">
        <v>4</v>
      </c>
      <c r="D243" s="33" t="s">
        <v>23</v>
      </c>
      <c r="E243" s="33" t="s">
        <v>31</v>
      </c>
      <c r="F243" s="33" t="s">
        <v>4</v>
      </c>
      <c r="G243" s="33" t="s">
        <v>23</v>
      </c>
      <c r="H243" s="33" t="s">
        <v>31</v>
      </c>
      <c r="I243" s="33" t="s">
        <v>4</v>
      </c>
      <c r="J243" s="33" t="s">
        <v>23</v>
      </c>
      <c r="K243" s="33" t="s">
        <v>31</v>
      </c>
      <c r="L243" s="33" t="s">
        <v>4</v>
      </c>
      <c r="M243" s="33" t="s">
        <v>23</v>
      </c>
      <c r="N243" s="33" t="s">
        <v>32</v>
      </c>
      <c r="O243" s="33" t="s">
        <v>4</v>
      </c>
      <c r="P243" s="33" t="s">
        <v>26</v>
      </c>
      <c r="Q243" s="33" t="s">
        <v>31</v>
      </c>
      <c r="R243" s="33" t="s">
        <v>5</v>
      </c>
      <c r="S243" s="33" t="s">
        <v>23</v>
      </c>
      <c r="T243" s="33" t="s">
        <v>32</v>
      </c>
      <c r="U243" s="33" t="s">
        <v>5</v>
      </c>
      <c r="V243" s="33" t="s">
        <v>23</v>
      </c>
      <c r="W243" s="33" t="s">
        <v>31</v>
      </c>
      <c r="X243" s="33" t="s">
        <v>5</v>
      </c>
      <c r="Y243" s="33" t="s">
        <v>23</v>
      </c>
      <c r="Z243" s="33" t="s">
        <v>31</v>
      </c>
      <c r="AA243" s="33" t="s">
        <v>5</v>
      </c>
      <c r="AB243" s="33" t="s">
        <v>23</v>
      </c>
      <c r="AC243" s="33" t="s">
        <v>31</v>
      </c>
      <c r="AD243" s="33" t="s">
        <v>5</v>
      </c>
      <c r="AE243" s="33" t="s">
        <v>23</v>
      </c>
      <c r="AF243" s="33" t="s">
        <v>31</v>
      </c>
      <c r="AG243" s="33" t="s">
        <v>5</v>
      </c>
      <c r="AH243" s="33" t="s">
        <v>23</v>
      </c>
      <c r="AI243" s="33" t="s">
        <v>31</v>
      </c>
      <c r="AJ243" s="33" t="s">
        <v>5</v>
      </c>
      <c r="AK243" s="33" t="s">
        <v>23</v>
      </c>
      <c r="AL243" s="33" t="s">
        <v>31</v>
      </c>
      <c r="AM243" s="33" t="s">
        <v>5</v>
      </c>
      <c r="AN243" s="33" t="s">
        <v>23</v>
      </c>
      <c r="AO243" s="33" t="s">
        <v>31</v>
      </c>
      <c r="AP243" s="33" t="s">
        <v>5</v>
      </c>
      <c r="AQ243" s="33" t="s">
        <v>23</v>
      </c>
      <c r="AR243" s="33" t="s">
        <v>31</v>
      </c>
      <c r="AS243" s="33" t="s">
        <v>5</v>
      </c>
      <c r="AT243" s="33" t="s">
        <v>23</v>
      </c>
      <c r="AU243" s="33" t="s">
        <v>31</v>
      </c>
      <c r="AV243" s="33" t="s">
        <v>5</v>
      </c>
      <c r="AW243" s="33" t="s">
        <v>23</v>
      </c>
      <c r="AX243" s="33" t="s">
        <v>31</v>
      </c>
      <c r="AY243" s="33" t="s">
        <v>5</v>
      </c>
      <c r="AZ243" s="33" t="s">
        <v>23</v>
      </c>
      <c r="BA243" s="33" t="s">
        <v>31</v>
      </c>
      <c r="BB243" s="33" t="s">
        <v>5</v>
      </c>
      <c r="BC243" s="33" t="s">
        <v>23</v>
      </c>
      <c r="BD243" s="33" t="s">
        <v>31</v>
      </c>
      <c r="BE243" s="33" t="s">
        <v>5</v>
      </c>
      <c r="BF243" s="33" t="s">
        <v>23</v>
      </c>
      <c r="BG243" s="33" t="s">
        <v>31</v>
      </c>
      <c r="BH243" s="33" t="s">
        <v>4</v>
      </c>
      <c r="BI243" s="33" t="s">
        <v>23</v>
      </c>
      <c r="BJ243" s="33" t="s">
        <v>31</v>
      </c>
      <c r="BK243" s="33" t="s">
        <v>4</v>
      </c>
      <c r="BL243" s="33" t="s">
        <v>23</v>
      </c>
      <c r="BM243" s="33" t="s">
        <v>31</v>
      </c>
    </row>
    <row r="244" spans="1:65" ht="12" customHeight="1" x14ac:dyDescent="0.2">
      <c r="A244" s="15">
        <f>MAX($A$15:A243)+1</f>
        <v>230</v>
      </c>
      <c r="B244" s="34" t="s">
        <v>30</v>
      </c>
      <c r="C244" s="33" t="s">
        <v>27</v>
      </c>
      <c r="D244" s="33" t="s">
        <v>26</v>
      </c>
      <c r="E244" s="33" t="s">
        <v>23</v>
      </c>
      <c r="F244" s="33" t="s">
        <v>27</v>
      </c>
      <c r="G244" s="33" t="s">
        <v>26</v>
      </c>
      <c r="H244" s="33" t="s">
        <v>23</v>
      </c>
      <c r="I244" s="33" t="s">
        <v>27</v>
      </c>
      <c r="J244" s="33" t="s">
        <v>26</v>
      </c>
      <c r="K244" s="33" t="s">
        <v>23</v>
      </c>
      <c r="L244" s="33" t="s">
        <v>27</v>
      </c>
      <c r="M244" s="33" t="s">
        <v>26</v>
      </c>
      <c r="N244" s="33" t="s">
        <v>23</v>
      </c>
      <c r="O244" s="33" t="s">
        <v>27</v>
      </c>
      <c r="P244" s="33" t="s">
        <v>26</v>
      </c>
      <c r="Q244" s="33" t="s">
        <v>23</v>
      </c>
      <c r="R244" s="33" t="s">
        <v>27</v>
      </c>
      <c r="S244" s="33" t="s">
        <v>23</v>
      </c>
      <c r="T244" s="33" t="s">
        <v>23</v>
      </c>
      <c r="U244" s="33" t="s">
        <v>27</v>
      </c>
      <c r="V244" s="33" t="s">
        <v>23</v>
      </c>
      <c r="W244" s="33" t="s">
        <v>23</v>
      </c>
      <c r="X244" s="33" t="s">
        <v>27</v>
      </c>
      <c r="Y244" s="33" t="s">
        <v>23</v>
      </c>
      <c r="Z244" s="33" t="s">
        <v>23</v>
      </c>
      <c r="AA244" s="33" t="s">
        <v>27</v>
      </c>
      <c r="AB244" s="33" t="s">
        <v>23</v>
      </c>
      <c r="AC244" s="33" t="s">
        <v>23</v>
      </c>
      <c r="AD244" s="33" t="s">
        <v>27</v>
      </c>
      <c r="AE244" s="33" t="s">
        <v>23</v>
      </c>
      <c r="AF244" s="33" t="s">
        <v>23</v>
      </c>
      <c r="AG244" s="33" t="s">
        <v>27</v>
      </c>
      <c r="AH244" s="33" t="s">
        <v>23</v>
      </c>
      <c r="AI244" s="33" t="s">
        <v>23</v>
      </c>
      <c r="AJ244" s="33" t="s">
        <v>27</v>
      </c>
      <c r="AK244" s="33" t="s">
        <v>23</v>
      </c>
      <c r="AL244" s="33" t="s">
        <v>23</v>
      </c>
      <c r="AM244" s="33" t="s">
        <v>27</v>
      </c>
      <c r="AN244" s="33" t="s">
        <v>23</v>
      </c>
      <c r="AO244" s="33" t="s">
        <v>23</v>
      </c>
      <c r="AP244" s="33" t="s">
        <v>27</v>
      </c>
      <c r="AQ244" s="33" t="s">
        <v>23</v>
      </c>
      <c r="AR244" s="33" t="s">
        <v>23</v>
      </c>
      <c r="AS244" s="33" t="s">
        <v>27</v>
      </c>
      <c r="AT244" s="33" t="s">
        <v>23</v>
      </c>
      <c r="AU244" s="33" t="s">
        <v>23</v>
      </c>
      <c r="AV244" s="33" t="s">
        <v>27</v>
      </c>
      <c r="AW244" s="33" t="s">
        <v>23</v>
      </c>
      <c r="AX244" s="33" t="s">
        <v>23</v>
      </c>
      <c r="AY244" s="33" t="s">
        <v>27</v>
      </c>
      <c r="AZ244" s="33" t="s">
        <v>23</v>
      </c>
      <c r="BA244" s="33" t="s">
        <v>23</v>
      </c>
      <c r="BB244" s="33" t="s">
        <v>27</v>
      </c>
      <c r="BC244" s="33" t="s">
        <v>23</v>
      </c>
      <c r="BD244" s="33" t="s">
        <v>23</v>
      </c>
      <c r="BE244" s="33" t="s">
        <v>27</v>
      </c>
      <c r="BF244" s="33" t="s">
        <v>23</v>
      </c>
      <c r="BG244" s="33" t="s">
        <v>23</v>
      </c>
      <c r="BH244" s="33" t="s">
        <v>27</v>
      </c>
      <c r="BI244" s="33" t="s">
        <v>23</v>
      </c>
      <c r="BJ244" s="33" t="s">
        <v>23</v>
      </c>
      <c r="BK244" s="33" t="s">
        <v>27</v>
      </c>
      <c r="BL244" s="33" t="s">
        <v>23</v>
      </c>
      <c r="BM244" s="33" t="s">
        <v>23</v>
      </c>
    </row>
    <row r="245" spans="1:65" x14ac:dyDescent="0.2">
      <c r="A245" s="15">
        <f>MAX($A$15:A244)+1</f>
        <v>231</v>
      </c>
      <c r="B245" s="36" t="s">
        <v>114</v>
      </c>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row>
    <row r="246" spans="1:65" ht="12" customHeight="1" x14ac:dyDescent="0.2">
      <c r="A246" s="15">
        <f>MAX($A$15:A245)+1</f>
        <v>232</v>
      </c>
      <c r="B246" s="34" t="s">
        <v>36</v>
      </c>
      <c r="C246" s="33" t="s">
        <v>6</v>
      </c>
      <c r="D246" s="33" t="s">
        <v>23</v>
      </c>
      <c r="E246" s="33" t="s">
        <v>31</v>
      </c>
      <c r="F246" s="33" t="s">
        <v>6</v>
      </c>
      <c r="G246" s="33" t="s">
        <v>23</v>
      </c>
      <c r="H246" s="33" t="s">
        <v>31</v>
      </c>
      <c r="I246" s="33" t="s">
        <v>6</v>
      </c>
      <c r="J246" s="33" t="s">
        <v>23</v>
      </c>
      <c r="K246" s="33" t="s">
        <v>31</v>
      </c>
      <c r="L246" s="33" t="s">
        <v>6</v>
      </c>
      <c r="M246" s="33" t="s">
        <v>23</v>
      </c>
      <c r="N246" s="33" t="s">
        <v>31</v>
      </c>
      <c r="O246" s="33" t="s">
        <v>6</v>
      </c>
      <c r="P246" s="33" t="s">
        <v>23</v>
      </c>
      <c r="Q246" s="33" t="s">
        <v>31</v>
      </c>
      <c r="R246" s="33" t="s">
        <v>5</v>
      </c>
      <c r="S246" s="33" t="s">
        <v>23</v>
      </c>
      <c r="T246" s="33" t="s">
        <v>33</v>
      </c>
      <c r="U246" s="33" t="s">
        <v>5</v>
      </c>
      <c r="V246" s="33" t="s">
        <v>26</v>
      </c>
      <c r="W246" s="33" t="s">
        <v>31</v>
      </c>
      <c r="X246" s="33" t="s">
        <v>5</v>
      </c>
      <c r="Y246" s="33" t="s">
        <v>26</v>
      </c>
      <c r="Z246" s="33" t="s">
        <v>31</v>
      </c>
      <c r="AA246" s="33" t="s">
        <v>5</v>
      </c>
      <c r="AB246" s="33" t="s">
        <v>26</v>
      </c>
      <c r="AC246" s="33" t="s">
        <v>31</v>
      </c>
      <c r="AD246" s="33" t="s">
        <v>5</v>
      </c>
      <c r="AE246" s="33" t="s">
        <v>26</v>
      </c>
      <c r="AF246" s="33" t="s">
        <v>31</v>
      </c>
      <c r="AG246" s="33" t="s">
        <v>5</v>
      </c>
      <c r="AH246" s="33" t="s">
        <v>26</v>
      </c>
      <c r="AI246" s="33" t="s">
        <v>31</v>
      </c>
      <c r="AJ246" s="33" t="s">
        <v>5</v>
      </c>
      <c r="AK246" s="33" t="s">
        <v>26</v>
      </c>
      <c r="AL246" s="33" t="s">
        <v>31</v>
      </c>
      <c r="AM246" s="33" t="s">
        <v>5</v>
      </c>
      <c r="AN246" s="33" t="s">
        <v>26</v>
      </c>
      <c r="AO246" s="33" t="s">
        <v>31</v>
      </c>
      <c r="AP246" s="33" t="s">
        <v>5</v>
      </c>
      <c r="AQ246" s="33" t="s">
        <v>26</v>
      </c>
      <c r="AR246" s="33" t="s">
        <v>31</v>
      </c>
      <c r="AS246" s="33" t="s">
        <v>4</v>
      </c>
      <c r="AT246" s="33" t="s">
        <v>26</v>
      </c>
      <c r="AU246" s="33" t="s">
        <v>31</v>
      </c>
      <c r="AV246" s="33" t="s">
        <v>4</v>
      </c>
      <c r="AW246" s="33" t="s">
        <v>26</v>
      </c>
      <c r="AX246" s="33" t="s">
        <v>31</v>
      </c>
      <c r="AY246" s="33" t="s">
        <v>4</v>
      </c>
      <c r="AZ246" s="33" t="s">
        <v>26</v>
      </c>
      <c r="BA246" s="33" t="s">
        <v>31</v>
      </c>
      <c r="BB246" s="33" t="s">
        <v>4</v>
      </c>
      <c r="BC246" s="33" t="s">
        <v>26</v>
      </c>
      <c r="BD246" s="33" t="s">
        <v>31</v>
      </c>
      <c r="BE246" s="33" t="s">
        <v>5</v>
      </c>
      <c r="BF246" s="33" t="s">
        <v>23</v>
      </c>
      <c r="BG246" s="33" t="s">
        <v>32</v>
      </c>
      <c r="BH246" s="33" t="s">
        <v>5</v>
      </c>
      <c r="BI246" s="33" t="s">
        <v>23</v>
      </c>
      <c r="BJ246" s="33" t="s">
        <v>32</v>
      </c>
      <c r="BK246" s="33" t="s">
        <v>5</v>
      </c>
      <c r="BL246" s="33" t="s">
        <v>26</v>
      </c>
      <c r="BM246" s="33" t="s">
        <v>31</v>
      </c>
    </row>
    <row r="247" spans="1:65" ht="12" customHeight="1" x14ac:dyDescent="0.2">
      <c r="A247" s="15">
        <f>MAX($A$15:A246)+1</f>
        <v>233</v>
      </c>
      <c r="B247" s="34" t="s">
        <v>35</v>
      </c>
      <c r="C247" s="33" t="s">
        <v>27</v>
      </c>
      <c r="D247" s="33" t="s">
        <v>26</v>
      </c>
      <c r="E247" s="33" t="s">
        <v>23</v>
      </c>
      <c r="F247" s="33" t="s">
        <v>27</v>
      </c>
      <c r="G247" s="33" t="s">
        <v>26</v>
      </c>
      <c r="H247" s="33" t="s">
        <v>23</v>
      </c>
      <c r="I247" s="33" t="s">
        <v>27</v>
      </c>
      <c r="J247" s="33" t="s">
        <v>26</v>
      </c>
      <c r="K247" s="33" t="s">
        <v>23</v>
      </c>
      <c r="L247" s="33" t="s">
        <v>27</v>
      </c>
      <c r="M247" s="33" t="s">
        <v>26</v>
      </c>
      <c r="N247" s="33" t="s">
        <v>23</v>
      </c>
      <c r="O247" s="33" t="s">
        <v>27</v>
      </c>
      <c r="P247" s="33" t="s">
        <v>26</v>
      </c>
      <c r="Q247" s="33" t="s">
        <v>23</v>
      </c>
      <c r="R247" s="33" t="s">
        <v>27</v>
      </c>
      <c r="S247" s="33" t="s">
        <v>26</v>
      </c>
      <c r="T247" s="33" t="s">
        <v>23</v>
      </c>
      <c r="U247" s="33" t="s">
        <v>27</v>
      </c>
      <c r="V247" s="33" t="s">
        <v>26</v>
      </c>
      <c r="W247" s="33" t="s">
        <v>23</v>
      </c>
      <c r="X247" s="33" t="s">
        <v>27</v>
      </c>
      <c r="Y247" s="33" t="s">
        <v>26</v>
      </c>
      <c r="Z247" s="33" t="s">
        <v>23</v>
      </c>
      <c r="AA247" s="33" t="s">
        <v>27</v>
      </c>
      <c r="AB247" s="33" t="s">
        <v>26</v>
      </c>
      <c r="AC247" s="33" t="s">
        <v>23</v>
      </c>
      <c r="AD247" s="33" t="s">
        <v>27</v>
      </c>
      <c r="AE247" s="33" t="s">
        <v>26</v>
      </c>
      <c r="AF247" s="33" t="s">
        <v>23</v>
      </c>
      <c r="AG247" s="33" t="s">
        <v>27</v>
      </c>
      <c r="AH247" s="33" t="s">
        <v>26</v>
      </c>
      <c r="AI247" s="33" t="s">
        <v>23</v>
      </c>
      <c r="AJ247" s="33" t="s">
        <v>27</v>
      </c>
      <c r="AK247" s="33" t="s">
        <v>26</v>
      </c>
      <c r="AL247" s="33" t="s">
        <v>23</v>
      </c>
      <c r="AM247" s="33" t="s">
        <v>27</v>
      </c>
      <c r="AN247" s="33" t="s">
        <v>26</v>
      </c>
      <c r="AO247" s="33" t="s">
        <v>23</v>
      </c>
      <c r="AP247" s="33" t="s">
        <v>27</v>
      </c>
      <c r="AQ247" s="33" t="s">
        <v>26</v>
      </c>
      <c r="AR247" s="33" t="s">
        <v>23</v>
      </c>
      <c r="AS247" s="33" t="s">
        <v>27</v>
      </c>
      <c r="AT247" s="33" t="s">
        <v>26</v>
      </c>
      <c r="AU247" s="33" t="s">
        <v>23</v>
      </c>
      <c r="AV247" s="33" t="s">
        <v>27</v>
      </c>
      <c r="AW247" s="33" t="s">
        <v>26</v>
      </c>
      <c r="AX247" s="33" t="s">
        <v>23</v>
      </c>
      <c r="AY247" s="33" t="s">
        <v>27</v>
      </c>
      <c r="AZ247" s="33" t="s">
        <v>26</v>
      </c>
      <c r="BA247" s="33" t="s">
        <v>23</v>
      </c>
      <c r="BB247" s="33" t="s">
        <v>27</v>
      </c>
      <c r="BC247" s="33" t="s">
        <v>26</v>
      </c>
      <c r="BD247" s="33" t="s">
        <v>23</v>
      </c>
      <c r="BE247" s="33" t="s">
        <v>27</v>
      </c>
      <c r="BF247" s="33" t="s">
        <v>26</v>
      </c>
      <c r="BG247" s="33" t="s">
        <v>23</v>
      </c>
      <c r="BH247" s="33" t="s">
        <v>27</v>
      </c>
      <c r="BI247" s="33" t="s">
        <v>26</v>
      </c>
      <c r="BJ247" s="33" t="s">
        <v>23</v>
      </c>
      <c r="BK247" s="33" t="s">
        <v>27</v>
      </c>
      <c r="BL247" s="33" t="s">
        <v>26</v>
      </c>
      <c r="BM247" s="33" t="s">
        <v>23</v>
      </c>
    </row>
    <row r="248" spans="1:65" ht="12" customHeight="1" x14ac:dyDescent="0.2">
      <c r="A248" s="15">
        <f>MAX($A$15:A247)+1</f>
        <v>234</v>
      </c>
      <c r="B248" s="34" t="s">
        <v>34</v>
      </c>
      <c r="C248" s="33" t="s">
        <v>6</v>
      </c>
      <c r="D248" s="33" t="s">
        <v>23</v>
      </c>
      <c r="E248" s="33" t="s">
        <v>31</v>
      </c>
      <c r="F248" s="33" t="s">
        <v>6</v>
      </c>
      <c r="G248" s="33" t="s">
        <v>23</v>
      </c>
      <c r="H248" s="33" t="s">
        <v>31</v>
      </c>
      <c r="I248" s="33" t="s">
        <v>6</v>
      </c>
      <c r="J248" s="33" t="s">
        <v>23</v>
      </c>
      <c r="K248" s="33" t="s">
        <v>31</v>
      </c>
      <c r="L248" s="33" t="s">
        <v>6</v>
      </c>
      <c r="M248" s="33" t="s">
        <v>23</v>
      </c>
      <c r="N248" s="33" t="s">
        <v>31</v>
      </c>
      <c r="O248" s="33" t="s">
        <v>6</v>
      </c>
      <c r="P248" s="33" t="s">
        <v>23</v>
      </c>
      <c r="Q248" s="33" t="s">
        <v>31</v>
      </c>
      <c r="R248" s="33" t="s">
        <v>5</v>
      </c>
      <c r="S248" s="33" t="s">
        <v>23</v>
      </c>
      <c r="T248" s="33" t="s">
        <v>33</v>
      </c>
      <c r="U248" s="33" t="s">
        <v>5</v>
      </c>
      <c r="V248" s="33" t="s">
        <v>26</v>
      </c>
      <c r="W248" s="33" t="s">
        <v>31</v>
      </c>
      <c r="X248" s="33" t="s">
        <v>5</v>
      </c>
      <c r="Y248" s="33" t="s">
        <v>26</v>
      </c>
      <c r="Z248" s="33" t="s">
        <v>31</v>
      </c>
      <c r="AA248" s="33" t="s">
        <v>5</v>
      </c>
      <c r="AB248" s="33" t="s">
        <v>26</v>
      </c>
      <c r="AC248" s="33" t="s">
        <v>31</v>
      </c>
      <c r="AD248" s="33" t="s">
        <v>5</v>
      </c>
      <c r="AE248" s="33" t="s">
        <v>26</v>
      </c>
      <c r="AF248" s="33" t="s">
        <v>31</v>
      </c>
      <c r="AG248" s="33" t="s">
        <v>5</v>
      </c>
      <c r="AH248" s="33" t="s">
        <v>26</v>
      </c>
      <c r="AI248" s="33" t="s">
        <v>31</v>
      </c>
      <c r="AJ248" s="33" t="s">
        <v>5</v>
      </c>
      <c r="AK248" s="33" t="s">
        <v>26</v>
      </c>
      <c r="AL248" s="33" t="s">
        <v>31</v>
      </c>
      <c r="AM248" s="33" t="s">
        <v>5</v>
      </c>
      <c r="AN248" s="33" t="s">
        <v>26</v>
      </c>
      <c r="AO248" s="33" t="s">
        <v>31</v>
      </c>
      <c r="AP248" s="33" t="s">
        <v>5</v>
      </c>
      <c r="AQ248" s="33" t="s">
        <v>26</v>
      </c>
      <c r="AR248" s="33" t="s">
        <v>31</v>
      </c>
      <c r="AS248" s="33" t="s">
        <v>4</v>
      </c>
      <c r="AT248" s="33" t="s">
        <v>26</v>
      </c>
      <c r="AU248" s="33" t="s">
        <v>31</v>
      </c>
      <c r="AV248" s="33" t="s">
        <v>4</v>
      </c>
      <c r="AW248" s="33" t="s">
        <v>26</v>
      </c>
      <c r="AX248" s="33" t="s">
        <v>31</v>
      </c>
      <c r="AY248" s="33" t="s">
        <v>4</v>
      </c>
      <c r="AZ248" s="33" t="s">
        <v>26</v>
      </c>
      <c r="BA248" s="33" t="s">
        <v>31</v>
      </c>
      <c r="BB248" s="33" t="s">
        <v>4</v>
      </c>
      <c r="BC248" s="33" t="s">
        <v>26</v>
      </c>
      <c r="BD248" s="33" t="s">
        <v>31</v>
      </c>
      <c r="BE248" s="33" t="s">
        <v>5</v>
      </c>
      <c r="BF248" s="33" t="s">
        <v>23</v>
      </c>
      <c r="BG248" s="33" t="s">
        <v>32</v>
      </c>
      <c r="BH248" s="33" t="s">
        <v>5</v>
      </c>
      <c r="BI248" s="33" t="s">
        <v>23</v>
      </c>
      <c r="BJ248" s="33" t="s">
        <v>32</v>
      </c>
      <c r="BK248" s="33" t="s">
        <v>5</v>
      </c>
      <c r="BL248" s="33" t="s">
        <v>26</v>
      </c>
      <c r="BM248" s="33" t="s">
        <v>31</v>
      </c>
    </row>
    <row r="249" spans="1:65" ht="12" customHeight="1" x14ac:dyDescent="0.2">
      <c r="A249" s="15">
        <f>MAX($A$15:A248)+1</f>
        <v>235</v>
      </c>
      <c r="B249" s="34" t="s">
        <v>30</v>
      </c>
      <c r="C249" s="33" t="s">
        <v>27</v>
      </c>
      <c r="D249" s="33" t="s">
        <v>26</v>
      </c>
      <c r="E249" s="33" t="s">
        <v>23</v>
      </c>
      <c r="F249" s="33" t="s">
        <v>27</v>
      </c>
      <c r="G249" s="33" t="s">
        <v>26</v>
      </c>
      <c r="H249" s="33" t="s">
        <v>23</v>
      </c>
      <c r="I249" s="33" t="s">
        <v>27</v>
      </c>
      <c r="J249" s="33" t="s">
        <v>26</v>
      </c>
      <c r="K249" s="33" t="s">
        <v>23</v>
      </c>
      <c r="L249" s="33" t="s">
        <v>27</v>
      </c>
      <c r="M249" s="33" t="s">
        <v>26</v>
      </c>
      <c r="N249" s="33" t="s">
        <v>23</v>
      </c>
      <c r="O249" s="33" t="s">
        <v>27</v>
      </c>
      <c r="P249" s="33" t="s">
        <v>26</v>
      </c>
      <c r="Q249" s="33" t="s">
        <v>23</v>
      </c>
      <c r="R249" s="33" t="s">
        <v>27</v>
      </c>
      <c r="S249" s="33" t="s">
        <v>26</v>
      </c>
      <c r="T249" s="33" t="s">
        <v>23</v>
      </c>
      <c r="U249" s="33" t="s">
        <v>27</v>
      </c>
      <c r="V249" s="33" t="s">
        <v>26</v>
      </c>
      <c r="W249" s="33" t="s">
        <v>23</v>
      </c>
      <c r="X249" s="33" t="s">
        <v>27</v>
      </c>
      <c r="Y249" s="33" t="s">
        <v>26</v>
      </c>
      <c r="Z249" s="33" t="s">
        <v>23</v>
      </c>
      <c r="AA249" s="33" t="s">
        <v>27</v>
      </c>
      <c r="AB249" s="33" t="s">
        <v>26</v>
      </c>
      <c r="AC249" s="33" t="s">
        <v>23</v>
      </c>
      <c r="AD249" s="33" t="s">
        <v>27</v>
      </c>
      <c r="AE249" s="33" t="s">
        <v>26</v>
      </c>
      <c r="AF249" s="33" t="s">
        <v>23</v>
      </c>
      <c r="AG249" s="33" t="s">
        <v>27</v>
      </c>
      <c r="AH249" s="33" t="s">
        <v>26</v>
      </c>
      <c r="AI249" s="33" t="s">
        <v>23</v>
      </c>
      <c r="AJ249" s="33" t="s">
        <v>27</v>
      </c>
      <c r="AK249" s="33" t="s">
        <v>26</v>
      </c>
      <c r="AL249" s="33" t="s">
        <v>23</v>
      </c>
      <c r="AM249" s="33" t="s">
        <v>27</v>
      </c>
      <c r="AN249" s="33" t="s">
        <v>26</v>
      </c>
      <c r="AO249" s="33" t="s">
        <v>23</v>
      </c>
      <c r="AP249" s="33" t="s">
        <v>27</v>
      </c>
      <c r="AQ249" s="33" t="s">
        <v>26</v>
      </c>
      <c r="AR249" s="33" t="s">
        <v>23</v>
      </c>
      <c r="AS249" s="33" t="s">
        <v>27</v>
      </c>
      <c r="AT249" s="33" t="s">
        <v>26</v>
      </c>
      <c r="AU249" s="33" t="s">
        <v>23</v>
      </c>
      <c r="AV249" s="33" t="s">
        <v>27</v>
      </c>
      <c r="AW249" s="33" t="s">
        <v>26</v>
      </c>
      <c r="AX249" s="33" t="s">
        <v>23</v>
      </c>
      <c r="AY249" s="33" t="s">
        <v>27</v>
      </c>
      <c r="AZ249" s="33" t="s">
        <v>26</v>
      </c>
      <c r="BA249" s="33" t="s">
        <v>23</v>
      </c>
      <c r="BB249" s="33" t="s">
        <v>27</v>
      </c>
      <c r="BC249" s="33" t="s">
        <v>26</v>
      </c>
      <c r="BD249" s="33" t="s">
        <v>23</v>
      </c>
      <c r="BE249" s="33" t="s">
        <v>27</v>
      </c>
      <c r="BF249" s="33" t="s">
        <v>26</v>
      </c>
      <c r="BG249" s="33" t="s">
        <v>23</v>
      </c>
      <c r="BH249" s="33" t="s">
        <v>27</v>
      </c>
      <c r="BI249" s="33" t="s">
        <v>26</v>
      </c>
      <c r="BJ249" s="33" t="s">
        <v>23</v>
      </c>
      <c r="BK249" s="33" t="s">
        <v>27</v>
      </c>
      <c r="BL249" s="33" t="s">
        <v>26</v>
      </c>
      <c r="BM249" s="33" t="s">
        <v>23</v>
      </c>
    </row>
    <row r="250" spans="1:65" x14ac:dyDescent="0.2">
      <c r="A250" s="15">
        <f>MAX($A$15:A249)+1</f>
        <v>236</v>
      </c>
      <c r="B250" s="36" t="s">
        <v>113</v>
      </c>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row>
    <row r="251" spans="1:65" ht="12" customHeight="1" x14ac:dyDescent="0.2">
      <c r="A251" s="15">
        <f>MAX($A$15:A250)+1</f>
        <v>237</v>
      </c>
      <c r="B251" s="34" t="s">
        <v>36</v>
      </c>
      <c r="C251" s="33" t="s">
        <v>5</v>
      </c>
      <c r="D251" s="33" t="s">
        <v>23</v>
      </c>
      <c r="E251" s="33" t="s">
        <v>31</v>
      </c>
      <c r="F251" s="33" t="s">
        <v>5</v>
      </c>
      <c r="G251" s="33" t="s">
        <v>23</v>
      </c>
      <c r="H251" s="33" t="s">
        <v>31</v>
      </c>
      <c r="I251" s="33" t="s">
        <v>5</v>
      </c>
      <c r="J251" s="33" t="s">
        <v>23</v>
      </c>
      <c r="K251" s="33" t="s">
        <v>31</v>
      </c>
      <c r="L251" s="33" t="s">
        <v>6</v>
      </c>
      <c r="M251" s="33" t="s">
        <v>23</v>
      </c>
      <c r="N251" s="33" t="s">
        <v>32</v>
      </c>
      <c r="O251" s="33" t="s">
        <v>6</v>
      </c>
      <c r="P251" s="33" t="s">
        <v>23</v>
      </c>
      <c r="Q251" s="33" t="s">
        <v>31</v>
      </c>
      <c r="R251" s="33" t="s">
        <v>6</v>
      </c>
      <c r="S251" s="33" t="s">
        <v>23</v>
      </c>
      <c r="T251" s="33" t="s">
        <v>31</v>
      </c>
      <c r="U251" s="33" t="s">
        <v>6</v>
      </c>
      <c r="V251" s="33" t="s">
        <v>23</v>
      </c>
      <c r="W251" s="33" t="s">
        <v>31</v>
      </c>
      <c r="X251" s="33" t="s">
        <v>6</v>
      </c>
      <c r="Y251" s="33" t="s">
        <v>23</v>
      </c>
      <c r="Z251" s="33" t="s">
        <v>32</v>
      </c>
      <c r="AA251" s="33" t="s">
        <v>6</v>
      </c>
      <c r="AB251" s="33" t="s">
        <v>23</v>
      </c>
      <c r="AC251" s="33" t="s">
        <v>32</v>
      </c>
      <c r="AD251" s="33" t="s">
        <v>5</v>
      </c>
      <c r="AE251" s="33" t="s">
        <v>23</v>
      </c>
      <c r="AF251" s="33" t="s">
        <v>33</v>
      </c>
      <c r="AG251" s="33" t="s">
        <v>5</v>
      </c>
      <c r="AH251" s="33" t="s">
        <v>23</v>
      </c>
      <c r="AI251" s="33" t="s">
        <v>31</v>
      </c>
      <c r="AJ251" s="33" t="s">
        <v>5</v>
      </c>
      <c r="AK251" s="33" t="s">
        <v>26</v>
      </c>
      <c r="AL251" s="33" t="s">
        <v>32</v>
      </c>
      <c r="AM251" s="33" t="s">
        <v>5</v>
      </c>
      <c r="AN251" s="33" t="s">
        <v>40</v>
      </c>
      <c r="AO251" s="33" t="s">
        <v>26</v>
      </c>
      <c r="AP251" s="33" t="s">
        <v>5</v>
      </c>
      <c r="AQ251" s="33" t="s">
        <v>23</v>
      </c>
      <c r="AR251" s="33" t="s">
        <v>31</v>
      </c>
      <c r="AS251" s="33" t="s">
        <v>5</v>
      </c>
      <c r="AT251" s="33" t="s">
        <v>23</v>
      </c>
      <c r="AU251" s="33" t="s">
        <v>31</v>
      </c>
      <c r="AV251" s="33" t="s">
        <v>5</v>
      </c>
      <c r="AW251" s="33" t="s">
        <v>23</v>
      </c>
      <c r="AX251" s="33" t="s">
        <v>31</v>
      </c>
      <c r="AY251" s="33" t="s">
        <v>5</v>
      </c>
      <c r="AZ251" s="33" t="s">
        <v>23</v>
      </c>
      <c r="BA251" s="33" t="s">
        <v>31</v>
      </c>
      <c r="BB251" s="33" t="s">
        <v>4</v>
      </c>
      <c r="BC251" s="33" t="s">
        <v>23</v>
      </c>
      <c r="BD251" s="33" t="s">
        <v>33</v>
      </c>
      <c r="BE251" s="33" t="s">
        <v>4</v>
      </c>
      <c r="BF251" s="33" t="s">
        <v>23</v>
      </c>
      <c r="BG251" s="33" t="s">
        <v>31</v>
      </c>
      <c r="BH251" s="33" t="s">
        <v>4</v>
      </c>
      <c r="BI251" s="33" t="s">
        <v>23</v>
      </c>
      <c r="BJ251" s="33" t="s">
        <v>32</v>
      </c>
      <c r="BK251" s="33" t="s">
        <v>4</v>
      </c>
      <c r="BL251" s="33" t="s">
        <v>23</v>
      </c>
      <c r="BM251" s="33" t="s">
        <v>31</v>
      </c>
    </row>
    <row r="252" spans="1:65" ht="12" customHeight="1" x14ac:dyDescent="0.2">
      <c r="A252" s="15">
        <f>MAX($A$15:A251)+1</f>
        <v>238</v>
      </c>
      <c r="B252" s="34" t="s">
        <v>35</v>
      </c>
      <c r="C252" s="33" t="s">
        <v>27</v>
      </c>
      <c r="D252" s="33" t="s">
        <v>26</v>
      </c>
      <c r="E252" s="33" t="s">
        <v>23</v>
      </c>
      <c r="F252" s="33" t="s">
        <v>27</v>
      </c>
      <c r="G252" s="33" t="s">
        <v>26</v>
      </c>
      <c r="H252" s="33" t="s">
        <v>23</v>
      </c>
      <c r="I252" s="33" t="s">
        <v>27</v>
      </c>
      <c r="J252" s="33" t="s">
        <v>26</v>
      </c>
      <c r="K252" s="33" t="s">
        <v>23</v>
      </c>
      <c r="L252" s="33" t="s">
        <v>27</v>
      </c>
      <c r="M252" s="33" t="s">
        <v>26</v>
      </c>
      <c r="N252" s="33" t="s">
        <v>23</v>
      </c>
      <c r="O252" s="33" t="s">
        <v>27</v>
      </c>
      <c r="P252" s="33" t="s">
        <v>26</v>
      </c>
      <c r="Q252" s="33" t="s">
        <v>23</v>
      </c>
      <c r="R252" s="33" t="s">
        <v>27</v>
      </c>
      <c r="S252" s="33" t="s">
        <v>26</v>
      </c>
      <c r="T252" s="33" t="s">
        <v>23</v>
      </c>
      <c r="U252" s="33" t="s">
        <v>27</v>
      </c>
      <c r="V252" s="33" t="s">
        <v>26</v>
      </c>
      <c r="W252" s="33" t="s">
        <v>23</v>
      </c>
      <c r="X252" s="33" t="s">
        <v>27</v>
      </c>
      <c r="Y252" s="33" t="s">
        <v>26</v>
      </c>
      <c r="Z252" s="33" t="s">
        <v>23</v>
      </c>
      <c r="AA252" s="33" t="s">
        <v>27</v>
      </c>
      <c r="AB252" s="33" t="s">
        <v>26</v>
      </c>
      <c r="AC252" s="33" t="s">
        <v>23</v>
      </c>
      <c r="AD252" s="33" t="s">
        <v>27</v>
      </c>
      <c r="AE252" s="33" t="s">
        <v>26</v>
      </c>
      <c r="AF252" s="33" t="s">
        <v>23</v>
      </c>
      <c r="AG252" s="33" t="s">
        <v>27</v>
      </c>
      <c r="AH252" s="33" t="s">
        <v>26</v>
      </c>
      <c r="AI252" s="33" t="s">
        <v>23</v>
      </c>
      <c r="AJ252" s="33" t="s">
        <v>27</v>
      </c>
      <c r="AK252" s="33" t="s">
        <v>26</v>
      </c>
      <c r="AL252" s="33" t="s">
        <v>23</v>
      </c>
      <c r="AM252" s="33" t="s">
        <v>27</v>
      </c>
      <c r="AN252" s="33" t="s">
        <v>40</v>
      </c>
      <c r="AO252" s="33" t="s">
        <v>23</v>
      </c>
      <c r="AP252" s="33" t="s">
        <v>27</v>
      </c>
      <c r="AQ252" s="33" t="s">
        <v>23</v>
      </c>
      <c r="AR252" s="33" t="s">
        <v>23</v>
      </c>
      <c r="AS252" s="33" t="s">
        <v>27</v>
      </c>
      <c r="AT252" s="33" t="s">
        <v>23</v>
      </c>
      <c r="AU252" s="33" t="s">
        <v>23</v>
      </c>
      <c r="AV252" s="33" t="s">
        <v>27</v>
      </c>
      <c r="AW252" s="33" t="s">
        <v>23</v>
      </c>
      <c r="AX252" s="33" t="s">
        <v>23</v>
      </c>
      <c r="AY252" s="33" t="s">
        <v>27</v>
      </c>
      <c r="AZ252" s="33" t="s">
        <v>23</v>
      </c>
      <c r="BA252" s="33" t="s">
        <v>23</v>
      </c>
      <c r="BB252" s="33" t="s">
        <v>27</v>
      </c>
      <c r="BC252" s="33" t="s">
        <v>23</v>
      </c>
      <c r="BD252" s="33" t="s">
        <v>23</v>
      </c>
      <c r="BE252" s="33" t="s">
        <v>27</v>
      </c>
      <c r="BF252" s="33" t="s">
        <v>23</v>
      </c>
      <c r="BG252" s="33" t="s">
        <v>23</v>
      </c>
      <c r="BH252" s="33" t="s">
        <v>29</v>
      </c>
      <c r="BI252" s="33" t="s">
        <v>23</v>
      </c>
      <c r="BJ252" s="33" t="s">
        <v>23</v>
      </c>
      <c r="BK252" s="33" t="s">
        <v>27</v>
      </c>
      <c r="BL252" s="33" t="s">
        <v>26</v>
      </c>
      <c r="BM252" s="33" t="s">
        <v>23</v>
      </c>
    </row>
    <row r="253" spans="1:65" ht="12" customHeight="1" x14ac:dyDescent="0.2">
      <c r="A253" s="15">
        <f>MAX($A$15:A252)+1</f>
        <v>239</v>
      </c>
      <c r="B253" s="34" t="s">
        <v>34</v>
      </c>
      <c r="C253" s="33" t="s">
        <v>5</v>
      </c>
      <c r="D253" s="33" t="s">
        <v>23</v>
      </c>
      <c r="E253" s="33" t="s">
        <v>31</v>
      </c>
      <c r="F253" s="33" t="s">
        <v>5</v>
      </c>
      <c r="G253" s="33" t="s">
        <v>23</v>
      </c>
      <c r="H253" s="33" t="s">
        <v>31</v>
      </c>
      <c r="I253" s="33" t="s">
        <v>5</v>
      </c>
      <c r="J253" s="33" t="s">
        <v>23</v>
      </c>
      <c r="K253" s="33" t="s">
        <v>31</v>
      </c>
      <c r="L253" s="33" t="s">
        <v>6</v>
      </c>
      <c r="M253" s="33" t="s">
        <v>23</v>
      </c>
      <c r="N253" s="33" t="s">
        <v>32</v>
      </c>
      <c r="O253" s="33" t="s">
        <v>6</v>
      </c>
      <c r="P253" s="33" t="s">
        <v>23</v>
      </c>
      <c r="Q253" s="33" t="s">
        <v>31</v>
      </c>
      <c r="R253" s="33" t="s">
        <v>6</v>
      </c>
      <c r="S253" s="33" t="s">
        <v>23</v>
      </c>
      <c r="T253" s="33" t="s">
        <v>31</v>
      </c>
      <c r="U253" s="33" t="s">
        <v>6</v>
      </c>
      <c r="V253" s="33" t="s">
        <v>23</v>
      </c>
      <c r="W253" s="33" t="s">
        <v>31</v>
      </c>
      <c r="X253" s="33" t="s">
        <v>6</v>
      </c>
      <c r="Y253" s="33" t="s">
        <v>23</v>
      </c>
      <c r="Z253" s="33" t="s">
        <v>32</v>
      </c>
      <c r="AA253" s="33" t="s">
        <v>6</v>
      </c>
      <c r="AB253" s="33" t="s">
        <v>23</v>
      </c>
      <c r="AC253" s="33" t="s">
        <v>32</v>
      </c>
      <c r="AD253" s="33" t="s">
        <v>5</v>
      </c>
      <c r="AE253" s="33" t="s">
        <v>23</v>
      </c>
      <c r="AF253" s="33" t="s">
        <v>33</v>
      </c>
      <c r="AG253" s="33" t="s">
        <v>5</v>
      </c>
      <c r="AH253" s="33" t="s">
        <v>23</v>
      </c>
      <c r="AI253" s="33" t="s">
        <v>31</v>
      </c>
      <c r="AJ253" s="33" t="s">
        <v>5</v>
      </c>
      <c r="AK253" s="33" t="s">
        <v>26</v>
      </c>
      <c r="AL253" s="33" t="s">
        <v>32</v>
      </c>
      <c r="AM253" s="33" t="s">
        <v>5</v>
      </c>
      <c r="AN253" s="33" t="s">
        <v>40</v>
      </c>
      <c r="AO253" s="33" t="s">
        <v>26</v>
      </c>
      <c r="AP253" s="33" t="s">
        <v>5</v>
      </c>
      <c r="AQ253" s="33" t="s">
        <v>23</v>
      </c>
      <c r="AR253" s="33" t="s">
        <v>31</v>
      </c>
      <c r="AS253" s="33" t="s">
        <v>5</v>
      </c>
      <c r="AT253" s="33" t="s">
        <v>23</v>
      </c>
      <c r="AU253" s="33" t="s">
        <v>31</v>
      </c>
      <c r="AV253" s="33" t="s">
        <v>5</v>
      </c>
      <c r="AW253" s="33" t="s">
        <v>23</v>
      </c>
      <c r="AX253" s="33" t="s">
        <v>31</v>
      </c>
      <c r="AY253" s="33" t="s">
        <v>5</v>
      </c>
      <c r="AZ253" s="33" t="s">
        <v>23</v>
      </c>
      <c r="BA253" s="33" t="s">
        <v>31</v>
      </c>
      <c r="BB253" s="33" t="s">
        <v>4</v>
      </c>
      <c r="BC253" s="33" t="s">
        <v>23</v>
      </c>
      <c r="BD253" s="33" t="s">
        <v>33</v>
      </c>
      <c r="BE253" s="33" t="s">
        <v>4</v>
      </c>
      <c r="BF253" s="33" t="s">
        <v>23</v>
      </c>
      <c r="BG253" s="33" t="s">
        <v>31</v>
      </c>
      <c r="BH253" s="33" t="s">
        <v>4</v>
      </c>
      <c r="BI253" s="33" t="s">
        <v>23</v>
      </c>
      <c r="BJ253" s="33" t="s">
        <v>32</v>
      </c>
      <c r="BK253" s="33" t="s">
        <v>4</v>
      </c>
      <c r="BL253" s="33" t="s">
        <v>23</v>
      </c>
      <c r="BM253" s="33" t="s">
        <v>31</v>
      </c>
    </row>
    <row r="254" spans="1:65" ht="12" customHeight="1" x14ac:dyDescent="0.2">
      <c r="A254" s="15">
        <f>MAX($A$15:A253)+1</f>
        <v>240</v>
      </c>
      <c r="B254" s="34" t="s">
        <v>30</v>
      </c>
      <c r="C254" s="33" t="s">
        <v>27</v>
      </c>
      <c r="D254" s="33" t="s">
        <v>26</v>
      </c>
      <c r="E254" s="33" t="s">
        <v>23</v>
      </c>
      <c r="F254" s="33" t="s">
        <v>27</v>
      </c>
      <c r="G254" s="33" t="s">
        <v>26</v>
      </c>
      <c r="H254" s="33" t="s">
        <v>23</v>
      </c>
      <c r="I254" s="33" t="s">
        <v>27</v>
      </c>
      <c r="J254" s="33" t="s">
        <v>26</v>
      </c>
      <c r="K254" s="33" t="s">
        <v>23</v>
      </c>
      <c r="L254" s="33" t="s">
        <v>27</v>
      </c>
      <c r="M254" s="33" t="s">
        <v>26</v>
      </c>
      <c r="N254" s="33" t="s">
        <v>23</v>
      </c>
      <c r="O254" s="33" t="s">
        <v>27</v>
      </c>
      <c r="P254" s="33" t="s">
        <v>26</v>
      </c>
      <c r="Q254" s="33" t="s">
        <v>23</v>
      </c>
      <c r="R254" s="33" t="s">
        <v>27</v>
      </c>
      <c r="S254" s="33" t="s">
        <v>26</v>
      </c>
      <c r="T254" s="33" t="s">
        <v>23</v>
      </c>
      <c r="U254" s="33" t="s">
        <v>27</v>
      </c>
      <c r="V254" s="33" t="s">
        <v>26</v>
      </c>
      <c r="W254" s="33" t="s">
        <v>23</v>
      </c>
      <c r="X254" s="33" t="s">
        <v>27</v>
      </c>
      <c r="Y254" s="33" t="s">
        <v>26</v>
      </c>
      <c r="Z254" s="33" t="s">
        <v>23</v>
      </c>
      <c r="AA254" s="33" t="s">
        <v>27</v>
      </c>
      <c r="AB254" s="33" t="s">
        <v>26</v>
      </c>
      <c r="AC254" s="33" t="s">
        <v>23</v>
      </c>
      <c r="AD254" s="33" t="s">
        <v>27</v>
      </c>
      <c r="AE254" s="33" t="s">
        <v>26</v>
      </c>
      <c r="AF254" s="33" t="s">
        <v>23</v>
      </c>
      <c r="AG254" s="33" t="s">
        <v>27</v>
      </c>
      <c r="AH254" s="33" t="s">
        <v>26</v>
      </c>
      <c r="AI254" s="33" t="s">
        <v>23</v>
      </c>
      <c r="AJ254" s="33" t="s">
        <v>27</v>
      </c>
      <c r="AK254" s="33" t="s">
        <v>26</v>
      </c>
      <c r="AL254" s="33" t="s">
        <v>23</v>
      </c>
      <c r="AM254" s="33" t="s">
        <v>27</v>
      </c>
      <c r="AN254" s="33" t="s">
        <v>40</v>
      </c>
      <c r="AO254" s="33" t="s">
        <v>23</v>
      </c>
      <c r="AP254" s="33" t="s">
        <v>27</v>
      </c>
      <c r="AQ254" s="33" t="s">
        <v>23</v>
      </c>
      <c r="AR254" s="33" t="s">
        <v>23</v>
      </c>
      <c r="AS254" s="33" t="s">
        <v>27</v>
      </c>
      <c r="AT254" s="33" t="s">
        <v>23</v>
      </c>
      <c r="AU254" s="33" t="s">
        <v>23</v>
      </c>
      <c r="AV254" s="33" t="s">
        <v>27</v>
      </c>
      <c r="AW254" s="33" t="s">
        <v>23</v>
      </c>
      <c r="AX254" s="33" t="s">
        <v>23</v>
      </c>
      <c r="AY254" s="33" t="s">
        <v>27</v>
      </c>
      <c r="AZ254" s="33" t="s">
        <v>23</v>
      </c>
      <c r="BA254" s="33" t="s">
        <v>23</v>
      </c>
      <c r="BB254" s="33" t="s">
        <v>27</v>
      </c>
      <c r="BC254" s="33" t="s">
        <v>23</v>
      </c>
      <c r="BD254" s="33" t="s">
        <v>23</v>
      </c>
      <c r="BE254" s="33" t="s">
        <v>27</v>
      </c>
      <c r="BF254" s="33" t="s">
        <v>23</v>
      </c>
      <c r="BG254" s="33" t="s">
        <v>23</v>
      </c>
      <c r="BH254" s="33" t="s">
        <v>29</v>
      </c>
      <c r="BI254" s="33" t="s">
        <v>23</v>
      </c>
      <c r="BJ254" s="33" t="s">
        <v>23</v>
      </c>
      <c r="BK254" s="33" t="s">
        <v>27</v>
      </c>
      <c r="BL254" s="33" t="s">
        <v>26</v>
      </c>
      <c r="BM254" s="33" t="s">
        <v>23</v>
      </c>
    </row>
    <row r="255" spans="1:65" ht="22.5" x14ac:dyDescent="0.2">
      <c r="A255" s="15">
        <f>MAX($A$15:A254)+1</f>
        <v>241</v>
      </c>
      <c r="B255" s="36" t="s">
        <v>112</v>
      </c>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row>
    <row r="256" spans="1:65" ht="12" customHeight="1" x14ac:dyDescent="0.2">
      <c r="A256" s="15">
        <f>MAX($A$15:A255)+1</f>
        <v>242</v>
      </c>
      <c r="B256" s="34" t="s">
        <v>36</v>
      </c>
      <c r="C256" s="33" t="s">
        <v>6</v>
      </c>
      <c r="D256" s="33" t="s">
        <v>23</v>
      </c>
      <c r="E256" s="33" t="s">
        <v>31</v>
      </c>
      <c r="F256" s="33" t="s">
        <v>6</v>
      </c>
      <c r="G256" s="33" t="s">
        <v>23</v>
      </c>
      <c r="H256" s="33" t="s">
        <v>31</v>
      </c>
      <c r="I256" s="33" t="s">
        <v>6</v>
      </c>
      <c r="J256" s="33" t="s">
        <v>23</v>
      </c>
      <c r="K256" s="33" t="s">
        <v>31</v>
      </c>
      <c r="L256" s="33" t="s">
        <v>6</v>
      </c>
      <c r="M256" s="33" t="s">
        <v>23</v>
      </c>
      <c r="N256" s="33" t="s">
        <v>31</v>
      </c>
      <c r="O256" s="33" t="s">
        <v>6</v>
      </c>
      <c r="P256" s="33" t="s">
        <v>23</v>
      </c>
      <c r="Q256" s="33" t="s">
        <v>31</v>
      </c>
      <c r="R256" s="33" t="s">
        <v>6</v>
      </c>
      <c r="S256" s="33" t="s">
        <v>23</v>
      </c>
      <c r="T256" s="33" t="s">
        <v>31</v>
      </c>
      <c r="U256" s="33" t="s">
        <v>6</v>
      </c>
      <c r="V256" s="33" t="s">
        <v>23</v>
      </c>
      <c r="W256" s="33" t="s">
        <v>31</v>
      </c>
      <c r="X256" s="33" t="s">
        <v>6</v>
      </c>
      <c r="Y256" s="33" t="s">
        <v>23</v>
      </c>
      <c r="Z256" s="33" t="s">
        <v>31</v>
      </c>
      <c r="AA256" s="33" t="s">
        <v>5</v>
      </c>
      <c r="AB256" s="33" t="s">
        <v>23</v>
      </c>
      <c r="AC256" s="33" t="s">
        <v>33</v>
      </c>
      <c r="AD256" s="33" t="s">
        <v>5</v>
      </c>
      <c r="AE256" s="33" t="s">
        <v>23</v>
      </c>
      <c r="AF256" s="33" t="s">
        <v>33</v>
      </c>
      <c r="AG256" s="33" t="s">
        <v>5</v>
      </c>
      <c r="AH256" s="33" t="s">
        <v>23</v>
      </c>
      <c r="AI256" s="33" t="s">
        <v>31</v>
      </c>
      <c r="AJ256" s="33" t="s">
        <v>5</v>
      </c>
      <c r="AK256" s="33" t="s">
        <v>26</v>
      </c>
      <c r="AL256" s="33" t="s">
        <v>32</v>
      </c>
      <c r="AM256" s="33" t="s">
        <v>5</v>
      </c>
      <c r="AN256" s="33" t="s">
        <v>26</v>
      </c>
      <c r="AO256" s="33" t="s">
        <v>31</v>
      </c>
      <c r="AP256" s="33" t="s">
        <v>5</v>
      </c>
      <c r="AQ256" s="33" t="s">
        <v>26</v>
      </c>
      <c r="AR256" s="33" t="s">
        <v>31</v>
      </c>
      <c r="AS256" s="33" t="s">
        <v>5</v>
      </c>
      <c r="AT256" s="33" t="s">
        <v>26</v>
      </c>
      <c r="AU256" s="33" t="s">
        <v>31</v>
      </c>
      <c r="AV256" s="33" t="s">
        <v>5</v>
      </c>
      <c r="AW256" s="33" t="s">
        <v>23</v>
      </c>
      <c r="AX256" s="33" t="s">
        <v>31</v>
      </c>
      <c r="AY256" s="33" t="s">
        <v>5</v>
      </c>
      <c r="AZ256" s="33" t="s">
        <v>23</v>
      </c>
      <c r="BA256" s="33" t="s">
        <v>32</v>
      </c>
      <c r="BB256" s="33" t="s">
        <v>5</v>
      </c>
      <c r="BC256" s="33" t="s">
        <v>23</v>
      </c>
      <c r="BD256" s="33" t="s">
        <v>32</v>
      </c>
      <c r="BE256" s="33" t="s">
        <v>5</v>
      </c>
      <c r="BF256" s="33" t="s">
        <v>23</v>
      </c>
      <c r="BG256" s="33" t="s">
        <v>31</v>
      </c>
      <c r="BH256" s="33" t="s">
        <v>5</v>
      </c>
      <c r="BI256" s="33" t="s">
        <v>26</v>
      </c>
      <c r="BJ256" s="33" t="s">
        <v>32</v>
      </c>
      <c r="BK256" s="33" t="s">
        <v>5</v>
      </c>
      <c r="BL256" s="33" t="s">
        <v>26</v>
      </c>
      <c r="BM256" s="33" t="s">
        <v>32</v>
      </c>
    </row>
    <row r="257" spans="1:65" ht="12" customHeight="1" x14ac:dyDescent="0.2">
      <c r="A257" s="15">
        <f>MAX($A$15:A256)+1</f>
        <v>243</v>
      </c>
      <c r="B257" s="34" t="s">
        <v>35</v>
      </c>
      <c r="C257" s="33" t="s">
        <v>27</v>
      </c>
      <c r="D257" s="33" t="s">
        <v>23</v>
      </c>
      <c r="E257" s="33" t="s">
        <v>23</v>
      </c>
      <c r="F257" s="33" t="s">
        <v>27</v>
      </c>
      <c r="G257" s="33" t="s">
        <v>23</v>
      </c>
      <c r="H257" s="33" t="s">
        <v>23</v>
      </c>
      <c r="I257" s="33" t="s">
        <v>27</v>
      </c>
      <c r="J257" s="33" t="s">
        <v>23</v>
      </c>
      <c r="K257" s="33" t="s">
        <v>23</v>
      </c>
      <c r="L257" s="33" t="s">
        <v>27</v>
      </c>
      <c r="M257" s="33" t="s">
        <v>23</v>
      </c>
      <c r="N257" s="33" t="s">
        <v>23</v>
      </c>
      <c r="O257" s="33" t="s">
        <v>27</v>
      </c>
      <c r="P257" s="33" t="s">
        <v>23</v>
      </c>
      <c r="Q257" s="33" t="s">
        <v>23</v>
      </c>
      <c r="R257" s="33" t="s">
        <v>27</v>
      </c>
      <c r="S257" s="33" t="s">
        <v>23</v>
      </c>
      <c r="T257" s="33" t="s">
        <v>23</v>
      </c>
      <c r="U257" s="33" t="s">
        <v>27</v>
      </c>
      <c r="V257" s="33" t="s">
        <v>23</v>
      </c>
      <c r="W257" s="33" t="s">
        <v>23</v>
      </c>
      <c r="X257" s="33" t="s">
        <v>27</v>
      </c>
      <c r="Y257" s="33" t="s">
        <v>23</v>
      </c>
      <c r="Z257" s="33" t="s">
        <v>23</v>
      </c>
      <c r="AA257" s="33" t="s">
        <v>27</v>
      </c>
      <c r="AB257" s="33" t="s">
        <v>23</v>
      </c>
      <c r="AC257" s="33" t="s">
        <v>23</v>
      </c>
      <c r="AD257" s="33" t="s">
        <v>27</v>
      </c>
      <c r="AE257" s="33" t="s">
        <v>23</v>
      </c>
      <c r="AF257" s="33" t="s">
        <v>23</v>
      </c>
      <c r="AG257" s="33" t="s">
        <v>27</v>
      </c>
      <c r="AH257" s="33" t="s">
        <v>23</v>
      </c>
      <c r="AI257" s="33" t="s">
        <v>23</v>
      </c>
      <c r="AJ257" s="33" t="s">
        <v>27</v>
      </c>
      <c r="AK257" s="33" t="s">
        <v>23</v>
      </c>
      <c r="AL257" s="33" t="s">
        <v>23</v>
      </c>
      <c r="AM257" s="33" t="s">
        <v>22</v>
      </c>
      <c r="AN257" s="33" t="s">
        <v>23</v>
      </c>
      <c r="AO257" s="33" t="s">
        <v>23</v>
      </c>
      <c r="AP257" s="33" t="s">
        <v>22</v>
      </c>
      <c r="AQ257" s="33" t="s">
        <v>23</v>
      </c>
      <c r="AR257" s="33" t="s">
        <v>23</v>
      </c>
      <c r="AS257" s="33" t="s">
        <v>27</v>
      </c>
      <c r="AT257" s="33" t="s">
        <v>26</v>
      </c>
      <c r="AU257" s="33" t="s">
        <v>23</v>
      </c>
      <c r="AV257" s="33" t="s">
        <v>27</v>
      </c>
      <c r="AW257" s="33" t="s">
        <v>26</v>
      </c>
      <c r="AX257" s="33" t="s">
        <v>23</v>
      </c>
      <c r="AY257" s="33" t="s">
        <v>27</v>
      </c>
      <c r="AZ257" s="33" t="s">
        <v>26</v>
      </c>
      <c r="BA257" s="33" t="s">
        <v>23</v>
      </c>
      <c r="BB257" s="33" t="s">
        <v>27</v>
      </c>
      <c r="BC257" s="33" t="s">
        <v>26</v>
      </c>
      <c r="BD257" s="33" t="s">
        <v>23</v>
      </c>
      <c r="BE257" s="33" t="s">
        <v>27</v>
      </c>
      <c r="BF257" s="33" t="s">
        <v>26</v>
      </c>
      <c r="BG257" s="33" t="s">
        <v>23</v>
      </c>
      <c r="BH257" s="33" t="s">
        <v>27</v>
      </c>
      <c r="BI257" s="33" t="s">
        <v>26</v>
      </c>
      <c r="BJ257" s="33" t="s">
        <v>23</v>
      </c>
      <c r="BK257" s="33" t="s">
        <v>27</v>
      </c>
      <c r="BL257" s="33" t="s">
        <v>26</v>
      </c>
      <c r="BM257" s="33" t="s">
        <v>23</v>
      </c>
    </row>
    <row r="258" spans="1:65" ht="12" customHeight="1" x14ac:dyDescent="0.2">
      <c r="A258" s="15">
        <f>MAX($A$15:A257)+1</f>
        <v>244</v>
      </c>
      <c r="B258" s="34" t="s">
        <v>34</v>
      </c>
      <c r="C258" s="33" t="s">
        <v>6</v>
      </c>
      <c r="D258" s="33" t="s">
        <v>23</v>
      </c>
      <c r="E258" s="33" t="s">
        <v>31</v>
      </c>
      <c r="F258" s="33" t="s">
        <v>6</v>
      </c>
      <c r="G258" s="33" t="s">
        <v>23</v>
      </c>
      <c r="H258" s="33" t="s">
        <v>31</v>
      </c>
      <c r="I258" s="33" t="s">
        <v>6</v>
      </c>
      <c r="J258" s="33" t="s">
        <v>23</v>
      </c>
      <c r="K258" s="33" t="s">
        <v>31</v>
      </c>
      <c r="L258" s="33" t="s">
        <v>6</v>
      </c>
      <c r="M258" s="33" t="s">
        <v>23</v>
      </c>
      <c r="N258" s="33" t="s">
        <v>31</v>
      </c>
      <c r="O258" s="33" t="s">
        <v>6</v>
      </c>
      <c r="P258" s="33" t="s">
        <v>23</v>
      </c>
      <c r="Q258" s="33" t="s">
        <v>31</v>
      </c>
      <c r="R258" s="33" t="s">
        <v>6</v>
      </c>
      <c r="S258" s="33" t="s">
        <v>23</v>
      </c>
      <c r="T258" s="33" t="s">
        <v>31</v>
      </c>
      <c r="U258" s="33" t="s">
        <v>6</v>
      </c>
      <c r="V258" s="33" t="s">
        <v>23</v>
      </c>
      <c r="W258" s="33" t="s">
        <v>31</v>
      </c>
      <c r="X258" s="33" t="s">
        <v>6</v>
      </c>
      <c r="Y258" s="33" t="s">
        <v>23</v>
      </c>
      <c r="Z258" s="33" t="s">
        <v>31</v>
      </c>
      <c r="AA258" s="33" t="s">
        <v>5</v>
      </c>
      <c r="AB258" s="33" t="s">
        <v>23</v>
      </c>
      <c r="AC258" s="33" t="s">
        <v>33</v>
      </c>
      <c r="AD258" s="33" t="s">
        <v>5</v>
      </c>
      <c r="AE258" s="33" t="s">
        <v>23</v>
      </c>
      <c r="AF258" s="33" t="s">
        <v>33</v>
      </c>
      <c r="AG258" s="33" t="s">
        <v>5</v>
      </c>
      <c r="AH258" s="33" t="s">
        <v>23</v>
      </c>
      <c r="AI258" s="33" t="s">
        <v>31</v>
      </c>
      <c r="AJ258" s="33" t="s">
        <v>5</v>
      </c>
      <c r="AK258" s="33" t="s">
        <v>26</v>
      </c>
      <c r="AL258" s="33" t="s">
        <v>32</v>
      </c>
      <c r="AM258" s="33" t="s">
        <v>5</v>
      </c>
      <c r="AN258" s="33" t="s">
        <v>26</v>
      </c>
      <c r="AO258" s="33" t="s">
        <v>31</v>
      </c>
      <c r="AP258" s="33" t="s">
        <v>5</v>
      </c>
      <c r="AQ258" s="33" t="s">
        <v>26</v>
      </c>
      <c r="AR258" s="33" t="s">
        <v>31</v>
      </c>
      <c r="AS258" s="33" t="s">
        <v>5</v>
      </c>
      <c r="AT258" s="33" t="s">
        <v>26</v>
      </c>
      <c r="AU258" s="33" t="s">
        <v>31</v>
      </c>
      <c r="AV258" s="33" t="s">
        <v>5</v>
      </c>
      <c r="AW258" s="33" t="s">
        <v>23</v>
      </c>
      <c r="AX258" s="33" t="s">
        <v>31</v>
      </c>
      <c r="AY258" s="33" t="s">
        <v>5</v>
      </c>
      <c r="AZ258" s="33" t="s">
        <v>23</v>
      </c>
      <c r="BA258" s="33" t="s">
        <v>32</v>
      </c>
      <c r="BB258" s="33" t="s">
        <v>5</v>
      </c>
      <c r="BC258" s="33" t="s">
        <v>23</v>
      </c>
      <c r="BD258" s="33" t="s">
        <v>32</v>
      </c>
      <c r="BE258" s="33" t="s">
        <v>5</v>
      </c>
      <c r="BF258" s="33" t="s">
        <v>23</v>
      </c>
      <c r="BG258" s="33" t="s">
        <v>31</v>
      </c>
      <c r="BH258" s="33" t="s">
        <v>5</v>
      </c>
      <c r="BI258" s="33" t="s">
        <v>26</v>
      </c>
      <c r="BJ258" s="33" t="s">
        <v>32</v>
      </c>
      <c r="BK258" s="33" t="s">
        <v>5</v>
      </c>
      <c r="BL258" s="33" t="s">
        <v>26</v>
      </c>
      <c r="BM258" s="33" t="s">
        <v>32</v>
      </c>
    </row>
    <row r="259" spans="1:65" ht="12" customHeight="1" x14ac:dyDescent="0.2">
      <c r="A259" s="15">
        <f>MAX($A$15:A258)+1</f>
        <v>245</v>
      </c>
      <c r="B259" s="34" t="s">
        <v>30</v>
      </c>
      <c r="C259" s="33" t="s">
        <v>27</v>
      </c>
      <c r="D259" s="33" t="s">
        <v>23</v>
      </c>
      <c r="E259" s="33" t="s">
        <v>23</v>
      </c>
      <c r="F259" s="33" t="s">
        <v>27</v>
      </c>
      <c r="G259" s="33" t="s">
        <v>23</v>
      </c>
      <c r="H259" s="33" t="s">
        <v>23</v>
      </c>
      <c r="I259" s="33" t="s">
        <v>27</v>
      </c>
      <c r="J259" s="33" t="s">
        <v>23</v>
      </c>
      <c r="K259" s="33" t="s">
        <v>23</v>
      </c>
      <c r="L259" s="33" t="s">
        <v>27</v>
      </c>
      <c r="M259" s="33" t="s">
        <v>23</v>
      </c>
      <c r="N259" s="33" t="s">
        <v>23</v>
      </c>
      <c r="O259" s="33" t="s">
        <v>27</v>
      </c>
      <c r="P259" s="33" t="s">
        <v>23</v>
      </c>
      <c r="Q259" s="33" t="s">
        <v>23</v>
      </c>
      <c r="R259" s="33" t="s">
        <v>27</v>
      </c>
      <c r="S259" s="33" t="s">
        <v>23</v>
      </c>
      <c r="T259" s="33" t="s">
        <v>23</v>
      </c>
      <c r="U259" s="33" t="s">
        <v>27</v>
      </c>
      <c r="V259" s="33" t="s">
        <v>23</v>
      </c>
      <c r="W259" s="33" t="s">
        <v>23</v>
      </c>
      <c r="X259" s="33" t="s">
        <v>27</v>
      </c>
      <c r="Y259" s="33" t="s">
        <v>23</v>
      </c>
      <c r="Z259" s="33" t="s">
        <v>23</v>
      </c>
      <c r="AA259" s="33" t="s">
        <v>27</v>
      </c>
      <c r="AB259" s="33" t="s">
        <v>23</v>
      </c>
      <c r="AC259" s="33" t="s">
        <v>23</v>
      </c>
      <c r="AD259" s="33" t="s">
        <v>27</v>
      </c>
      <c r="AE259" s="33" t="s">
        <v>23</v>
      </c>
      <c r="AF259" s="33" t="s">
        <v>23</v>
      </c>
      <c r="AG259" s="33" t="s">
        <v>27</v>
      </c>
      <c r="AH259" s="33" t="s">
        <v>23</v>
      </c>
      <c r="AI259" s="33" t="s">
        <v>23</v>
      </c>
      <c r="AJ259" s="33" t="s">
        <v>27</v>
      </c>
      <c r="AK259" s="33" t="s">
        <v>23</v>
      </c>
      <c r="AL259" s="33" t="s">
        <v>23</v>
      </c>
      <c r="AM259" s="33" t="s">
        <v>22</v>
      </c>
      <c r="AN259" s="33" t="s">
        <v>23</v>
      </c>
      <c r="AO259" s="33" t="s">
        <v>23</v>
      </c>
      <c r="AP259" s="33" t="s">
        <v>22</v>
      </c>
      <c r="AQ259" s="33" t="s">
        <v>23</v>
      </c>
      <c r="AR259" s="33" t="s">
        <v>23</v>
      </c>
      <c r="AS259" s="33" t="s">
        <v>27</v>
      </c>
      <c r="AT259" s="33" t="s">
        <v>26</v>
      </c>
      <c r="AU259" s="33" t="s">
        <v>23</v>
      </c>
      <c r="AV259" s="33" t="s">
        <v>27</v>
      </c>
      <c r="AW259" s="33" t="s">
        <v>26</v>
      </c>
      <c r="AX259" s="33" t="s">
        <v>23</v>
      </c>
      <c r="AY259" s="33" t="s">
        <v>27</v>
      </c>
      <c r="AZ259" s="33" t="s">
        <v>26</v>
      </c>
      <c r="BA259" s="33" t="s">
        <v>23</v>
      </c>
      <c r="BB259" s="33" t="s">
        <v>27</v>
      </c>
      <c r="BC259" s="33" t="s">
        <v>26</v>
      </c>
      <c r="BD259" s="33" t="s">
        <v>23</v>
      </c>
      <c r="BE259" s="33" t="s">
        <v>27</v>
      </c>
      <c r="BF259" s="33" t="s">
        <v>26</v>
      </c>
      <c r="BG259" s="33" t="s">
        <v>23</v>
      </c>
      <c r="BH259" s="33" t="s">
        <v>27</v>
      </c>
      <c r="BI259" s="33" t="s">
        <v>26</v>
      </c>
      <c r="BJ259" s="33" t="s">
        <v>23</v>
      </c>
      <c r="BK259" s="33" t="s">
        <v>27</v>
      </c>
      <c r="BL259" s="33" t="s">
        <v>26</v>
      </c>
      <c r="BM259" s="33" t="s">
        <v>23</v>
      </c>
    </row>
    <row r="260" spans="1:65" ht="22.5" x14ac:dyDescent="0.2">
      <c r="A260" s="15">
        <f>MAX($A$15:A259)+1</f>
        <v>246</v>
      </c>
      <c r="B260" s="36" t="s">
        <v>111</v>
      </c>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row>
    <row r="261" spans="1:65" ht="12" customHeight="1" x14ac:dyDescent="0.2">
      <c r="A261" s="15">
        <f>MAX($A$15:A260)+1</f>
        <v>247</v>
      </c>
      <c r="B261" s="34" t="s">
        <v>36</v>
      </c>
      <c r="C261" s="33" t="s">
        <v>17</v>
      </c>
      <c r="D261" s="33" t="s">
        <v>23</v>
      </c>
      <c r="E261" s="33" t="s">
        <v>33</v>
      </c>
      <c r="F261" s="33" t="s">
        <v>17</v>
      </c>
      <c r="G261" s="33" t="s">
        <v>23</v>
      </c>
      <c r="H261" s="33" t="s">
        <v>33</v>
      </c>
      <c r="I261" s="33" t="s">
        <v>17</v>
      </c>
      <c r="J261" s="33" t="s">
        <v>23</v>
      </c>
      <c r="K261" s="33" t="s">
        <v>31</v>
      </c>
      <c r="L261" s="33" t="s">
        <v>17</v>
      </c>
      <c r="M261" s="33" t="s">
        <v>23</v>
      </c>
      <c r="N261" s="33" t="s">
        <v>31</v>
      </c>
      <c r="O261" s="33" t="s">
        <v>17</v>
      </c>
      <c r="P261" s="33" t="s">
        <v>23</v>
      </c>
      <c r="Q261" s="33" t="s">
        <v>31</v>
      </c>
      <c r="R261" s="33" t="s">
        <v>18</v>
      </c>
      <c r="S261" s="33" t="s">
        <v>23</v>
      </c>
      <c r="T261" s="33" t="s">
        <v>31</v>
      </c>
      <c r="U261" s="33" t="s">
        <v>18</v>
      </c>
      <c r="V261" s="33" t="s">
        <v>23</v>
      </c>
      <c r="W261" s="33" t="s">
        <v>31</v>
      </c>
      <c r="X261" s="33" t="s">
        <v>17</v>
      </c>
      <c r="Y261" s="33" t="s">
        <v>23</v>
      </c>
      <c r="Z261" s="33" t="s">
        <v>33</v>
      </c>
      <c r="AA261" s="33" t="s">
        <v>17</v>
      </c>
      <c r="AB261" s="33" t="s">
        <v>23</v>
      </c>
      <c r="AC261" s="33" t="s">
        <v>31</v>
      </c>
      <c r="AD261" s="33" t="s">
        <v>6</v>
      </c>
      <c r="AE261" s="33" t="s">
        <v>23</v>
      </c>
      <c r="AF261" s="33" t="s">
        <v>33</v>
      </c>
      <c r="AG261" s="33" t="s">
        <v>6</v>
      </c>
      <c r="AH261" s="33" t="s">
        <v>26</v>
      </c>
      <c r="AI261" s="33" t="s">
        <v>31</v>
      </c>
      <c r="AJ261" s="33" t="s">
        <v>6</v>
      </c>
      <c r="AK261" s="33" t="s">
        <v>26</v>
      </c>
      <c r="AL261" s="33" t="s">
        <v>31</v>
      </c>
      <c r="AM261" s="33" t="s">
        <v>5</v>
      </c>
      <c r="AN261" s="33" t="s">
        <v>40</v>
      </c>
      <c r="AO261" s="33" t="s">
        <v>26</v>
      </c>
      <c r="AP261" s="33" t="s">
        <v>4</v>
      </c>
      <c r="AQ261" s="33" t="s">
        <v>40</v>
      </c>
      <c r="AR261" s="33" t="s">
        <v>26</v>
      </c>
      <c r="AS261" s="33" t="s">
        <v>4</v>
      </c>
      <c r="AT261" s="33" t="s">
        <v>23</v>
      </c>
      <c r="AU261" s="33" t="s">
        <v>31</v>
      </c>
      <c r="AV261" s="33" t="s">
        <v>4</v>
      </c>
      <c r="AW261" s="33" t="s">
        <v>23</v>
      </c>
      <c r="AX261" s="33" t="s">
        <v>31</v>
      </c>
      <c r="AY261" s="33" t="s">
        <v>4</v>
      </c>
      <c r="AZ261" s="33" t="s">
        <v>23</v>
      </c>
      <c r="BA261" s="33" t="s">
        <v>31</v>
      </c>
      <c r="BB261" s="33" t="s">
        <v>4</v>
      </c>
      <c r="BC261" s="33" t="s">
        <v>23</v>
      </c>
      <c r="BD261" s="33" t="s">
        <v>31</v>
      </c>
      <c r="BE261" s="33" t="s">
        <v>4</v>
      </c>
      <c r="BF261" s="33" t="s">
        <v>23</v>
      </c>
      <c r="BG261" s="33" t="s">
        <v>31</v>
      </c>
      <c r="BH261" s="33" t="s">
        <v>5</v>
      </c>
      <c r="BI261" s="33" t="s">
        <v>23</v>
      </c>
      <c r="BJ261" s="33" t="s">
        <v>32</v>
      </c>
      <c r="BK261" s="33" t="s">
        <v>5</v>
      </c>
      <c r="BL261" s="33" t="s">
        <v>26</v>
      </c>
      <c r="BM261" s="33" t="s">
        <v>31</v>
      </c>
    </row>
    <row r="262" spans="1:65" ht="12" customHeight="1" x14ac:dyDescent="0.2">
      <c r="A262" s="15">
        <f>MAX($A$15:A261)+1</f>
        <v>248</v>
      </c>
      <c r="B262" s="34" t="s">
        <v>35</v>
      </c>
      <c r="C262" s="33" t="s">
        <v>22</v>
      </c>
      <c r="D262" s="33" t="s">
        <v>26</v>
      </c>
      <c r="E262" s="33" t="s">
        <v>23</v>
      </c>
      <c r="F262" s="33" t="s">
        <v>22</v>
      </c>
      <c r="G262" s="33" t="s">
        <v>26</v>
      </c>
      <c r="H262" s="33" t="s">
        <v>23</v>
      </c>
      <c r="I262" s="33" t="s">
        <v>22</v>
      </c>
      <c r="J262" s="33" t="s">
        <v>26</v>
      </c>
      <c r="K262" s="33" t="s">
        <v>23</v>
      </c>
      <c r="L262" s="33" t="s">
        <v>22</v>
      </c>
      <c r="M262" s="33" t="s">
        <v>26</v>
      </c>
      <c r="N262" s="33" t="s">
        <v>23</v>
      </c>
      <c r="O262" s="33" t="s">
        <v>22</v>
      </c>
      <c r="P262" s="33" t="s">
        <v>26</v>
      </c>
      <c r="Q262" s="33" t="s">
        <v>23</v>
      </c>
      <c r="R262" s="33" t="s">
        <v>22</v>
      </c>
      <c r="S262" s="33" t="s">
        <v>26</v>
      </c>
      <c r="T262" s="33" t="s">
        <v>23</v>
      </c>
      <c r="U262" s="33" t="s">
        <v>22</v>
      </c>
      <c r="V262" s="33" t="s">
        <v>26</v>
      </c>
      <c r="W262" s="33" t="s">
        <v>23</v>
      </c>
      <c r="X262" s="33" t="s">
        <v>22</v>
      </c>
      <c r="Y262" s="33" t="s">
        <v>26</v>
      </c>
      <c r="Z262" s="33" t="s">
        <v>23</v>
      </c>
      <c r="AA262" s="33" t="s">
        <v>22</v>
      </c>
      <c r="AB262" s="33" t="s">
        <v>26</v>
      </c>
      <c r="AC262" s="33" t="s">
        <v>23</v>
      </c>
      <c r="AD262" s="33" t="s">
        <v>22</v>
      </c>
      <c r="AE262" s="33" t="s">
        <v>26</v>
      </c>
      <c r="AF262" s="33" t="s">
        <v>23</v>
      </c>
      <c r="AG262" s="33" t="s">
        <v>22</v>
      </c>
      <c r="AH262" s="33" t="s">
        <v>26</v>
      </c>
      <c r="AI262" s="33" t="s">
        <v>23</v>
      </c>
      <c r="AJ262" s="33" t="s">
        <v>22</v>
      </c>
      <c r="AK262" s="33" t="s">
        <v>26</v>
      </c>
      <c r="AL262" s="33" t="s">
        <v>23</v>
      </c>
      <c r="AM262" s="33" t="s">
        <v>22</v>
      </c>
      <c r="AN262" s="33" t="s">
        <v>26</v>
      </c>
      <c r="AO262" s="33" t="s">
        <v>23</v>
      </c>
      <c r="AP262" s="33" t="s">
        <v>22</v>
      </c>
      <c r="AQ262" s="33" t="s">
        <v>26</v>
      </c>
      <c r="AR262" s="33" t="s">
        <v>23</v>
      </c>
      <c r="AS262" s="33" t="s">
        <v>22</v>
      </c>
      <c r="AT262" s="33" t="s">
        <v>26</v>
      </c>
      <c r="AU262" s="33" t="s">
        <v>23</v>
      </c>
      <c r="AV262" s="33" t="s">
        <v>22</v>
      </c>
      <c r="AW262" s="33" t="s">
        <v>26</v>
      </c>
      <c r="AX262" s="33" t="s">
        <v>23</v>
      </c>
      <c r="AY262" s="33" t="s">
        <v>22</v>
      </c>
      <c r="AZ262" s="33" t="s">
        <v>26</v>
      </c>
      <c r="BA262" s="33" t="s">
        <v>23</v>
      </c>
      <c r="BB262" s="33" t="s">
        <v>22</v>
      </c>
      <c r="BC262" s="33" t="s">
        <v>26</v>
      </c>
      <c r="BD262" s="33" t="s">
        <v>23</v>
      </c>
      <c r="BE262" s="33" t="s">
        <v>22</v>
      </c>
      <c r="BF262" s="33" t="s">
        <v>26</v>
      </c>
      <c r="BG262" s="33" t="s">
        <v>23</v>
      </c>
      <c r="BH262" s="33" t="s">
        <v>22</v>
      </c>
      <c r="BI262" s="33" t="s">
        <v>26</v>
      </c>
      <c r="BJ262" s="33" t="s">
        <v>23</v>
      </c>
      <c r="BK262" s="33" t="s">
        <v>22</v>
      </c>
      <c r="BL262" s="33" t="s">
        <v>26</v>
      </c>
      <c r="BM262" s="33" t="s">
        <v>23</v>
      </c>
    </row>
    <row r="263" spans="1:65" ht="12" customHeight="1" x14ac:dyDescent="0.2">
      <c r="A263" s="15">
        <f>MAX($A$15:A262)+1</f>
        <v>249</v>
      </c>
      <c r="B263" s="34" t="s">
        <v>34</v>
      </c>
      <c r="C263" s="33" t="s">
        <v>17</v>
      </c>
      <c r="D263" s="33" t="s">
        <v>23</v>
      </c>
      <c r="E263" s="33" t="s">
        <v>33</v>
      </c>
      <c r="F263" s="33" t="s">
        <v>17</v>
      </c>
      <c r="G263" s="33" t="s">
        <v>23</v>
      </c>
      <c r="H263" s="33" t="s">
        <v>33</v>
      </c>
      <c r="I263" s="33" t="s">
        <v>17</v>
      </c>
      <c r="J263" s="33" t="s">
        <v>23</v>
      </c>
      <c r="K263" s="33" t="s">
        <v>31</v>
      </c>
      <c r="L263" s="33" t="s">
        <v>17</v>
      </c>
      <c r="M263" s="33" t="s">
        <v>23</v>
      </c>
      <c r="N263" s="33" t="s">
        <v>31</v>
      </c>
      <c r="O263" s="33" t="s">
        <v>17</v>
      </c>
      <c r="P263" s="33" t="s">
        <v>23</v>
      </c>
      <c r="Q263" s="33" t="s">
        <v>31</v>
      </c>
      <c r="R263" s="33" t="s">
        <v>18</v>
      </c>
      <c r="S263" s="33" t="s">
        <v>23</v>
      </c>
      <c r="T263" s="33" t="s">
        <v>31</v>
      </c>
      <c r="U263" s="33" t="s">
        <v>18</v>
      </c>
      <c r="V263" s="33" t="s">
        <v>23</v>
      </c>
      <c r="W263" s="33" t="s">
        <v>31</v>
      </c>
      <c r="X263" s="33" t="s">
        <v>17</v>
      </c>
      <c r="Y263" s="33" t="s">
        <v>23</v>
      </c>
      <c r="Z263" s="33" t="s">
        <v>33</v>
      </c>
      <c r="AA263" s="33" t="s">
        <v>17</v>
      </c>
      <c r="AB263" s="33" t="s">
        <v>23</v>
      </c>
      <c r="AC263" s="33" t="s">
        <v>31</v>
      </c>
      <c r="AD263" s="33" t="s">
        <v>6</v>
      </c>
      <c r="AE263" s="33" t="s">
        <v>23</v>
      </c>
      <c r="AF263" s="33" t="s">
        <v>33</v>
      </c>
      <c r="AG263" s="33" t="s">
        <v>6</v>
      </c>
      <c r="AH263" s="33" t="s">
        <v>26</v>
      </c>
      <c r="AI263" s="33" t="s">
        <v>31</v>
      </c>
      <c r="AJ263" s="33" t="s">
        <v>6</v>
      </c>
      <c r="AK263" s="33" t="s">
        <v>26</v>
      </c>
      <c r="AL263" s="33" t="s">
        <v>31</v>
      </c>
      <c r="AM263" s="33" t="s">
        <v>5</v>
      </c>
      <c r="AN263" s="33" t="s">
        <v>40</v>
      </c>
      <c r="AO263" s="33" t="s">
        <v>26</v>
      </c>
      <c r="AP263" s="33" t="s">
        <v>4</v>
      </c>
      <c r="AQ263" s="33" t="s">
        <v>40</v>
      </c>
      <c r="AR263" s="33" t="s">
        <v>26</v>
      </c>
      <c r="AS263" s="33" t="s">
        <v>4</v>
      </c>
      <c r="AT263" s="33" t="s">
        <v>23</v>
      </c>
      <c r="AU263" s="33" t="s">
        <v>31</v>
      </c>
      <c r="AV263" s="33" t="s">
        <v>4</v>
      </c>
      <c r="AW263" s="33" t="s">
        <v>23</v>
      </c>
      <c r="AX263" s="33" t="s">
        <v>31</v>
      </c>
      <c r="AY263" s="33" t="s">
        <v>4</v>
      </c>
      <c r="AZ263" s="33" t="s">
        <v>23</v>
      </c>
      <c r="BA263" s="33" t="s">
        <v>31</v>
      </c>
      <c r="BB263" s="33" t="s">
        <v>4</v>
      </c>
      <c r="BC263" s="33" t="s">
        <v>23</v>
      </c>
      <c r="BD263" s="33" t="s">
        <v>31</v>
      </c>
      <c r="BE263" s="33" t="s">
        <v>4</v>
      </c>
      <c r="BF263" s="33" t="s">
        <v>23</v>
      </c>
      <c r="BG263" s="33" t="s">
        <v>31</v>
      </c>
      <c r="BH263" s="33" t="s">
        <v>5</v>
      </c>
      <c r="BI263" s="33" t="s">
        <v>23</v>
      </c>
      <c r="BJ263" s="33" t="s">
        <v>32</v>
      </c>
      <c r="BK263" s="33" t="s">
        <v>5</v>
      </c>
      <c r="BL263" s="33" t="s">
        <v>26</v>
      </c>
      <c r="BM263" s="33" t="s">
        <v>31</v>
      </c>
    </row>
    <row r="264" spans="1:65" ht="12" customHeight="1" x14ac:dyDescent="0.2">
      <c r="A264" s="15">
        <f>MAX($A$15:A263)+1</f>
        <v>250</v>
      </c>
      <c r="B264" s="34" t="s">
        <v>30</v>
      </c>
      <c r="C264" s="33" t="s">
        <v>22</v>
      </c>
      <c r="D264" s="33" t="s">
        <v>26</v>
      </c>
      <c r="E264" s="33" t="s">
        <v>23</v>
      </c>
      <c r="F264" s="33" t="s">
        <v>22</v>
      </c>
      <c r="G264" s="33" t="s">
        <v>26</v>
      </c>
      <c r="H264" s="33" t="s">
        <v>23</v>
      </c>
      <c r="I264" s="33" t="s">
        <v>22</v>
      </c>
      <c r="J264" s="33" t="s">
        <v>26</v>
      </c>
      <c r="K264" s="33" t="s">
        <v>23</v>
      </c>
      <c r="L264" s="33" t="s">
        <v>22</v>
      </c>
      <c r="M264" s="33" t="s">
        <v>26</v>
      </c>
      <c r="N264" s="33" t="s">
        <v>23</v>
      </c>
      <c r="O264" s="33" t="s">
        <v>22</v>
      </c>
      <c r="P264" s="33" t="s">
        <v>26</v>
      </c>
      <c r="Q264" s="33" t="s">
        <v>23</v>
      </c>
      <c r="R264" s="33" t="s">
        <v>22</v>
      </c>
      <c r="S264" s="33" t="s">
        <v>26</v>
      </c>
      <c r="T264" s="33" t="s">
        <v>23</v>
      </c>
      <c r="U264" s="33" t="s">
        <v>22</v>
      </c>
      <c r="V264" s="33" t="s">
        <v>26</v>
      </c>
      <c r="W264" s="33" t="s">
        <v>23</v>
      </c>
      <c r="X264" s="33" t="s">
        <v>22</v>
      </c>
      <c r="Y264" s="33" t="s">
        <v>26</v>
      </c>
      <c r="Z264" s="33" t="s">
        <v>23</v>
      </c>
      <c r="AA264" s="33" t="s">
        <v>22</v>
      </c>
      <c r="AB264" s="33" t="s">
        <v>26</v>
      </c>
      <c r="AC264" s="33" t="s">
        <v>23</v>
      </c>
      <c r="AD264" s="33" t="s">
        <v>22</v>
      </c>
      <c r="AE264" s="33" t="s">
        <v>26</v>
      </c>
      <c r="AF264" s="33" t="s">
        <v>23</v>
      </c>
      <c r="AG264" s="33" t="s">
        <v>22</v>
      </c>
      <c r="AH264" s="33" t="s">
        <v>26</v>
      </c>
      <c r="AI264" s="33" t="s">
        <v>23</v>
      </c>
      <c r="AJ264" s="33" t="s">
        <v>22</v>
      </c>
      <c r="AK264" s="33" t="s">
        <v>26</v>
      </c>
      <c r="AL264" s="33" t="s">
        <v>23</v>
      </c>
      <c r="AM264" s="33" t="s">
        <v>22</v>
      </c>
      <c r="AN264" s="33" t="s">
        <v>26</v>
      </c>
      <c r="AO264" s="33" t="s">
        <v>23</v>
      </c>
      <c r="AP264" s="33" t="s">
        <v>22</v>
      </c>
      <c r="AQ264" s="33" t="s">
        <v>26</v>
      </c>
      <c r="AR264" s="33" t="s">
        <v>23</v>
      </c>
      <c r="AS264" s="33" t="s">
        <v>22</v>
      </c>
      <c r="AT264" s="33" t="s">
        <v>26</v>
      </c>
      <c r="AU264" s="33" t="s">
        <v>23</v>
      </c>
      <c r="AV264" s="33" t="s">
        <v>22</v>
      </c>
      <c r="AW264" s="33" t="s">
        <v>26</v>
      </c>
      <c r="AX264" s="33" t="s">
        <v>23</v>
      </c>
      <c r="AY264" s="33" t="s">
        <v>22</v>
      </c>
      <c r="AZ264" s="33" t="s">
        <v>26</v>
      </c>
      <c r="BA264" s="33" t="s">
        <v>23</v>
      </c>
      <c r="BB264" s="33" t="s">
        <v>22</v>
      </c>
      <c r="BC264" s="33" t="s">
        <v>26</v>
      </c>
      <c r="BD264" s="33" t="s">
        <v>23</v>
      </c>
      <c r="BE264" s="33" t="s">
        <v>22</v>
      </c>
      <c r="BF264" s="33" t="s">
        <v>26</v>
      </c>
      <c r="BG264" s="33" t="s">
        <v>23</v>
      </c>
      <c r="BH264" s="33" t="s">
        <v>22</v>
      </c>
      <c r="BI264" s="33" t="s">
        <v>26</v>
      </c>
      <c r="BJ264" s="33" t="s">
        <v>23</v>
      </c>
      <c r="BK264" s="33" t="s">
        <v>22</v>
      </c>
      <c r="BL264" s="33" t="s">
        <v>26</v>
      </c>
      <c r="BM264" s="33" t="s">
        <v>23</v>
      </c>
    </row>
    <row r="265" spans="1:65" ht="22.5" x14ac:dyDescent="0.2">
      <c r="A265" s="15">
        <f>MAX($A$15:A264)+1</f>
        <v>251</v>
      </c>
      <c r="B265" s="36" t="s">
        <v>110</v>
      </c>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row>
    <row r="266" spans="1:65" ht="12" customHeight="1" x14ac:dyDescent="0.2">
      <c r="A266" s="15">
        <f>MAX($A$15:A265)+1</f>
        <v>252</v>
      </c>
      <c r="B266" s="34" t="s">
        <v>36</v>
      </c>
      <c r="C266" s="33" t="s">
        <v>22</v>
      </c>
      <c r="D266" s="33" t="s">
        <v>23</v>
      </c>
      <c r="E266" s="33" t="s">
        <v>22</v>
      </c>
      <c r="F266" s="33" t="s">
        <v>22</v>
      </c>
      <c r="G266" s="33" t="s">
        <v>23</v>
      </c>
      <c r="H266" s="33" t="s">
        <v>22</v>
      </c>
      <c r="I266" s="33" t="s">
        <v>22</v>
      </c>
      <c r="J266" s="33" t="s">
        <v>23</v>
      </c>
      <c r="K266" s="33" t="s">
        <v>22</v>
      </c>
      <c r="L266" s="33" t="s">
        <v>22</v>
      </c>
      <c r="M266" s="33" t="s">
        <v>23</v>
      </c>
      <c r="N266" s="33" t="s">
        <v>22</v>
      </c>
      <c r="O266" s="33" t="s">
        <v>22</v>
      </c>
      <c r="P266" s="33" t="s">
        <v>23</v>
      </c>
      <c r="Q266" s="33" t="s">
        <v>22</v>
      </c>
      <c r="R266" s="33" t="s">
        <v>22</v>
      </c>
      <c r="S266" s="33" t="s">
        <v>23</v>
      </c>
      <c r="T266" s="33" t="s">
        <v>22</v>
      </c>
      <c r="U266" s="33" t="s">
        <v>18</v>
      </c>
      <c r="V266" s="33" t="s">
        <v>23</v>
      </c>
      <c r="W266" s="33" t="s">
        <v>31</v>
      </c>
      <c r="X266" s="33" t="s">
        <v>17</v>
      </c>
      <c r="Y266" s="33" t="s">
        <v>23</v>
      </c>
      <c r="Z266" s="33" t="s">
        <v>33</v>
      </c>
      <c r="AA266" s="33" t="s">
        <v>17</v>
      </c>
      <c r="AB266" s="33" t="s">
        <v>23</v>
      </c>
      <c r="AC266" s="33" t="s">
        <v>31</v>
      </c>
      <c r="AD266" s="33" t="s">
        <v>6</v>
      </c>
      <c r="AE266" s="33" t="s">
        <v>23</v>
      </c>
      <c r="AF266" s="33" t="s">
        <v>33</v>
      </c>
      <c r="AG266" s="33" t="s">
        <v>6</v>
      </c>
      <c r="AH266" s="33" t="s">
        <v>26</v>
      </c>
      <c r="AI266" s="33" t="s">
        <v>31</v>
      </c>
      <c r="AJ266" s="33" t="s">
        <v>6</v>
      </c>
      <c r="AK266" s="33" t="s">
        <v>26</v>
      </c>
      <c r="AL266" s="33" t="s">
        <v>31</v>
      </c>
      <c r="AM266" s="33" t="s">
        <v>5</v>
      </c>
      <c r="AN266" s="33" t="s">
        <v>40</v>
      </c>
      <c r="AO266" s="33" t="s">
        <v>26</v>
      </c>
      <c r="AP266" s="33" t="s">
        <v>4</v>
      </c>
      <c r="AQ266" s="33" t="s">
        <v>40</v>
      </c>
      <c r="AR266" s="33" t="s">
        <v>26</v>
      </c>
      <c r="AS266" s="33" t="s">
        <v>4</v>
      </c>
      <c r="AT266" s="33" t="s">
        <v>23</v>
      </c>
      <c r="AU266" s="33" t="s">
        <v>31</v>
      </c>
      <c r="AV266" s="33" t="s">
        <v>4</v>
      </c>
      <c r="AW266" s="33" t="s">
        <v>23</v>
      </c>
      <c r="AX266" s="33" t="s">
        <v>31</v>
      </c>
      <c r="AY266" s="33" t="s">
        <v>4</v>
      </c>
      <c r="AZ266" s="33" t="s">
        <v>23</v>
      </c>
      <c r="BA266" s="33" t="s">
        <v>31</v>
      </c>
      <c r="BB266" s="33" t="s">
        <v>4</v>
      </c>
      <c r="BC266" s="33" t="s">
        <v>23</v>
      </c>
      <c r="BD266" s="33" t="s">
        <v>31</v>
      </c>
      <c r="BE266" s="33" t="s">
        <v>4</v>
      </c>
      <c r="BF266" s="33" t="s">
        <v>23</v>
      </c>
      <c r="BG266" s="33" t="s">
        <v>31</v>
      </c>
      <c r="BH266" s="33" t="s">
        <v>5</v>
      </c>
      <c r="BI266" s="33" t="s">
        <v>23</v>
      </c>
      <c r="BJ266" s="33" t="s">
        <v>32</v>
      </c>
      <c r="BK266" s="33" t="s">
        <v>5</v>
      </c>
      <c r="BL266" s="33" t="s">
        <v>26</v>
      </c>
      <c r="BM266" s="33" t="s">
        <v>31</v>
      </c>
    </row>
    <row r="267" spans="1:65" ht="12" customHeight="1" x14ac:dyDescent="0.2">
      <c r="A267" s="15">
        <f>MAX($A$15:A266)+1</f>
        <v>253</v>
      </c>
      <c r="B267" s="34" t="s">
        <v>35</v>
      </c>
      <c r="C267" s="33" t="s">
        <v>22</v>
      </c>
      <c r="D267" s="33" t="s">
        <v>26</v>
      </c>
      <c r="E267" s="33" t="s">
        <v>23</v>
      </c>
      <c r="F267" s="33" t="s">
        <v>22</v>
      </c>
      <c r="G267" s="33" t="s">
        <v>26</v>
      </c>
      <c r="H267" s="33" t="s">
        <v>23</v>
      </c>
      <c r="I267" s="33" t="s">
        <v>22</v>
      </c>
      <c r="J267" s="33" t="s">
        <v>26</v>
      </c>
      <c r="K267" s="33" t="s">
        <v>23</v>
      </c>
      <c r="L267" s="33" t="s">
        <v>22</v>
      </c>
      <c r="M267" s="33" t="s">
        <v>26</v>
      </c>
      <c r="N267" s="33" t="s">
        <v>23</v>
      </c>
      <c r="O267" s="33" t="s">
        <v>22</v>
      </c>
      <c r="P267" s="33" t="s">
        <v>26</v>
      </c>
      <c r="Q267" s="33" t="s">
        <v>23</v>
      </c>
      <c r="R267" s="33" t="s">
        <v>22</v>
      </c>
      <c r="S267" s="33" t="s">
        <v>26</v>
      </c>
      <c r="T267" s="33" t="s">
        <v>23</v>
      </c>
      <c r="U267" s="33" t="s">
        <v>22</v>
      </c>
      <c r="V267" s="33" t="s">
        <v>26</v>
      </c>
      <c r="W267" s="33" t="s">
        <v>23</v>
      </c>
      <c r="X267" s="33" t="s">
        <v>22</v>
      </c>
      <c r="Y267" s="33" t="s">
        <v>26</v>
      </c>
      <c r="Z267" s="33" t="s">
        <v>23</v>
      </c>
      <c r="AA267" s="33" t="s">
        <v>22</v>
      </c>
      <c r="AB267" s="33" t="s">
        <v>26</v>
      </c>
      <c r="AC267" s="33" t="s">
        <v>23</v>
      </c>
      <c r="AD267" s="33" t="s">
        <v>22</v>
      </c>
      <c r="AE267" s="33" t="s">
        <v>26</v>
      </c>
      <c r="AF267" s="33" t="s">
        <v>23</v>
      </c>
      <c r="AG267" s="33" t="s">
        <v>22</v>
      </c>
      <c r="AH267" s="33" t="s">
        <v>26</v>
      </c>
      <c r="AI267" s="33" t="s">
        <v>23</v>
      </c>
      <c r="AJ267" s="33" t="s">
        <v>22</v>
      </c>
      <c r="AK267" s="33" t="s">
        <v>26</v>
      </c>
      <c r="AL267" s="33" t="s">
        <v>23</v>
      </c>
      <c r="AM267" s="33" t="s">
        <v>22</v>
      </c>
      <c r="AN267" s="33" t="s">
        <v>26</v>
      </c>
      <c r="AO267" s="33" t="s">
        <v>23</v>
      </c>
      <c r="AP267" s="33" t="s">
        <v>22</v>
      </c>
      <c r="AQ267" s="33" t="s">
        <v>26</v>
      </c>
      <c r="AR267" s="33" t="s">
        <v>23</v>
      </c>
      <c r="AS267" s="33" t="s">
        <v>22</v>
      </c>
      <c r="AT267" s="33" t="s">
        <v>26</v>
      </c>
      <c r="AU267" s="33" t="s">
        <v>23</v>
      </c>
      <c r="AV267" s="33" t="s">
        <v>22</v>
      </c>
      <c r="AW267" s="33" t="s">
        <v>26</v>
      </c>
      <c r="AX267" s="33" t="s">
        <v>23</v>
      </c>
      <c r="AY267" s="33" t="s">
        <v>22</v>
      </c>
      <c r="AZ267" s="33" t="s">
        <v>26</v>
      </c>
      <c r="BA267" s="33" t="s">
        <v>23</v>
      </c>
      <c r="BB267" s="33" t="s">
        <v>22</v>
      </c>
      <c r="BC267" s="33" t="s">
        <v>26</v>
      </c>
      <c r="BD267" s="33" t="s">
        <v>23</v>
      </c>
      <c r="BE267" s="33" t="s">
        <v>22</v>
      </c>
      <c r="BF267" s="33" t="s">
        <v>26</v>
      </c>
      <c r="BG267" s="33" t="s">
        <v>23</v>
      </c>
      <c r="BH267" s="33" t="s">
        <v>22</v>
      </c>
      <c r="BI267" s="33" t="s">
        <v>26</v>
      </c>
      <c r="BJ267" s="33" t="s">
        <v>23</v>
      </c>
      <c r="BK267" s="33" t="s">
        <v>22</v>
      </c>
      <c r="BL267" s="33" t="s">
        <v>26</v>
      </c>
      <c r="BM267" s="33" t="s">
        <v>23</v>
      </c>
    </row>
    <row r="268" spans="1:65" ht="12" customHeight="1" x14ac:dyDescent="0.2">
      <c r="A268" s="15">
        <f>MAX($A$15:A267)+1</f>
        <v>254</v>
      </c>
      <c r="B268" s="34" t="s">
        <v>34</v>
      </c>
      <c r="C268" s="33" t="s">
        <v>22</v>
      </c>
      <c r="D268" s="33" t="s">
        <v>23</v>
      </c>
      <c r="E268" s="33" t="s">
        <v>22</v>
      </c>
      <c r="F268" s="33" t="s">
        <v>22</v>
      </c>
      <c r="G268" s="33" t="s">
        <v>23</v>
      </c>
      <c r="H268" s="33" t="s">
        <v>22</v>
      </c>
      <c r="I268" s="33" t="s">
        <v>22</v>
      </c>
      <c r="J268" s="33" t="s">
        <v>23</v>
      </c>
      <c r="K268" s="33" t="s">
        <v>22</v>
      </c>
      <c r="L268" s="33" t="s">
        <v>22</v>
      </c>
      <c r="M268" s="33" t="s">
        <v>23</v>
      </c>
      <c r="N268" s="33" t="s">
        <v>22</v>
      </c>
      <c r="O268" s="33" t="s">
        <v>22</v>
      </c>
      <c r="P268" s="33" t="s">
        <v>23</v>
      </c>
      <c r="Q268" s="33" t="s">
        <v>22</v>
      </c>
      <c r="R268" s="33" t="s">
        <v>22</v>
      </c>
      <c r="S268" s="33" t="s">
        <v>23</v>
      </c>
      <c r="T268" s="33" t="s">
        <v>22</v>
      </c>
      <c r="U268" s="33" t="s">
        <v>18</v>
      </c>
      <c r="V268" s="33" t="s">
        <v>23</v>
      </c>
      <c r="W268" s="33" t="s">
        <v>31</v>
      </c>
      <c r="X268" s="33" t="s">
        <v>17</v>
      </c>
      <c r="Y268" s="33" t="s">
        <v>23</v>
      </c>
      <c r="Z268" s="33" t="s">
        <v>33</v>
      </c>
      <c r="AA268" s="33" t="s">
        <v>17</v>
      </c>
      <c r="AB268" s="33" t="s">
        <v>23</v>
      </c>
      <c r="AC268" s="33" t="s">
        <v>31</v>
      </c>
      <c r="AD268" s="33" t="s">
        <v>6</v>
      </c>
      <c r="AE268" s="33" t="s">
        <v>23</v>
      </c>
      <c r="AF268" s="33" t="s">
        <v>33</v>
      </c>
      <c r="AG268" s="33" t="s">
        <v>6</v>
      </c>
      <c r="AH268" s="33" t="s">
        <v>26</v>
      </c>
      <c r="AI268" s="33" t="s">
        <v>31</v>
      </c>
      <c r="AJ268" s="33" t="s">
        <v>6</v>
      </c>
      <c r="AK268" s="33" t="s">
        <v>26</v>
      </c>
      <c r="AL268" s="33" t="s">
        <v>31</v>
      </c>
      <c r="AM268" s="33" t="s">
        <v>5</v>
      </c>
      <c r="AN268" s="33" t="s">
        <v>40</v>
      </c>
      <c r="AO268" s="33" t="s">
        <v>26</v>
      </c>
      <c r="AP268" s="33" t="s">
        <v>4</v>
      </c>
      <c r="AQ268" s="33" t="s">
        <v>40</v>
      </c>
      <c r="AR268" s="33" t="s">
        <v>26</v>
      </c>
      <c r="AS268" s="33" t="s">
        <v>4</v>
      </c>
      <c r="AT268" s="33" t="s">
        <v>23</v>
      </c>
      <c r="AU268" s="33" t="s">
        <v>31</v>
      </c>
      <c r="AV268" s="33" t="s">
        <v>4</v>
      </c>
      <c r="AW268" s="33" t="s">
        <v>23</v>
      </c>
      <c r="AX268" s="33" t="s">
        <v>31</v>
      </c>
      <c r="AY268" s="33" t="s">
        <v>4</v>
      </c>
      <c r="AZ268" s="33" t="s">
        <v>23</v>
      </c>
      <c r="BA268" s="33" t="s">
        <v>31</v>
      </c>
      <c r="BB268" s="33" t="s">
        <v>4</v>
      </c>
      <c r="BC268" s="33" t="s">
        <v>23</v>
      </c>
      <c r="BD268" s="33" t="s">
        <v>31</v>
      </c>
      <c r="BE268" s="33" t="s">
        <v>4</v>
      </c>
      <c r="BF268" s="33" t="s">
        <v>23</v>
      </c>
      <c r="BG268" s="33" t="s">
        <v>31</v>
      </c>
      <c r="BH268" s="33" t="s">
        <v>5</v>
      </c>
      <c r="BI268" s="33" t="s">
        <v>23</v>
      </c>
      <c r="BJ268" s="33" t="s">
        <v>32</v>
      </c>
      <c r="BK268" s="33" t="s">
        <v>5</v>
      </c>
      <c r="BL268" s="33" t="s">
        <v>26</v>
      </c>
      <c r="BM268" s="33" t="s">
        <v>31</v>
      </c>
    </row>
    <row r="269" spans="1:65" ht="12" customHeight="1" x14ac:dyDescent="0.2">
      <c r="A269" s="15">
        <f>MAX($A$15:A268)+1</f>
        <v>255</v>
      </c>
      <c r="B269" s="34" t="s">
        <v>30</v>
      </c>
      <c r="C269" s="33" t="s">
        <v>22</v>
      </c>
      <c r="D269" s="33" t="s">
        <v>26</v>
      </c>
      <c r="E269" s="33" t="s">
        <v>23</v>
      </c>
      <c r="F269" s="33" t="s">
        <v>22</v>
      </c>
      <c r="G269" s="33" t="s">
        <v>26</v>
      </c>
      <c r="H269" s="33" t="s">
        <v>23</v>
      </c>
      <c r="I269" s="33" t="s">
        <v>22</v>
      </c>
      <c r="J269" s="33" t="s">
        <v>26</v>
      </c>
      <c r="K269" s="33" t="s">
        <v>23</v>
      </c>
      <c r="L269" s="33" t="s">
        <v>22</v>
      </c>
      <c r="M269" s="33" t="s">
        <v>26</v>
      </c>
      <c r="N269" s="33" t="s">
        <v>23</v>
      </c>
      <c r="O269" s="33" t="s">
        <v>22</v>
      </c>
      <c r="P269" s="33" t="s">
        <v>26</v>
      </c>
      <c r="Q269" s="33" t="s">
        <v>23</v>
      </c>
      <c r="R269" s="33" t="s">
        <v>22</v>
      </c>
      <c r="S269" s="33" t="s">
        <v>26</v>
      </c>
      <c r="T269" s="33" t="s">
        <v>23</v>
      </c>
      <c r="U269" s="33" t="s">
        <v>22</v>
      </c>
      <c r="V269" s="33" t="s">
        <v>26</v>
      </c>
      <c r="W269" s="33" t="s">
        <v>23</v>
      </c>
      <c r="X269" s="33" t="s">
        <v>22</v>
      </c>
      <c r="Y269" s="33" t="s">
        <v>26</v>
      </c>
      <c r="Z269" s="33" t="s">
        <v>23</v>
      </c>
      <c r="AA269" s="33" t="s">
        <v>22</v>
      </c>
      <c r="AB269" s="33" t="s">
        <v>26</v>
      </c>
      <c r="AC269" s="33" t="s">
        <v>23</v>
      </c>
      <c r="AD269" s="33" t="s">
        <v>22</v>
      </c>
      <c r="AE269" s="33" t="s">
        <v>26</v>
      </c>
      <c r="AF269" s="33" t="s">
        <v>23</v>
      </c>
      <c r="AG269" s="33" t="s">
        <v>22</v>
      </c>
      <c r="AH269" s="33" t="s">
        <v>26</v>
      </c>
      <c r="AI269" s="33" t="s">
        <v>23</v>
      </c>
      <c r="AJ269" s="33" t="s">
        <v>22</v>
      </c>
      <c r="AK269" s="33" t="s">
        <v>26</v>
      </c>
      <c r="AL269" s="33" t="s">
        <v>23</v>
      </c>
      <c r="AM269" s="33" t="s">
        <v>22</v>
      </c>
      <c r="AN269" s="33" t="s">
        <v>26</v>
      </c>
      <c r="AO269" s="33" t="s">
        <v>23</v>
      </c>
      <c r="AP269" s="33" t="s">
        <v>22</v>
      </c>
      <c r="AQ269" s="33" t="s">
        <v>26</v>
      </c>
      <c r="AR269" s="33" t="s">
        <v>23</v>
      </c>
      <c r="AS269" s="33" t="s">
        <v>22</v>
      </c>
      <c r="AT269" s="33" t="s">
        <v>26</v>
      </c>
      <c r="AU269" s="33" t="s">
        <v>23</v>
      </c>
      <c r="AV269" s="33" t="s">
        <v>22</v>
      </c>
      <c r="AW269" s="33" t="s">
        <v>26</v>
      </c>
      <c r="AX269" s="33" t="s">
        <v>23</v>
      </c>
      <c r="AY269" s="33" t="s">
        <v>22</v>
      </c>
      <c r="AZ269" s="33" t="s">
        <v>26</v>
      </c>
      <c r="BA269" s="33" t="s">
        <v>23</v>
      </c>
      <c r="BB269" s="33" t="s">
        <v>22</v>
      </c>
      <c r="BC269" s="33" t="s">
        <v>26</v>
      </c>
      <c r="BD269" s="33" t="s">
        <v>23</v>
      </c>
      <c r="BE269" s="33" t="s">
        <v>22</v>
      </c>
      <c r="BF269" s="33" t="s">
        <v>26</v>
      </c>
      <c r="BG269" s="33" t="s">
        <v>23</v>
      </c>
      <c r="BH269" s="33" t="s">
        <v>22</v>
      </c>
      <c r="BI269" s="33" t="s">
        <v>26</v>
      </c>
      <c r="BJ269" s="33" t="s">
        <v>23</v>
      </c>
      <c r="BK269" s="33" t="s">
        <v>22</v>
      </c>
      <c r="BL269" s="33" t="s">
        <v>26</v>
      </c>
      <c r="BM269" s="33" t="s">
        <v>23</v>
      </c>
    </row>
    <row r="270" spans="1:65" ht="22.5" x14ac:dyDescent="0.2">
      <c r="A270" s="15">
        <f>MAX($A$15:A269)+1</f>
        <v>256</v>
      </c>
      <c r="B270" s="36" t="s">
        <v>109</v>
      </c>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row>
    <row r="271" spans="1:65" ht="12" customHeight="1" x14ac:dyDescent="0.2">
      <c r="A271" s="15">
        <f>MAX($A$15:A270)+1</f>
        <v>257</v>
      </c>
      <c r="B271" s="34" t="s">
        <v>36</v>
      </c>
      <c r="C271" s="33" t="s">
        <v>17</v>
      </c>
      <c r="D271" s="33" t="s">
        <v>23</v>
      </c>
      <c r="E271" s="33" t="s">
        <v>31</v>
      </c>
      <c r="F271" s="33" t="s">
        <v>17</v>
      </c>
      <c r="G271" s="33" t="s">
        <v>23</v>
      </c>
      <c r="H271" s="33" t="s">
        <v>31</v>
      </c>
      <c r="I271" s="33" t="s">
        <v>17</v>
      </c>
      <c r="J271" s="33" t="s">
        <v>23</v>
      </c>
      <c r="K271" s="33" t="s">
        <v>31</v>
      </c>
      <c r="L271" s="33" t="s">
        <v>17</v>
      </c>
      <c r="M271" s="33" t="s">
        <v>23</v>
      </c>
      <c r="N271" s="33" t="s">
        <v>31</v>
      </c>
      <c r="O271" s="33" t="s">
        <v>17</v>
      </c>
      <c r="P271" s="33" t="s">
        <v>23</v>
      </c>
      <c r="Q271" s="33" t="s">
        <v>31</v>
      </c>
      <c r="R271" s="33" t="s">
        <v>18</v>
      </c>
      <c r="S271" s="33" t="s">
        <v>23</v>
      </c>
      <c r="T271" s="33" t="s">
        <v>31</v>
      </c>
      <c r="U271" s="33" t="s">
        <v>18</v>
      </c>
      <c r="V271" s="33" t="s">
        <v>23</v>
      </c>
      <c r="W271" s="33" t="s">
        <v>31</v>
      </c>
      <c r="X271" s="33" t="s">
        <v>17</v>
      </c>
      <c r="Y271" s="33" t="s">
        <v>23</v>
      </c>
      <c r="Z271" s="33" t="s">
        <v>33</v>
      </c>
      <c r="AA271" s="33" t="s">
        <v>17</v>
      </c>
      <c r="AB271" s="33" t="s">
        <v>23</v>
      </c>
      <c r="AC271" s="33" t="s">
        <v>31</v>
      </c>
      <c r="AD271" s="33" t="s">
        <v>6</v>
      </c>
      <c r="AE271" s="33" t="s">
        <v>23</v>
      </c>
      <c r="AF271" s="33" t="s">
        <v>33</v>
      </c>
      <c r="AG271" s="33" t="s">
        <v>6</v>
      </c>
      <c r="AH271" s="33" t="s">
        <v>26</v>
      </c>
      <c r="AI271" s="33" t="s">
        <v>31</v>
      </c>
      <c r="AJ271" s="33" t="s">
        <v>6</v>
      </c>
      <c r="AK271" s="33" t="s">
        <v>26</v>
      </c>
      <c r="AL271" s="33" t="s">
        <v>31</v>
      </c>
      <c r="AM271" s="33" t="s">
        <v>5</v>
      </c>
      <c r="AN271" s="33" t="s">
        <v>40</v>
      </c>
      <c r="AO271" s="33" t="s">
        <v>26</v>
      </c>
      <c r="AP271" s="33" t="s">
        <v>4</v>
      </c>
      <c r="AQ271" s="33" t="s">
        <v>40</v>
      </c>
      <c r="AR271" s="33" t="s">
        <v>26</v>
      </c>
      <c r="AS271" s="33" t="s">
        <v>4</v>
      </c>
      <c r="AT271" s="33" t="s">
        <v>23</v>
      </c>
      <c r="AU271" s="33" t="s">
        <v>31</v>
      </c>
      <c r="AV271" s="33" t="s">
        <v>4</v>
      </c>
      <c r="AW271" s="33" t="s">
        <v>23</v>
      </c>
      <c r="AX271" s="33" t="s">
        <v>31</v>
      </c>
      <c r="AY271" s="33" t="s">
        <v>4</v>
      </c>
      <c r="AZ271" s="33" t="s">
        <v>23</v>
      </c>
      <c r="BA271" s="33" t="s">
        <v>31</v>
      </c>
      <c r="BB271" s="33" t="s">
        <v>4</v>
      </c>
      <c r="BC271" s="33" t="s">
        <v>23</v>
      </c>
      <c r="BD271" s="33" t="s">
        <v>31</v>
      </c>
      <c r="BE271" s="33" t="s">
        <v>4</v>
      </c>
      <c r="BF271" s="33" t="s">
        <v>23</v>
      </c>
      <c r="BG271" s="33" t="s">
        <v>31</v>
      </c>
      <c r="BH271" s="33" t="s">
        <v>5</v>
      </c>
      <c r="BI271" s="33" t="s">
        <v>23</v>
      </c>
      <c r="BJ271" s="33" t="s">
        <v>32</v>
      </c>
      <c r="BK271" s="33" t="s">
        <v>5</v>
      </c>
      <c r="BL271" s="33" t="s">
        <v>26</v>
      </c>
      <c r="BM271" s="33" t="s">
        <v>31</v>
      </c>
    </row>
    <row r="272" spans="1:65" ht="12" customHeight="1" x14ac:dyDescent="0.2">
      <c r="A272" s="15">
        <f>MAX($A$15:A271)+1</f>
        <v>258</v>
      </c>
      <c r="B272" s="34" t="s">
        <v>35</v>
      </c>
      <c r="C272" s="33" t="s">
        <v>23</v>
      </c>
      <c r="D272" s="33" t="s">
        <v>23</v>
      </c>
      <c r="E272" s="33" t="s">
        <v>23</v>
      </c>
      <c r="F272" s="33" t="s">
        <v>23</v>
      </c>
      <c r="G272" s="33" t="s">
        <v>23</v>
      </c>
      <c r="H272" s="33" t="s">
        <v>23</v>
      </c>
      <c r="I272" s="33" t="s">
        <v>23</v>
      </c>
      <c r="J272" s="33" t="s">
        <v>23</v>
      </c>
      <c r="K272" s="33" t="s">
        <v>23</v>
      </c>
      <c r="L272" s="33" t="s">
        <v>23</v>
      </c>
      <c r="M272" s="33" t="s">
        <v>23</v>
      </c>
      <c r="N272" s="33" t="s">
        <v>23</v>
      </c>
      <c r="O272" s="33" t="s">
        <v>23</v>
      </c>
      <c r="P272" s="33" t="s">
        <v>23</v>
      </c>
      <c r="Q272" s="33" t="s">
        <v>23</v>
      </c>
      <c r="R272" s="33" t="s">
        <v>23</v>
      </c>
      <c r="S272" s="33" t="s">
        <v>23</v>
      </c>
      <c r="T272" s="33" t="s">
        <v>23</v>
      </c>
      <c r="U272" s="33" t="s">
        <v>23</v>
      </c>
      <c r="V272" s="33" t="s">
        <v>23</v>
      </c>
      <c r="W272" s="33" t="s">
        <v>23</v>
      </c>
      <c r="X272" s="33" t="s">
        <v>23</v>
      </c>
      <c r="Y272" s="33" t="s">
        <v>23</v>
      </c>
      <c r="Z272" s="33" t="s">
        <v>23</v>
      </c>
      <c r="AA272" s="33" t="s">
        <v>23</v>
      </c>
      <c r="AB272" s="33" t="s">
        <v>23</v>
      </c>
      <c r="AC272" s="33" t="s">
        <v>23</v>
      </c>
      <c r="AD272" s="33" t="s">
        <v>23</v>
      </c>
      <c r="AE272" s="33" t="s">
        <v>23</v>
      </c>
      <c r="AF272" s="33" t="s">
        <v>23</v>
      </c>
      <c r="AG272" s="33" t="s">
        <v>23</v>
      </c>
      <c r="AH272" s="33" t="s">
        <v>23</v>
      </c>
      <c r="AI272" s="33" t="s">
        <v>23</v>
      </c>
      <c r="AJ272" s="33" t="s">
        <v>23</v>
      </c>
      <c r="AK272" s="33" t="s">
        <v>23</v>
      </c>
      <c r="AL272" s="33" t="s">
        <v>23</v>
      </c>
      <c r="AM272" s="33" t="s">
        <v>23</v>
      </c>
      <c r="AN272" s="33" t="s">
        <v>23</v>
      </c>
      <c r="AO272" s="33" t="s">
        <v>23</v>
      </c>
      <c r="AP272" s="33" t="s">
        <v>23</v>
      </c>
      <c r="AQ272" s="33" t="s">
        <v>23</v>
      </c>
      <c r="AR272" s="33" t="s">
        <v>23</v>
      </c>
      <c r="AS272" s="33" t="s">
        <v>23</v>
      </c>
      <c r="AT272" s="33" t="s">
        <v>23</v>
      </c>
      <c r="AU272" s="33" t="s">
        <v>23</v>
      </c>
      <c r="AV272" s="33" t="s">
        <v>23</v>
      </c>
      <c r="AW272" s="33" t="s">
        <v>23</v>
      </c>
      <c r="AX272" s="33" t="s">
        <v>23</v>
      </c>
      <c r="AY272" s="33" t="s">
        <v>23</v>
      </c>
      <c r="AZ272" s="33" t="s">
        <v>23</v>
      </c>
      <c r="BA272" s="33" t="s">
        <v>23</v>
      </c>
      <c r="BB272" s="33" t="s">
        <v>23</v>
      </c>
      <c r="BC272" s="33" t="s">
        <v>23</v>
      </c>
      <c r="BD272" s="33" t="s">
        <v>23</v>
      </c>
      <c r="BE272" s="33" t="s">
        <v>23</v>
      </c>
      <c r="BF272" s="33" t="s">
        <v>23</v>
      </c>
      <c r="BG272" s="33" t="s">
        <v>23</v>
      </c>
      <c r="BH272" s="33" t="s">
        <v>23</v>
      </c>
      <c r="BI272" s="33" t="s">
        <v>23</v>
      </c>
      <c r="BJ272" s="33" t="s">
        <v>23</v>
      </c>
      <c r="BK272" s="33" t="s">
        <v>23</v>
      </c>
      <c r="BL272" s="33" t="s">
        <v>23</v>
      </c>
      <c r="BM272" s="33" t="s">
        <v>23</v>
      </c>
    </row>
    <row r="273" spans="1:65" ht="12" customHeight="1" x14ac:dyDescent="0.2">
      <c r="A273" s="15">
        <f>MAX($A$15:A272)+1</f>
        <v>259</v>
      </c>
      <c r="B273" s="34" t="s">
        <v>34</v>
      </c>
      <c r="C273" s="33" t="s">
        <v>17</v>
      </c>
      <c r="D273" s="33" t="s">
        <v>23</v>
      </c>
      <c r="E273" s="33" t="s">
        <v>31</v>
      </c>
      <c r="F273" s="33" t="s">
        <v>17</v>
      </c>
      <c r="G273" s="33" t="s">
        <v>23</v>
      </c>
      <c r="H273" s="33" t="s">
        <v>31</v>
      </c>
      <c r="I273" s="33" t="s">
        <v>17</v>
      </c>
      <c r="J273" s="33" t="s">
        <v>23</v>
      </c>
      <c r="K273" s="33" t="s">
        <v>31</v>
      </c>
      <c r="L273" s="33" t="s">
        <v>17</v>
      </c>
      <c r="M273" s="33" t="s">
        <v>23</v>
      </c>
      <c r="N273" s="33" t="s">
        <v>31</v>
      </c>
      <c r="O273" s="33" t="s">
        <v>17</v>
      </c>
      <c r="P273" s="33" t="s">
        <v>23</v>
      </c>
      <c r="Q273" s="33" t="s">
        <v>31</v>
      </c>
      <c r="R273" s="33" t="s">
        <v>18</v>
      </c>
      <c r="S273" s="33" t="s">
        <v>23</v>
      </c>
      <c r="T273" s="33" t="s">
        <v>31</v>
      </c>
      <c r="U273" s="33" t="s">
        <v>18</v>
      </c>
      <c r="V273" s="33" t="s">
        <v>23</v>
      </c>
      <c r="W273" s="33" t="s">
        <v>31</v>
      </c>
      <c r="X273" s="33" t="s">
        <v>17</v>
      </c>
      <c r="Y273" s="33" t="s">
        <v>23</v>
      </c>
      <c r="Z273" s="33" t="s">
        <v>33</v>
      </c>
      <c r="AA273" s="33" t="s">
        <v>17</v>
      </c>
      <c r="AB273" s="33" t="s">
        <v>23</v>
      </c>
      <c r="AC273" s="33" t="s">
        <v>31</v>
      </c>
      <c r="AD273" s="33" t="s">
        <v>6</v>
      </c>
      <c r="AE273" s="33" t="s">
        <v>23</v>
      </c>
      <c r="AF273" s="33" t="s">
        <v>33</v>
      </c>
      <c r="AG273" s="33" t="s">
        <v>6</v>
      </c>
      <c r="AH273" s="33" t="s">
        <v>26</v>
      </c>
      <c r="AI273" s="33" t="s">
        <v>31</v>
      </c>
      <c r="AJ273" s="33" t="s">
        <v>6</v>
      </c>
      <c r="AK273" s="33" t="s">
        <v>26</v>
      </c>
      <c r="AL273" s="33" t="s">
        <v>31</v>
      </c>
      <c r="AM273" s="33" t="s">
        <v>5</v>
      </c>
      <c r="AN273" s="33" t="s">
        <v>40</v>
      </c>
      <c r="AO273" s="33" t="s">
        <v>26</v>
      </c>
      <c r="AP273" s="33" t="s">
        <v>4</v>
      </c>
      <c r="AQ273" s="33" t="s">
        <v>40</v>
      </c>
      <c r="AR273" s="33" t="s">
        <v>26</v>
      </c>
      <c r="AS273" s="33" t="s">
        <v>4</v>
      </c>
      <c r="AT273" s="33" t="s">
        <v>23</v>
      </c>
      <c r="AU273" s="33" t="s">
        <v>31</v>
      </c>
      <c r="AV273" s="33" t="s">
        <v>4</v>
      </c>
      <c r="AW273" s="33" t="s">
        <v>23</v>
      </c>
      <c r="AX273" s="33" t="s">
        <v>31</v>
      </c>
      <c r="AY273" s="33" t="s">
        <v>4</v>
      </c>
      <c r="AZ273" s="33" t="s">
        <v>23</v>
      </c>
      <c r="BA273" s="33" t="s">
        <v>31</v>
      </c>
      <c r="BB273" s="33" t="s">
        <v>4</v>
      </c>
      <c r="BC273" s="33" t="s">
        <v>23</v>
      </c>
      <c r="BD273" s="33" t="s">
        <v>31</v>
      </c>
      <c r="BE273" s="33" t="s">
        <v>4</v>
      </c>
      <c r="BF273" s="33" t="s">
        <v>23</v>
      </c>
      <c r="BG273" s="33" t="s">
        <v>31</v>
      </c>
      <c r="BH273" s="33" t="s">
        <v>5</v>
      </c>
      <c r="BI273" s="33" t="s">
        <v>23</v>
      </c>
      <c r="BJ273" s="33" t="s">
        <v>32</v>
      </c>
      <c r="BK273" s="33" t="s">
        <v>5</v>
      </c>
      <c r="BL273" s="33" t="s">
        <v>26</v>
      </c>
      <c r="BM273" s="33" t="s">
        <v>31</v>
      </c>
    </row>
    <row r="274" spans="1:65" ht="12" customHeight="1" x14ac:dyDescent="0.2">
      <c r="A274" s="15">
        <f>MAX($A$15:A273)+1</f>
        <v>260</v>
      </c>
      <c r="B274" s="34" t="s">
        <v>30</v>
      </c>
      <c r="C274" s="33" t="s">
        <v>23</v>
      </c>
      <c r="D274" s="33" t="s">
        <v>23</v>
      </c>
      <c r="E274" s="33" t="s">
        <v>23</v>
      </c>
      <c r="F274" s="33" t="s">
        <v>23</v>
      </c>
      <c r="G274" s="33" t="s">
        <v>23</v>
      </c>
      <c r="H274" s="33" t="s">
        <v>23</v>
      </c>
      <c r="I274" s="33" t="s">
        <v>23</v>
      </c>
      <c r="J274" s="33" t="s">
        <v>23</v>
      </c>
      <c r="K274" s="33" t="s">
        <v>23</v>
      </c>
      <c r="L274" s="33" t="s">
        <v>23</v>
      </c>
      <c r="M274" s="33" t="s">
        <v>23</v>
      </c>
      <c r="N274" s="33" t="s">
        <v>23</v>
      </c>
      <c r="O274" s="33" t="s">
        <v>23</v>
      </c>
      <c r="P274" s="33" t="s">
        <v>23</v>
      </c>
      <c r="Q274" s="33" t="s">
        <v>23</v>
      </c>
      <c r="R274" s="33" t="s">
        <v>23</v>
      </c>
      <c r="S274" s="33" t="s">
        <v>23</v>
      </c>
      <c r="T274" s="33" t="s">
        <v>23</v>
      </c>
      <c r="U274" s="33" t="s">
        <v>23</v>
      </c>
      <c r="V274" s="33" t="s">
        <v>23</v>
      </c>
      <c r="W274" s="33" t="s">
        <v>23</v>
      </c>
      <c r="X274" s="33" t="s">
        <v>23</v>
      </c>
      <c r="Y274" s="33" t="s">
        <v>23</v>
      </c>
      <c r="Z274" s="33" t="s">
        <v>23</v>
      </c>
      <c r="AA274" s="33" t="s">
        <v>23</v>
      </c>
      <c r="AB274" s="33" t="s">
        <v>23</v>
      </c>
      <c r="AC274" s="33" t="s">
        <v>23</v>
      </c>
      <c r="AD274" s="33" t="s">
        <v>23</v>
      </c>
      <c r="AE274" s="33" t="s">
        <v>23</v>
      </c>
      <c r="AF274" s="33" t="s">
        <v>23</v>
      </c>
      <c r="AG274" s="33" t="s">
        <v>23</v>
      </c>
      <c r="AH274" s="33" t="s">
        <v>23</v>
      </c>
      <c r="AI274" s="33" t="s">
        <v>23</v>
      </c>
      <c r="AJ274" s="33" t="s">
        <v>23</v>
      </c>
      <c r="AK274" s="33" t="s">
        <v>23</v>
      </c>
      <c r="AL274" s="33" t="s">
        <v>23</v>
      </c>
      <c r="AM274" s="33" t="s">
        <v>23</v>
      </c>
      <c r="AN274" s="33" t="s">
        <v>23</v>
      </c>
      <c r="AO274" s="33" t="s">
        <v>23</v>
      </c>
      <c r="AP274" s="33" t="s">
        <v>23</v>
      </c>
      <c r="AQ274" s="33" t="s">
        <v>23</v>
      </c>
      <c r="AR274" s="33" t="s">
        <v>23</v>
      </c>
      <c r="AS274" s="33" t="s">
        <v>23</v>
      </c>
      <c r="AT274" s="33" t="s">
        <v>23</v>
      </c>
      <c r="AU274" s="33" t="s">
        <v>23</v>
      </c>
      <c r="AV274" s="33" t="s">
        <v>23</v>
      </c>
      <c r="AW274" s="33" t="s">
        <v>23</v>
      </c>
      <c r="AX274" s="33" t="s">
        <v>23</v>
      </c>
      <c r="AY274" s="33" t="s">
        <v>23</v>
      </c>
      <c r="AZ274" s="33" t="s">
        <v>23</v>
      </c>
      <c r="BA274" s="33" t="s">
        <v>23</v>
      </c>
      <c r="BB274" s="33" t="s">
        <v>23</v>
      </c>
      <c r="BC274" s="33" t="s">
        <v>23</v>
      </c>
      <c r="BD274" s="33" t="s">
        <v>23</v>
      </c>
      <c r="BE274" s="33" t="s">
        <v>23</v>
      </c>
      <c r="BF274" s="33" t="s">
        <v>23</v>
      </c>
      <c r="BG274" s="33" t="s">
        <v>23</v>
      </c>
      <c r="BH274" s="33" t="s">
        <v>23</v>
      </c>
      <c r="BI274" s="33" t="s">
        <v>23</v>
      </c>
      <c r="BJ274" s="33" t="s">
        <v>23</v>
      </c>
      <c r="BK274" s="33" t="s">
        <v>23</v>
      </c>
      <c r="BL274" s="33" t="s">
        <v>23</v>
      </c>
      <c r="BM274" s="33" t="s">
        <v>23</v>
      </c>
    </row>
    <row r="275" spans="1:65" ht="22.5" x14ac:dyDescent="0.2">
      <c r="A275" s="15">
        <f>MAX($A$15:A274)+1</f>
        <v>261</v>
      </c>
      <c r="B275" s="36" t="s">
        <v>108</v>
      </c>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row>
    <row r="276" spans="1:65" ht="12" customHeight="1" x14ac:dyDescent="0.2">
      <c r="A276" s="15">
        <f>MAX($A$15:A275)+1</f>
        <v>262</v>
      </c>
      <c r="B276" s="34" t="s">
        <v>36</v>
      </c>
      <c r="C276" s="33" t="s">
        <v>6</v>
      </c>
      <c r="D276" s="33" t="s">
        <v>26</v>
      </c>
      <c r="E276" s="33" t="s">
        <v>31</v>
      </c>
      <c r="F276" s="33" t="s">
        <v>6</v>
      </c>
      <c r="G276" s="33" t="s">
        <v>26</v>
      </c>
      <c r="H276" s="33" t="s">
        <v>31</v>
      </c>
      <c r="I276" s="33" t="s">
        <v>6</v>
      </c>
      <c r="J276" s="33" t="s">
        <v>26</v>
      </c>
      <c r="K276" s="33" t="s">
        <v>31</v>
      </c>
      <c r="L276" s="33" t="s">
        <v>6</v>
      </c>
      <c r="M276" s="33" t="s">
        <v>26</v>
      </c>
      <c r="N276" s="33" t="s">
        <v>31</v>
      </c>
      <c r="O276" s="33" t="s">
        <v>6</v>
      </c>
      <c r="P276" s="33" t="s">
        <v>26</v>
      </c>
      <c r="Q276" s="33" t="s">
        <v>31</v>
      </c>
      <c r="R276" s="33" t="s">
        <v>6</v>
      </c>
      <c r="S276" s="33" t="s">
        <v>26</v>
      </c>
      <c r="T276" s="33" t="s">
        <v>31</v>
      </c>
      <c r="U276" s="33" t="s">
        <v>6</v>
      </c>
      <c r="V276" s="33" t="s">
        <v>26</v>
      </c>
      <c r="W276" s="33" t="s">
        <v>31</v>
      </c>
      <c r="X276" s="33" t="s">
        <v>6</v>
      </c>
      <c r="Y276" s="33" t="s">
        <v>26</v>
      </c>
      <c r="Z276" s="33" t="s">
        <v>31</v>
      </c>
      <c r="AA276" s="33" t="s">
        <v>6</v>
      </c>
      <c r="AB276" s="33" t="s">
        <v>26</v>
      </c>
      <c r="AC276" s="33" t="s">
        <v>31</v>
      </c>
      <c r="AD276" s="33" t="s">
        <v>4</v>
      </c>
      <c r="AE276" s="33" t="s">
        <v>40</v>
      </c>
      <c r="AF276" s="33" t="s">
        <v>26</v>
      </c>
      <c r="AG276" s="33" t="s">
        <v>4</v>
      </c>
      <c r="AH276" s="33" t="s">
        <v>26</v>
      </c>
      <c r="AI276" s="33" t="s">
        <v>31</v>
      </c>
      <c r="AJ276" s="33" t="s">
        <v>4</v>
      </c>
      <c r="AK276" s="33" t="s">
        <v>26</v>
      </c>
      <c r="AL276" s="33" t="s">
        <v>31</v>
      </c>
      <c r="AM276" s="33" t="s">
        <v>4</v>
      </c>
      <c r="AN276" s="33" t="s">
        <v>26</v>
      </c>
      <c r="AO276" s="33" t="s">
        <v>31</v>
      </c>
      <c r="AP276" s="33" t="s">
        <v>5</v>
      </c>
      <c r="AQ276" s="33" t="s">
        <v>23</v>
      </c>
      <c r="AR276" s="33" t="s">
        <v>31</v>
      </c>
      <c r="AS276" s="33" t="s">
        <v>5</v>
      </c>
      <c r="AT276" s="33" t="s">
        <v>23</v>
      </c>
      <c r="AU276" s="33" t="s">
        <v>31</v>
      </c>
      <c r="AV276" s="33" t="s">
        <v>5</v>
      </c>
      <c r="AW276" s="33" t="s">
        <v>23</v>
      </c>
      <c r="AX276" s="33" t="s">
        <v>31</v>
      </c>
      <c r="AY276" s="33" t="s">
        <v>5</v>
      </c>
      <c r="AZ276" s="33" t="s">
        <v>23</v>
      </c>
      <c r="BA276" s="33" t="s">
        <v>31</v>
      </c>
      <c r="BB276" s="33" t="s">
        <v>5</v>
      </c>
      <c r="BC276" s="33" t="s">
        <v>23</v>
      </c>
      <c r="BD276" s="33" t="s">
        <v>31</v>
      </c>
      <c r="BE276" s="33" t="s">
        <v>5</v>
      </c>
      <c r="BF276" s="33" t="s">
        <v>23</v>
      </c>
      <c r="BG276" s="33" t="s">
        <v>31</v>
      </c>
      <c r="BH276" s="33" t="s">
        <v>5</v>
      </c>
      <c r="BI276" s="33" t="s">
        <v>23</v>
      </c>
      <c r="BJ276" s="33" t="s">
        <v>31</v>
      </c>
      <c r="BK276" s="33" t="s">
        <v>5</v>
      </c>
      <c r="BL276" s="33" t="s">
        <v>23</v>
      </c>
      <c r="BM276" s="33" t="s">
        <v>31</v>
      </c>
    </row>
    <row r="277" spans="1:65" ht="12" customHeight="1" x14ac:dyDescent="0.2">
      <c r="A277" s="15">
        <f>MAX($A$15:A276)+1</f>
        <v>263</v>
      </c>
      <c r="B277" s="34" t="s">
        <v>35</v>
      </c>
      <c r="C277" s="33" t="s">
        <v>27</v>
      </c>
      <c r="D277" s="33" t="s">
        <v>26</v>
      </c>
      <c r="E277" s="33" t="s">
        <v>23</v>
      </c>
      <c r="F277" s="33" t="s">
        <v>27</v>
      </c>
      <c r="G277" s="33" t="s">
        <v>26</v>
      </c>
      <c r="H277" s="33" t="s">
        <v>23</v>
      </c>
      <c r="I277" s="33" t="s">
        <v>27</v>
      </c>
      <c r="J277" s="33" t="s">
        <v>26</v>
      </c>
      <c r="K277" s="33" t="s">
        <v>23</v>
      </c>
      <c r="L277" s="33" t="s">
        <v>27</v>
      </c>
      <c r="M277" s="33" t="s">
        <v>26</v>
      </c>
      <c r="N277" s="33" t="s">
        <v>23</v>
      </c>
      <c r="O277" s="33" t="s">
        <v>27</v>
      </c>
      <c r="P277" s="33" t="s">
        <v>26</v>
      </c>
      <c r="Q277" s="33" t="s">
        <v>23</v>
      </c>
      <c r="R277" s="33" t="s">
        <v>27</v>
      </c>
      <c r="S277" s="33" t="s">
        <v>26</v>
      </c>
      <c r="T277" s="33" t="s">
        <v>23</v>
      </c>
      <c r="U277" s="33" t="s">
        <v>27</v>
      </c>
      <c r="V277" s="33" t="s">
        <v>26</v>
      </c>
      <c r="W277" s="33" t="s">
        <v>23</v>
      </c>
      <c r="X277" s="33" t="s">
        <v>27</v>
      </c>
      <c r="Y277" s="33" t="s">
        <v>26</v>
      </c>
      <c r="Z277" s="33" t="s">
        <v>23</v>
      </c>
      <c r="AA277" s="33" t="s">
        <v>27</v>
      </c>
      <c r="AB277" s="33" t="s">
        <v>26</v>
      </c>
      <c r="AC277" s="33" t="s">
        <v>23</v>
      </c>
      <c r="AD277" s="33" t="s">
        <v>27</v>
      </c>
      <c r="AE277" s="33" t="s">
        <v>26</v>
      </c>
      <c r="AF277" s="33" t="s">
        <v>23</v>
      </c>
      <c r="AG277" s="33" t="s">
        <v>27</v>
      </c>
      <c r="AH277" s="33" t="s">
        <v>26</v>
      </c>
      <c r="AI277" s="33" t="s">
        <v>23</v>
      </c>
      <c r="AJ277" s="33" t="s">
        <v>27</v>
      </c>
      <c r="AK277" s="33" t="s">
        <v>26</v>
      </c>
      <c r="AL277" s="33" t="s">
        <v>23</v>
      </c>
      <c r="AM277" s="33" t="s">
        <v>27</v>
      </c>
      <c r="AN277" s="33" t="s">
        <v>26</v>
      </c>
      <c r="AO277" s="33" t="s">
        <v>23</v>
      </c>
      <c r="AP277" s="33" t="s">
        <v>22</v>
      </c>
      <c r="AQ277" s="33" t="s">
        <v>23</v>
      </c>
      <c r="AR277" s="33" t="s">
        <v>23</v>
      </c>
      <c r="AS277" s="33" t="s">
        <v>22</v>
      </c>
      <c r="AT277" s="33" t="s">
        <v>23</v>
      </c>
      <c r="AU277" s="33" t="s">
        <v>23</v>
      </c>
      <c r="AV277" s="33" t="s">
        <v>22</v>
      </c>
      <c r="AW277" s="33" t="s">
        <v>23</v>
      </c>
      <c r="AX277" s="33" t="s">
        <v>23</v>
      </c>
      <c r="AY277" s="33" t="s">
        <v>22</v>
      </c>
      <c r="AZ277" s="33" t="s">
        <v>23</v>
      </c>
      <c r="BA277" s="33" t="s">
        <v>23</v>
      </c>
      <c r="BB277" s="33" t="s">
        <v>22</v>
      </c>
      <c r="BC277" s="33" t="s">
        <v>23</v>
      </c>
      <c r="BD277" s="33" t="s">
        <v>23</v>
      </c>
      <c r="BE277" s="33" t="s">
        <v>22</v>
      </c>
      <c r="BF277" s="33" t="s">
        <v>23</v>
      </c>
      <c r="BG277" s="33" t="s">
        <v>23</v>
      </c>
      <c r="BH277" s="33" t="s">
        <v>22</v>
      </c>
      <c r="BI277" s="33" t="s">
        <v>23</v>
      </c>
      <c r="BJ277" s="33" t="s">
        <v>23</v>
      </c>
      <c r="BK277" s="33" t="s">
        <v>27</v>
      </c>
      <c r="BL277" s="33" t="s">
        <v>26</v>
      </c>
      <c r="BM277" s="33" t="s">
        <v>23</v>
      </c>
    </row>
    <row r="278" spans="1:65" ht="12" customHeight="1" x14ac:dyDescent="0.2">
      <c r="A278" s="15">
        <f>MAX($A$15:A277)+1</f>
        <v>264</v>
      </c>
      <c r="B278" s="34" t="s">
        <v>34</v>
      </c>
      <c r="C278" s="33" t="s">
        <v>6</v>
      </c>
      <c r="D278" s="33" t="s">
        <v>26</v>
      </c>
      <c r="E278" s="33" t="s">
        <v>31</v>
      </c>
      <c r="F278" s="33" t="s">
        <v>6</v>
      </c>
      <c r="G278" s="33" t="s">
        <v>26</v>
      </c>
      <c r="H278" s="33" t="s">
        <v>31</v>
      </c>
      <c r="I278" s="33" t="s">
        <v>6</v>
      </c>
      <c r="J278" s="33" t="s">
        <v>26</v>
      </c>
      <c r="K278" s="33" t="s">
        <v>31</v>
      </c>
      <c r="L278" s="33" t="s">
        <v>6</v>
      </c>
      <c r="M278" s="33" t="s">
        <v>26</v>
      </c>
      <c r="N278" s="33" t="s">
        <v>31</v>
      </c>
      <c r="O278" s="33" t="s">
        <v>6</v>
      </c>
      <c r="P278" s="33" t="s">
        <v>26</v>
      </c>
      <c r="Q278" s="33" t="s">
        <v>31</v>
      </c>
      <c r="R278" s="33" t="s">
        <v>6</v>
      </c>
      <c r="S278" s="33" t="s">
        <v>26</v>
      </c>
      <c r="T278" s="33" t="s">
        <v>31</v>
      </c>
      <c r="U278" s="33" t="s">
        <v>6</v>
      </c>
      <c r="V278" s="33" t="s">
        <v>26</v>
      </c>
      <c r="W278" s="33" t="s">
        <v>31</v>
      </c>
      <c r="X278" s="33" t="s">
        <v>6</v>
      </c>
      <c r="Y278" s="33" t="s">
        <v>26</v>
      </c>
      <c r="Z278" s="33" t="s">
        <v>31</v>
      </c>
      <c r="AA278" s="33" t="s">
        <v>6</v>
      </c>
      <c r="AB278" s="33" t="s">
        <v>26</v>
      </c>
      <c r="AC278" s="33" t="s">
        <v>31</v>
      </c>
      <c r="AD278" s="33" t="s">
        <v>4</v>
      </c>
      <c r="AE278" s="33" t="s">
        <v>40</v>
      </c>
      <c r="AF278" s="33" t="s">
        <v>26</v>
      </c>
      <c r="AG278" s="33" t="s">
        <v>4</v>
      </c>
      <c r="AH278" s="33" t="s">
        <v>26</v>
      </c>
      <c r="AI278" s="33" t="s">
        <v>31</v>
      </c>
      <c r="AJ278" s="33" t="s">
        <v>4</v>
      </c>
      <c r="AK278" s="33" t="s">
        <v>26</v>
      </c>
      <c r="AL278" s="33" t="s">
        <v>31</v>
      </c>
      <c r="AM278" s="33" t="s">
        <v>4</v>
      </c>
      <c r="AN278" s="33" t="s">
        <v>26</v>
      </c>
      <c r="AO278" s="33" t="s">
        <v>31</v>
      </c>
      <c r="AP278" s="33" t="s">
        <v>5</v>
      </c>
      <c r="AQ278" s="33" t="s">
        <v>23</v>
      </c>
      <c r="AR278" s="33" t="s">
        <v>31</v>
      </c>
      <c r="AS278" s="33" t="s">
        <v>5</v>
      </c>
      <c r="AT278" s="33" t="s">
        <v>23</v>
      </c>
      <c r="AU278" s="33" t="s">
        <v>31</v>
      </c>
      <c r="AV278" s="33" t="s">
        <v>5</v>
      </c>
      <c r="AW278" s="33" t="s">
        <v>23</v>
      </c>
      <c r="AX278" s="33" t="s">
        <v>31</v>
      </c>
      <c r="AY278" s="33" t="s">
        <v>5</v>
      </c>
      <c r="AZ278" s="33" t="s">
        <v>23</v>
      </c>
      <c r="BA278" s="33" t="s">
        <v>31</v>
      </c>
      <c r="BB278" s="33" t="s">
        <v>5</v>
      </c>
      <c r="BC278" s="33" t="s">
        <v>23</v>
      </c>
      <c r="BD278" s="33" t="s">
        <v>31</v>
      </c>
      <c r="BE278" s="33" t="s">
        <v>5</v>
      </c>
      <c r="BF278" s="33" t="s">
        <v>23</v>
      </c>
      <c r="BG278" s="33" t="s">
        <v>31</v>
      </c>
      <c r="BH278" s="33" t="s">
        <v>5</v>
      </c>
      <c r="BI278" s="33" t="s">
        <v>23</v>
      </c>
      <c r="BJ278" s="33" t="s">
        <v>31</v>
      </c>
      <c r="BK278" s="33" t="s">
        <v>5</v>
      </c>
      <c r="BL278" s="33" t="s">
        <v>23</v>
      </c>
      <c r="BM278" s="33" t="s">
        <v>31</v>
      </c>
    </row>
    <row r="279" spans="1:65" ht="12" customHeight="1" x14ac:dyDescent="0.2">
      <c r="A279" s="15">
        <f>MAX($A$15:A278)+1</f>
        <v>265</v>
      </c>
      <c r="B279" s="34" t="s">
        <v>30</v>
      </c>
      <c r="C279" s="33" t="s">
        <v>27</v>
      </c>
      <c r="D279" s="33" t="s">
        <v>26</v>
      </c>
      <c r="E279" s="33" t="s">
        <v>23</v>
      </c>
      <c r="F279" s="33" t="s">
        <v>27</v>
      </c>
      <c r="G279" s="33" t="s">
        <v>26</v>
      </c>
      <c r="H279" s="33" t="s">
        <v>23</v>
      </c>
      <c r="I279" s="33" t="s">
        <v>27</v>
      </c>
      <c r="J279" s="33" t="s">
        <v>26</v>
      </c>
      <c r="K279" s="33" t="s">
        <v>23</v>
      </c>
      <c r="L279" s="33" t="s">
        <v>27</v>
      </c>
      <c r="M279" s="33" t="s">
        <v>26</v>
      </c>
      <c r="N279" s="33" t="s">
        <v>23</v>
      </c>
      <c r="O279" s="33" t="s">
        <v>27</v>
      </c>
      <c r="P279" s="33" t="s">
        <v>26</v>
      </c>
      <c r="Q279" s="33" t="s">
        <v>23</v>
      </c>
      <c r="R279" s="33" t="s">
        <v>27</v>
      </c>
      <c r="S279" s="33" t="s">
        <v>26</v>
      </c>
      <c r="T279" s="33" t="s">
        <v>23</v>
      </c>
      <c r="U279" s="33" t="s">
        <v>27</v>
      </c>
      <c r="V279" s="33" t="s">
        <v>26</v>
      </c>
      <c r="W279" s="33" t="s">
        <v>23</v>
      </c>
      <c r="X279" s="33" t="s">
        <v>27</v>
      </c>
      <c r="Y279" s="33" t="s">
        <v>26</v>
      </c>
      <c r="Z279" s="33" t="s">
        <v>23</v>
      </c>
      <c r="AA279" s="33" t="s">
        <v>27</v>
      </c>
      <c r="AB279" s="33" t="s">
        <v>26</v>
      </c>
      <c r="AC279" s="33" t="s">
        <v>23</v>
      </c>
      <c r="AD279" s="33" t="s">
        <v>27</v>
      </c>
      <c r="AE279" s="33" t="s">
        <v>26</v>
      </c>
      <c r="AF279" s="33" t="s">
        <v>23</v>
      </c>
      <c r="AG279" s="33" t="s">
        <v>27</v>
      </c>
      <c r="AH279" s="33" t="s">
        <v>26</v>
      </c>
      <c r="AI279" s="33" t="s">
        <v>23</v>
      </c>
      <c r="AJ279" s="33" t="s">
        <v>27</v>
      </c>
      <c r="AK279" s="33" t="s">
        <v>26</v>
      </c>
      <c r="AL279" s="33" t="s">
        <v>23</v>
      </c>
      <c r="AM279" s="33" t="s">
        <v>27</v>
      </c>
      <c r="AN279" s="33" t="s">
        <v>26</v>
      </c>
      <c r="AO279" s="33" t="s">
        <v>23</v>
      </c>
      <c r="AP279" s="33" t="s">
        <v>22</v>
      </c>
      <c r="AQ279" s="33" t="s">
        <v>23</v>
      </c>
      <c r="AR279" s="33" t="s">
        <v>23</v>
      </c>
      <c r="AS279" s="33" t="s">
        <v>22</v>
      </c>
      <c r="AT279" s="33" t="s">
        <v>23</v>
      </c>
      <c r="AU279" s="33" t="s">
        <v>23</v>
      </c>
      <c r="AV279" s="33" t="s">
        <v>22</v>
      </c>
      <c r="AW279" s="33" t="s">
        <v>23</v>
      </c>
      <c r="AX279" s="33" t="s">
        <v>23</v>
      </c>
      <c r="AY279" s="33" t="s">
        <v>22</v>
      </c>
      <c r="AZ279" s="33" t="s">
        <v>23</v>
      </c>
      <c r="BA279" s="33" t="s">
        <v>23</v>
      </c>
      <c r="BB279" s="33" t="s">
        <v>22</v>
      </c>
      <c r="BC279" s="33" t="s">
        <v>23</v>
      </c>
      <c r="BD279" s="33" t="s">
        <v>23</v>
      </c>
      <c r="BE279" s="33" t="s">
        <v>22</v>
      </c>
      <c r="BF279" s="33" t="s">
        <v>23</v>
      </c>
      <c r="BG279" s="33" t="s">
        <v>23</v>
      </c>
      <c r="BH279" s="33" t="s">
        <v>22</v>
      </c>
      <c r="BI279" s="33" t="s">
        <v>23</v>
      </c>
      <c r="BJ279" s="33" t="s">
        <v>23</v>
      </c>
      <c r="BK279" s="33" t="s">
        <v>27</v>
      </c>
      <c r="BL279" s="33" t="s">
        <v>26</v>
      </c>
      <c r="BM279" s="33" t="s">
        <v>23</v>
      </c>
    </row>
    <row r="280" spans="1:65" x14ac:dyDescent="0.2">
      <c r="A280" s="15">
        <f>MAX($A$15:A279)+1</f>
        <v>266</v>
      </c>
      <c r="B280" s="36" t="s">
        <v>107</v>
      </c>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row>
    <row r="281" spans="1:65" ht="12" customHeight="1" x14ac:dyDescent="0.2">
      <c r="A281" s="15">
        <f>MAX($A$15:A280)+1</f>
        <v>267</v>
      </c>
      <c r="B281" s="34" t="s">
        <v>36</v>
      </c>
      <c r="C281" s="33" t="s">
        <v>4</v>
      </c>
      <c r="D281" s="33" t="s">
        <v>23</v>
      </c>
      <c r="E281" s="33" t="s">
        <v>31</v>
      </c>
      <c r="F281" s="33" t="s">
        <v>4</v>
      </c>
      <c r="G281" s="33" t="s">
        <v>23</v>
      </c>
      <c r="H281" s="33" t="s">
        <v>31</v>
      </c>
      <c r="I281" s="33" t="s">
        <v>4</v>
      </c>
      <c r="J281" s="33" t="s">
        <v>23</v>
      </c>
      <c r="K281" s="33" t="s">
        <v>31</v>
      </c>
      <c r="L281" s="33" t="s">
        <v>5</v>
      </c>
      <c r="M281" s="33" t="s">
        <v>26</v>
      </c>
      <c r="N281" s="33" t="s">
        <v>32</v>
      </c>
      <c r="O281" s="33" t="s">
        <v>5</v>
      </c>
      <c r="P281" s="33" t="s">
        <v>26</v>
      </c>
      <c r="Q281" s="33" t="s">
        <v>32</v>
      </c>
      <c r="R281" s="33" t="s">
        <v>5</v>
      </c>
      <c r="S281" s="33" t="s">
        <v>26</v>
      </c>
      <c r="T281" s="33" t="s">
        <v>32</v>
      </c>
      <c r="U281" s="33" t="s">
        <v>5</v>
      </c>
      <c r="V281" s="33" t="s">
        <v>23</v>
      </c>
      <c r="W281" s="33" t="s">
        <v>32</v>
      </c>
      <c r="X281" s="33" t="s">
        <v>5</v>
      </c>
      <c r="Y281" s="33" t="s">
        <v>23</v>
      </c>
      <c r="Z281" s="33" t="s">
        <v>32</v>
      </c>
      <c r="AA281" s="33" t="s">
        <v>5</v>
      </c>
      <c r="AB281" s="33" t="s">
        <v>23</v>
      </c>
      <c r="AC281" s="33" t="s">
        <v>32</v>
      </c>
      <c r="AD281" s="33" t="s">
        <v>5</v>
      </c>
      <c r="AE281" s="33" t="s">
        <v>23</v>
      </c>
      <c r="AF281" s="33" t="s">
        <v>31</v>
      </c>
      <c r="AG281" s="33" t="s">
        <v>5</v>
      </c>
      <c r="AH281" s="33" t="s">
        <v>23</v>
      </c>
      <c r="AI281" s="33" t="s">
        <v>31</v>
      </c>
      <c r="AJ281" s="33" t="s">
        <v>5</v>
      </c>
      <c r="AK281" s="33" t="s">
        <v>23</v>
      </c>
      <c r="AL281" s="33" t="s">
        <v>31</v>
      </c>
      <c r="AM281" s="33" t="s">
        <v>5</v>
      </c>
      <c r="AN281" s="33" t="s">
        <v>23</v>
      </c>
      <c r="AO281" s="33" t="s">
        <v>31</v>
      </c>
      <c r="AP281" s="33" t="s">
        <v>5</v>
      </c>
      <c r="AQ281" s="33" t="s">
        <v>23</v>
      </c>
      <c r="AR281" s="33" t="s">
        <v>31</v>
      </c>
      <c r="AS281" s="33" t="s">
        <v>5</v>
      </c>
      <c r="AT281" s="33" t="s">
        <v>23</v>
      </c>
      <c r="AU281" s="33" t="s">
        <v>31</v>
      </c>
      <c r="AV281" s="33" t="s">
        <v>5</v>
      </c>
      <c r="AW281" s="33" t="s">
        <v>23</v>
      </c>
      <c r="AX281" s="33" t="s">
        <v>31</v>
      </c>
      <c r="AY281" s="33" t="s">
        <v>5</v>
      </c>
      <c r="AZ281" s="33" t="s">
        <v>23</v>
      </c>
      <c r="BA281" s="33" t="s">
        <v>31</v>
      </c>
      <c r="BB281" s="33" t="s">
        <v>5</v>
      </c>
      <c r="BC281" s="33" t="s">
        <v>23</v>
      </c>
      <c r="BD281" s="33" t="s">
        <v>31</v>
      </c>
      <c r="BE281" s="33" t="s">
        <v>5</v>
      </c>
      <c r="BF281" s="33" t="s">
        <v>23</v>
      </c>
      <c r="BG281" s="33" t="s">
        <v>31</v>
      </c>
      <c r="BH281" s="33" t="s">
        <v>5</v>
      </c>
      <c r="BI281" s="33" t="s">
        <v>23</v>
      </c>
      <c r="BJ281" s="33" t="s">
        <v>31</v>
      </c>
      <c r="BK281" s="33" t="s">
        <v>5</v>
      </c>
      <c r="BL281" s="33" t="s">
        <v>23</v>
      </c>
      <c r="BM281" s="33" t="s">
        <v>31</v>
      </c>
    </row>
    <row r="282" spans="1:65" ht="12" customHeight="1" x14ac:dyDescent="0.2">
      <c r="A282" s="15">
        <f>MAX($A$15:A281)+1</f>
        <v>268</v>
      </c>
      <c r="B282" s="34" t="s">
        <v>35</v>
      </c>
      <c r="C282" s="33" t="s">
        <v>27</v>
      </c>
      <c r="D282" s="33" t="s">
        <v>26</v>
      </c>
      <c r="E282" s="33" t="s">
        <v>23</v>
      </c>
      <c r="F282" s="33" t="s">
        <v>27</v>
      </c>
      <c r="G282" s="33" t="s">
        <v>26</v>
      </c>
      <c r="H282" s="33" t="s">
        <v>23</v>
      </c>
      <c r="I282" s="33" t="s">
        <v>27</v>
      </c>
      <c r="J282" s="33" t="s">
        <v>26</v>
      </c>
      <c r="K282" s="33" t="s">
        <v>23</v>
      </c>
      <c r="L282" s="33" t="s">
        <v>27</v>
      </c>
      <c r="M282" s="33" t="s">
        <v>26</v>
      </c>
      <c r="N282" s="33" t="s">
        <v>23</v>
      </c>
      <c r="O282" s="33" t="s">
        <v>27</v>
      </c>
      <c r="P282" s="33" t="s">
        <v>26</v>
      </c>
      <c r="Q282" s="33" t="s">
        <v>23</v>
      </c>
      <c r="R282" s="33" t="s">
        <v>27</v>
      </c>
      <c r="S282" s="33" t="s">
        <v>26</v>
      </c>
      <c r="T282" s="33" t="s">
        <v>23</v>
      </c>
      <c r="U282" s="33" t="s">
        <v>27</v>
      </c>
      <c r="V282" s="33" t="s">
        <v>23</v>
      </c>
      <c r="W282" s="33" t="s">
        <v>23</v>
      </c>
      <c r="X282" s="33" t="s">
        <v>27</v>
      </c>
      <c r="Y282" s="33" t="s">
        <v>23</v>
      </c>
      <c r="Z282" s="33" t="s">
        <v>23</v>
      </c>
      <c r="AA282" s="33" t="s">
        <v>27</v>
      </c>
      <c r="AB282" s="33" t="s">
        <v>23</v>
      </c>
      <c r="AC282" s="33" t="s">
        <v>23</v>
      </c>
      <c r="AD282" s="33" t="s">
        <v>27</v>
      </c>
      <c r="AE282" s="33" t="s">
        <v>23</v>
      </c>
      <c r="AF282" s="33" t="s">
        <v>23</v>
      </c>
      <c r="AG282" s="33" t="s">
        <v>27</v>
      </c>
      <c r="AH282" s="33" t="s">
        <v>23</v>
      </c>
      <c r="AI282" s="33" t="s">
        <v>23</v>
      </c>
      <c r="AJ282" s="33" t="s">
        <v>27</v>
      </c>
      <c r="AK282" s="33" t="s">
        <v>23</v>
      </c>
      <c r="AL282" s="33" t="s">
        <v>23</v>
      </c>
      <c r="AM282" s="33" t="s">
        <v>27</v>
      </c>
      <c r="AN282" s="33" t="s">
        <v>23</v>
      </c>
      <c r="AO282" s="33" t="s">
        <v>23</v>
      </c>
      <c r="AP282" s="33" t="s">
        <v>27</v>
      </c>
      <c r="AQ282" s="33" t="s">
        <v>23</v>
      </c>
      <c r="AR282" s="33" t="s">
        <v>23</v>
      </c>
      <c r="AS282" s="33" t="s">
        <v>27</v>
      </c>
      <c r="AT282" s="33" t="s">
        <v>23</v>
      </c>
      <c r="AU282" s="33" t="s">
        <v>23</v>
      </c>
      <c r="AV282" s="33" t="s">
        <v>27</v>
      </c>
      <c r="AW282" s="33" t="s">
        <v>23</v>
      </c>
      <c r="AX282" s="33" t="s">
        <v>23</v>
      </c>
      <c r="AY282" s="33" t="s">
        <v>27</v>
      </c>
      <c r="AZ282" s="33" t="s">
        <v>23</v>
      </c>
      <c r="BA282" s="33" t="s">
        <v>23</v>
      </c>
      <c r="BB282" s="33" t="s">
        <v>27</v>
      </c>
      <c r="BC282" s="33" t="s">
        <v>23</v>
      </c>
      <c r="BD282" s="33" t="s">
        <v>23</v>
      </c>
      <c r="BE282" s="33" t="s">
        <v>27</v>
      </c>
      <c r="BF282" s="33" t="s">
        <v>23</v>
      </c>
      <c r="BG282" s="33" t="s">
        <v>23</v>
      </c>
      <c r="BH282" s="33" t="s">
        <v>27</v>
      </c>
      <c r="BI282" s="33" t="s">
        <v>23</v>
      </c>
      <c r="BJ282" s="33" t="s">
        <v>23</v>
      </c>
      <c r="BK282" s="33" t="s">
        <v>23</v>
      </c>
      <c r="BL282" s="33" t="s">
        <v>23</v>
      </c>
      <c r="BM282" s="33" t="s">
        <v>23</v>
      </c>
    </row>
    <row r="283" spans="1:65" ht="12" customHeight="1" x14ac:dyDescent="0.2">
      <c r="A283" s="15">
        <f>MAX($A$15:A282)+1</f>
        <v>269</v>
      </c>
      <c r="B283" s="34" t="s">
        <v>34</v>
      </c>
      <c r="C283" s="33" t="s">
        <v>4</v>
      </c>
      <c r="D283" s="33" t="s">
        <v>23</v>
      </c>
      <c r="E283" s="33" t="s">
        <v>31</v>
      </c>
      <c r="F283" s="33" t="s">
        <v>4</v>
      </c>
      <c r="G283" s="33" t="s">
        <v>23</v>
      </c>
      <c r="H283" s="33" t="s">
        <v>31</v>
      </c>
      <c r="I283" s="33" t="s">
        <v>4</v>
      </c>
      <c r="J283" s="33" t="s">
        <v>23</v>
      </c>
      <c r="K283" s="33" t="s">
        <v>31</v>
      </c>
      <c r="L283" s="33" t="s">
        <v>5</v>
      </c>
      <c r="M283" s="33" t="s">
        <v>26</v>
      </c>
      <c r="N283" s="33" t="s">
        <v>32</v>
      </c>
      <c r="O283" s="33" t="s">
        <v>5</v>
      </c>
      <c r="P283" s="33" t="s">
        <v>26</v>
      </c>
      <c r="Q283" s="33" t="s">
        <v>32</v>
      </c>
      <c r="R283" s="33" t="s">
        <v>5</v>
      </c>
      <c r="S283" s="33" t="s">
        <v>26</v>
      </c>
      <c r="T283" s="33" t="s">
        <v>32</v>
      </c>
      <c r="U283" s="33" t="s">
        <v>5</v>
      </c>
      <c r="V283" s="33" t="s">
        <v>23</v>
      </c>
      <c r="W283" s="33" t="s">
        <v>32</v>
      </c>
      <c r="X283" s="33" t="s">
        <v>5</v>
      </c>
      <c r="Y283" s="33" t="s">
        <v>23</v>
      </c>
      <c r="Z283" s="33" t="s">
        <v>32</v>
      </c>
      <c r="AA283" s="33" t="s">
        <v>5</v>
      </c>
      <c r="AB283" s="33" t="s">
        <v>23</v>
      </c>
      <c r="AC283" s="33" t="s">
        <v>32</v>
      </c>
      <c r="AD283" s="33" t="s">
        <v>5</v>
      </c>
      <c r="AE283" s="33" t="s">
        <v>23</v>
      </c>
      <c r="AF283" s="33" t="s">
        <v>31</v>
      </c>
      <c r="AG283" s="33" t="s">
        <v>5</v>
      </c>
      <c r="AH283" s="33" t="s">
        <v>23</v>
      </c>
      <c r="AI283" s="33" t="s">
        <v>31</v>
      </c>
      <c r="AJ283" s="33" t="s">
        <v>5</v>
      </c>
      <c r="AK283" s="33" t="s">
        <v>23</v>
      </c>
      <c r="AL283" s="33" t="s">
        <v>31</v>
      </c>
      <c r="AM283" s="33" t="s">
        <v>5</v>
      </c>
      <c r="AN283" s="33" t="s">
        <v>23</v>
      </c>
      <c r="AO283" s="33" t="s">
        <v>31</v>
      </c>
      <c r="AP283" s="33" t="s">
        <v>5</v>
      </c>
      <c r="AQ283" s="33" t="s">
        <v>23</v>
      </c>
      <c r="AR283" s="33" t="s">
        <v>31</v>
      </c>
      <c r="AS283" s="33" t="s">
        <v>5</v>
      </c>
      <c r="AT283" s="33" t="s">
        <v>23</v>
      </c>
      <c r="AU283" s="33" t="s">
        <v>31</v>
      </c>
      <c r="AV283" s="33" t="s">
        <v>5</v>
      </c>
      <c r="AW283" s="33" t="s">
        <v>23</v>
      </c>
      <c r="AX283" s="33" t="s">
        <v>31</v>
      </c>
      <c r="AY283" s="33" t="s">
        <v>5</v>
      </c>
      <c r="AZ283" s="33" t="s">
        <v>23</v>
      </c>
      <c r="BA283" s="33" t="s">
        <v>31</v>
      </c>
      <c r="BB283" s="33" t="s">
        <v>5</v>
      </c>
      <c r="BC283" s="33" t="s">
        <v>23</v>
      </c>
      <c r="BD283" s="33" t="s">
        <v>31</v>
      </c>
      <c r="BE283" s="33" t="s">
        <v>5</v>
      </c>
      <c r="BF283" s="33" t="s">
        <v>23</v>
      </c>
      <c r="BG283" s="33" t="s">
        <v>31</v>
      </c>
      <c r="BH283" s="33" t="s">
        <v>5</v>
      </c>
      <c r="BI283" s="33" t="s">
        <v>23</v>
      </c>
      <c r="BJ283" s="33" t="s">
        <v>31</v>
      </c>
      <c r="BK283" s="33" t="s">
        <v>5</v>
      </c>
      <c r="BL283" s="33" t="s">
        <v>23</v>
      </c>
      <c r="BM283" s="33" t="s">
        <v>31</v>
      </c>
    </row>
    <row r="284" spans="1:65" ht="12" customHeight="1" x14ac:dyDescent="0.2">
      <c r="A284" s="15">
        <f>MAX($A$15:A283)+1</f>
        <v>270</v>
      </c>
      <c r="B284" s="34" t="s">
        <v>30</v>
      </c>
      <c r="C284" s="33" t="s">
        <v>27</v>
      </c>
      <c r="D284" s="33" t="s">
        <v>26</v>
      </c>
      <c r="E284" s="33" t="s">
        <v>23</v>
      </c>
      <c r="F284" s="33" t="s">
        <v>27</v>
      </c>
      <c r="G284" s="33" t="s">
        <v>26</v>
      </c>
      <c r="H284" s="33" t="s">
        <v>23</v>
      </c>
      <c r="I284" s="33" t="s">
        <v>27</v>
      </c>
      <c r="J284" s="33" t="s">
        <v>26</v>
      </c>
      <c r="K284" s="33" t="s">
        <v>23</v>
      </c>
      <c r="L284" s="33" t="s">
        <v>27</v>
      </c>
      <c r="M284" s="33" t="s">
        <v>26</v>
      </c>
      <c r="N284" s="33" t="s">
        <v>23</v>
      </c>
      <c r="O284" s="33" t="s">
        <v>27</v>
      </c>
      <c r="P284" s="33" t="s">
        <v>26</v>
      </c>
      <c r="Q284" s="33" t="s">
        <v>23</v>
      </c>
      <c r="R284" s="33" t="s">
        <v>27</v>
      </c>
      <c r="S284" s="33" t="s">
        <v>26</v>
      </c>
      <c r="T284" s="33" t="s">
        <v>23</v>
      </c>
      <c r="U284" s="33" t="s">
        <v>27</v>
      </c>
      <c r="V284" s="33" t="s">
        <v>23</v>
      </c>
      <c r="W284" s="33" t="s">
        <v>23</v>
      </c>
      <c r="X284" s="33" t="s">
        <v>27</v>
      </c>
      <c r="Y284" s="33" t="s">
        <v>23</v>
      </c>
      <c r="Z284" s="33" t="s">
        <v>23</v>
      </c>
      <c r="AA284" s="33" t="s">
        <v>27</v>
      </c>
      <c r="AB284" s="33" t="s">
        <v>23</v>
      </c>
      <c r="AC284" s="33" t="s">
        <v>23</v>
      </c>
      <c r="AD284" s="33" t="s">
        <v>27</v>
      </c>
      <c r="AE284" s="33" t="s">
        <v>23</v>
      </c>
      <c r="AF284" s="33" t="s">
        <v>23</v>
      </c>
      <c r="AG284" s="33" t="s">
        <v>27</v>
      </c>
      <c r="AH284" s="33" t="s">
        <v>23</v>
      </c>
      <c r="AI284" s="33" t="s">
        <v>23</v>
      </c>
      <c r="AJ284" s="33" t="s">
        <v>27</v>
      </c>
      <c r="AK284" s="33" t="s">
        <v>23</v>
      </c>
      <c r="AL284" s="33" t="s">
        <v>23</v>
      </c>
      <c r="AM284" s="33" t="s">
        <v>27</v>
      </c>
      <c r="AN284" s="33" t="s">
        <v>23</v>
      </c>
      <c r="AO284" s="33" t="s">
        <v>23</v>
      </c>
      <c r="AP284" s="33" t="s">
        <v>27</v>
      </c>
      <c r="AQ284" s="33" t="s">
        <v>23</v>
      </c>
      <c r="AR284" s="33" t="s">
        <v>23</v>
      </c>
      <c r="AS284" s="33" t="s">
        <v>27</v>
      </c>
      <c r="AT284" s="33" t="s">
        <v>23</v>
      </c>
      <c r="AU284" s="33" t="s">
        <v>23</v>
      </c>
      <c r="AV284" s="33" t="s">
        <v>27</v>
      </c>
      <c r="AW284" s="33" t="s">
        <v>23</v>
      </c>
      <c r="AX284" s="33" t="s">
        <v>23</v>
      </c>
      <c r="AY284" s="33" t="s">
        <v>27</v>
      </c>
      <c r="AZ284" s="33" t="s">
        <v>23</v>
      </c>
      <c r="BA284" s="33" t="s">
        <v>23</v>
      </c>
      <c r="BB284" s="33" t="s">
        <v>27</v>
      </c>
      <c r="BC284" s="33" t="s">
        <v>23</v>
      </c>
      <c r="BD284" s="33" t="s">
        <v>23</v>
      </c>
      <c r="BE284" s="33" t="s">
        <v>27</v>
      </c>
      <c r="BF284" s="33" t="s">
        <v>23</v>
      </c>
      <c r="BG284" s="33" t="s">
        <v>23</v>
      </c>
      <c r="BH284" s="33" t="s">
        <v>27</v>
      </c>
      <c r="BI284" s="33" t="s">
        <v>23</v>
      </c>
      <c r="BJ284" s="33" t="s">
        <v>23</v>
      </c>
      <c r="BK284" s="33" t="s">
        <v>23</v>
      </c>
      <c r="BL284" s="33" t="s">
        <v>23</v>
      </c>
      <c r="BM284" s="33" t="s">
        <v>23</v>
      </c>
    </row>
    <row r="285" spans="1:65" x14ac:dyDescent="0.2">
      <c r="A285" s="15">
        <f>MAX($A$15:A284)+1</f>
        <v>271</v>
      </c>
      <c r="B285" s="36" t="s">
        <v>106</v>
      </c>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row>
    <row r="286" spans="1:65" ht="12" customHeight="1" x14ac:dyDescent="0.2">
      <c r="A286" s="15">
        <f>MAX($A$15:A285)+1</f>
        <v>272</v>
      </c>
      <c r="B286" s="34" t="s">
        <v>36</v>
      </c>
      <c r="C286" s="33" t="s">
        <v>6</v>
      </c>
      <c r="D286" s="33" t="s">
        <v>23</v>
      </c>
      <c r="E286" s="33" t="s">
        <v>31</v>
      </c>
      <c r="F286" s="33" t="s">
        <v>6</v>
      </c>
      <c r="G286" s="33" t="s">
        <v>23</v>
      </c>
      <c r="H286" s="33" t="s">
        <v>31</v>
      </c>
      <c r="I286" s="33" t="s">
        <v>6</v>
      </c>
      <c r="J286" s="33" t="s">
        <v>23</v>
      </c>
      <c r="K286" s="33" t="s">
        <v>31</v>
      </c>
      <c r="L286" s="33" t="s">
        <v>6</v>
      </c>
      <c r="M286" s="33" t="s">
        <v>23</v>
      </c>
      <c r="N286" s="33" t="s">
        <v>31</v>
      </c>
      <c r="O286" s="33" t="s">
        <v>6</v>
      </c>
      <c r="P286" s="33" t="s">
        <v>23</v>
      </c>
      <c r="Q286" s="33" t="s">
        <v>31</v>
      </c>
      <c r="R286" s="33" t="s">
        <v>6</v>
      </c>
      <c r="S286" s="33" t="s">
        <v>23</v>
      </c>
      <c r="T286" s="33" t="s">
        <v>31</v>
      </c>
      <c r="U286" s="33" t="s">
        <v>6</v>
      </c>
      <c r="V286" s="33" t="s">
        <v>23</v>
      </c>
      <c r="W286" s="33" t="s">
        <v>31</v>
      </c>
      <c r="X286" s="33" t="s">
        <v>6</v>
      </c>
      <c r="Y286" s="33" t="s">
        <v>23</v>
      </c>
      <c r="Z286" s="33" t="s">
        <v>31</v>
      </c>
      <c r="AA286" s="33" t="s">
        <v>5</v>
      </c>
      <c r="AB286" s="33" t="s">
        <v>23</v>
      </c>
      <c r="AC286" s="33" t="s">
        <v>33</v>
      </c>
      <c r="AD286" s="33" t="s">
        <v>5</v>
      </c>
      <c r="AE286" s="33" t="s">
        <v>23</v>
      </c>
      <c r="AF286" s="33" t="s">
        <v>33</v>
      </c>
      <c r="AG286" s="33" t="s">
        <v>5</v>
      </c>
      <c r="AH286" s="33" t="s">
        <v>23</v>
      </c>
      <c r="AI286" s="33" t="s">
        <v>31</v>
      </c>
      <c r="AJ286" s="33" t="s">
        <v>5</v>
      </c>
      <c r="AK286" s="33" t="s">
        <v>26</v>
      </c>
      <c r="AL286" s="33" t="s">
        <v>32</v>
      </c>
      <c r="AM286" s="33" t="s">
        <v>4</v>
      </c>
      <c r="AN286" s="33" t="s">
        <v>23</v>
      </c>
      <c r="AO286" s="33" t="s">
        <v>33</v>
      </c>
      <c r="AP286" s="33" t="s">
        <v>4</v>
      </c>
      <c r="AQ286" s="33" t="s">
        <v>26</v>
      </c>
      <c r="AR286" s="33" t="s">
        <v>31</v>
      </c>
      <c r="AS286" s="33" t="s">
        <v>4</v>
      </c>
      <c r="AT286" s="33" t="s">
        <v>26</v>
      </c>
      <c r="AU286" s="33" t="s">
        <v>31</v>
      </c>
      <c r="AV286" s="33" t="s">
        <v>5</v>
      </c>
      <c r="AW286" s="33" t="s">
        <v>23</v>
      </c>
      <c r="AX286" s="33" t="s">
        <v>31</v>
      </c>
      <c r="AY286" s="33" t="s">
        <v>5</v>
      </c>
      <c r="AZ286" s="33" t="s">
        <v>23</v>
      </c>
      <c r="BA286" s="33" t="s">
        <v>32</v>
      </c>
      <c r="BB286" s="33" t="s">
        <v>5</v>
      </c>
      <c r="BC286" s="33" t="s">
        <v>23</v>
      </c>
      <c r="BD286" s="33" t="s">
        <v>32</v>
      </c>
      <c r="BE286" s="33" t="s">
        <v>5</v>
      </c>
      <c r="BF286" s="33" t="s">
        <v>23</v>
      </c>
      <c r="BG286" s="33" t="s">
        <v>31</v>
      </c>
      <c r="BH286" s="33" t="s">
        <v>5</v>
      </c>
      <c r="BI286" s="33" t="s">
        <v>26</v>
      </c>
      <c r="BJ286" s="33" t="s">
        <v>32</v>
      </c>
      <c r="BK286" s="33" t="s">
        <v>5</v>
      </c>
      <c r="BL286" s="33" t="s">
        <v>26</v>
      </c>
      <c r="BM286" s="33" t="s">
        <v>32</v>
      </c>
    </row>
    <row r="287" spans="1:65" ht="12" customHeight="1" x14ac:dyDescent="0.2">
      <c r="A287" s="15">
        <f>MAX($A$15:A286)+1</f>
        <v>273</v>
      </c>
      <c r="B287" s="34" t="s">
        <v>35</v>
      </c>
      <c r="C287" s="33" t="s">
        <v>23</v>
      </c>
      <c r="D287" s="33" t="s">
        <v>23</v>
      </c>
      <c r="E287" s="33" t="s">
        <v>23</v>
      </c>
      <c r="F287" s="33" t="s">
        <v>23</v>
      </c>
      <c r="G287" s="33" t="s">
        <v>23</v>
      </c>
      <c r="H287" s="33" t="s">
        <v>23</v>
      </c>
      <c r="I287" s="33" t="s">
        <v>23</v>
      </c>
      <c r="J287" s="33" t="s">
        <v>23</v>
      </c>
      <c r="K287" s="33" t="s">
        <v>23</v>
      </c>
      <c r="L287" s="33" t="s">
        <v>23</v>
      </c>
      <c r="M287" s="33" t="s">
        <v>23</v>
      </c>
      <c r="N287" s="33" t="s">
        <v>23</v>
      </c>
      <c r="O287" s="33" t="s">
        <v>23</v>
      </c>
      <c r="P287" s="33" t="s">
        <v>23</v>
      </c>
      <c r="Q287" s="33" t="s">
        <v>23</v>
      </c>
      <c r="R287" s="33" t="s">
        <v>23</v>
      </c>
      <c r="S287" s="33" t="s">
        <v>23</v>
      </c>
      <c r="T287" s="33" t="s">
        <v>23</v>
      </c>
      <c r="U287" s="33" t="s">
        <v>23</v>
      </c>
      <c r="V287" s="33" t="s">
        <v>23</v>
      </c>
      <c r="W287" s="33" t="s">
        <v>23</v>
      </c>
      <c r="X287" s="33" t="s">
        <v>23</v>
      </c>
      <c r="Y287" s="33" t="s">
        <v>23</v>
      </c>
      <c r="Z287" s="33" t="s">
        <v>23</v>
      </c>
      <c r="AA287" s="33" t="s">
        <v>23</v>
      </c>
      <c r="AB287" s="33" t="s">
        <v>23</v>
      </c>
      <c r="AC287" s="33" t="s">
        <v>23</v>
      </c>
      <c r="AD287" s="33" t="s">
        <v>23</v>
      </c>
      <c r="AE287" s="33" t="s">
        <v>23</v>
      </c>
      <c r="AF287" s="33" t="s">
        <v>23</v>
      </c>
      <c r="AG287" s="33" t="s">
        <v>23</v>
      </c>
      <c r="AH287" s="33" t="s">
        <v>23</v>
      </c>
      <c r="AI287" s="33" t="s">
        <v>23</v>
      </c>
      <c r="AJ287" s="33" t="s">
        <v>23</v>
      </c>
      <c r="AK287" s="33" t="s">
        <v>23</v>
      </c>
      <c r="AL287" s="33" t="s">
        <v>23</v>
      </c>
      <c r="AM287" s="33" t="s">
        <v>23</v>
      </c>
      <c r="AN287" s="33" t="s">
        <v>23</v>
      </c>
      <c r="AO287" s="33" t="s">
        <v>23</v>
      </c>
      <c r="AP287" s="33" t="s">
        <v>23</v>
      </c>
      <c r="AQ287" s="33" t="s">
        <v>23</v>
      </c>
      <c r="AR287" s="33" t="s">
        <v>23</v>
      </c>
      <c r="AS287" s="33" t="s">
        <v>23</v>
      </c>
      <c r="AT287" s="33" t="s">
        <v>23</v>
      </c>
      <c r="AU287" s="33" t="s">
        <v>23</v>
      </c>
      <c r="AV287" s="33" t="s">
        <v>23</v>
      </c>
      <c r="AW287" s="33" t="s">
        <v>23</v>
      </c>
      <c r="AX287" s="33" t="s">
        <v>23</v>
      </c>
      <c r="AY287" s="33" t="s">
        <v>23</v>
      </c>
      <c r="AZ287" s="33" t="s">
        <v>23</v>
      </c>
      <c r="BA287" s="33" t="s">
        <v>23</v>
      </c>
      <c r="BB287" s="33" t="s">
        <v>23</v>
      </c>
      <c r="BC287" s="33" t="s">
        <v>23</v>
      </c>
      <c r="BD287" s="33" t="s">
        <v>23</v>
      </c>
      <c r="BE287" s="33" t="s">
        <v>23</v>
      </c>
      <c r="BF287" s="33" t="s">
        <v>23</v>
      </c>
      <c r="BG287" s="33" t="s">
        <v>23</v>
      </c>
      <c r="BH287" s="33" t="s">
        <v>23</v>
      </c>
      <c r="BI287" s="33" t="s">
        <v>23</v>
      </c>
      <c r="BJ287" s="33" t="s">
        <v>23</v>
      </c>
      <c r="BK287" s="33" t="s">
        <v>23</v>
      </c>
      <c r="BL287" s="33" t="s">
        <v>23</v>
      </c>
      <c r="BM287" s="33" t="s">
        <v>23</v>
      </c>
    </row>
    <row r="288" spans="1:65" ht="12" customHeight="1" x14ac:dyDescent="0.2">
      <c r="A288" s="15">
        <f>MAX($A$15:A287)+1</f>
        <v>274</v>
      </c>
      <c r="B288" s="34" t="s">
        <v>34</v>
      </c>
      <c r="C288" s="33" t="s">
        <v>6</v>
      </c>
      <c r="D288" s="33" t="s">
        <v>23</v>
      </c>
      <c r="E288" s="33" t="s">
        <v>31</v>
      </c>
      <c r="F288" s="33" t="s">
        <v>6</v>
      </c>
      <c r="G288" s="33" t="s">
        <v>23</v>
      </c>
      <c r="H288" s="33" t="s">
        <v>31</v>
      </c>
      <c r="I288" s="33" t="s">
        <v>6</v>
      </c>
      <c r="J288" s="33" t="s">
        <v>23</v>
      </c>
      <c r="K288" s="33" t="s">
        <v>31</v>
      </c>
      <c r="L288" s="33" t="s">
        <v>6</v>
      </c>
      <c r="M288" s="33" t="s">
        <v>23</v>
      </c>
      <c r="N288" s="33" t="s">
        <v>31</v>
      </c>
      <c r="O288" s="33" t="s">
        <v>6</v>
      </c>
      <c r="P288" s="33" t="s">
        <v>23</v>
      </c>
      <c r="Q288" s="33" t="s">
        <v>31</v>
      </c>
      <c r="R288" s="33" t="s">
        <v>6</v>
      </c>
      <c r="S288" s="33" t="s">
        <v>23</v>
      </c>
      <c r="T288" s="33" t="s">
        <v>31</v>
      </c>
      <c r="U288" s="33" t="s">
        <v>6</v>
      </c>
      <c r="V288" s="33" t="s">
        <v>23</v>
      </c>
      <c r="W288" s="33" t="s">
        <v>31</v>
      </c>
      <c r="X288" s="33" t="s">
        <v>6</v>
      </c>
      <c r="Y288" s="33" t="s">
        <v>23</v>
      </c>
      <c r="Z288" s="33" t="s">
        <v>31</v>
      </c>
      <c r="AA288" s="33" t="s">
        <v>5</v>
      </c>
      <c r="AB288" s="33" t="s">
        <v>23</v>
      </c>
      <c r="AC288" s="33" t="s">
        <v>33</v>
      </c>
      <c r="AD288" s="33" t="s">
        <v>5</v>
      </c>
      <c r="AE288" s="33" t="s">
        <v>23</v>
      </c>
      <c r="AF288" s="33" t="s">
        <v>33</v>
      </c>
      <c r="AG288" s="33" t="s">
        <v>5</v>
      </c>
      <c r="AH288" s="33" t="s">
        <v>23</v>
      </c>
      <c r="AI288" s="33" t="s">
        <v>31</v>
      </c>
      <c r="AJ288" s="33" t="s">
        <v>5</v>
      </c>
      <c r="AK288" s="33" t="s">
        <v>26</v>
      </c>
      <c r="AL288" s="33" t="s">
        <v>32</v>
      </c>
      <c r="AM288" s="33" t="s">
        <v>4</v>
      </c>
      <c r="AN288" s="33" t="s">
        <v>23</v>
      </c>
      <c r="AO288" s="33" t="s">
        <v>33</v>
      </c>
      <c r="AP288" s="33" t="s">
        <v>4</v>
      </c>
      <c r="AQ288" s="33" t="s">
        <v>26</v>
      </c>
      <c r="AR288" s="33" t="s">
        <v>31</v>
      </c>
      <c r="AS288" s="33" t="s">
        <v>4</v>
      </c>
      <c r="AT288" s="33" t="s">
        <v>26</v>
      </c>
      <c r="AU288" s="33" t="s">
        <v>31</v>
      </c>
      <c r="AV288" s="33" t="s">
        <v>5</v>
      </c>
      <c r="AW288" s="33" t="s">
        <v>23</v>
      </c>
      <c r="AX288" s="33" t="s">
        <v>31</v>
      </c>
      <c r="AY288" s="33" t="s">
        <v>5</v>
      </c>
      <c r="AZ288" s="33" t="s">
        <v>23</v>
      </c>
      <c r="BA288" s="33" t="s">
        <v>32</v>
      </c>
      <c r="BB288" s="33" t="s">
        <v>5</v>
      </c>
      <c r="BC288" s="33" t="s">
        <v>23</v>
      </c>
      <c r="BD288" s="33" t="s">
        <v>32</v>
      </c>
      <c r="BE288" s="33" t="s">
        <v>5</v>
      </c>
      <c r="BF288" s="33" t="s">
        <v>23</v>
      </c>
      <c r="BG288" s="33" t="s">
        <v>31</v>
      </c>
      <c r="BH288" s="33" t="s">
        <v>5</v>
      </c>
      <c r="BI288" s="33" t="s">
        <v>26</v>
      </c>
      <c r="BJ288" s="33" t="s">
        <v>32</v>
      </c>
      <c r="BK288" s="33" t="s">
        <v>5</v>
      </c>
      <c r="BL288" s="33" t="s">
        <v>26</v>
      </c>
      <c r="BM288" s="33" t="s">
        <v>32</v>
      </c>
    </row>
    <row r="289" spans="1:65" ht="12" customHeight="1" x14ac:dyDescent="0.2">
      <c r="A289" s="15">
        <f>MAX($A$15:A288)+1</f>
        <v>275</v>
      </c>
      <c r="B289" s="34" t="s">
        <v>30</v>
      </c>
      <c r="C289" s="33" t="s">
        <v>23</v>
      </c>
      <c r="D289" s="33" t="s">
        <v>23</v>
      </c>
      <c r="E289" s="33" t="s">
        <v>23</v>
      </c>
      <c r="F289" s="33" t="s">
        <v>23</v>
      </c>
      <c r="G289" s="33" t="s">
        <v>23</v>
      </c>
      <c r="H289" s="33" t="s">
        <v>23</v>
      </c>
      <c r="I289" s="33" t="s">
        <v>23</v>
      </c>
      <c r="J289" s="33" t="s">
        <v>23</v>
      </c>
      <c r="K289" s="33" t="s">
        <v>23</v>
      </c>
      <c r="L289" s="33" t="s">
        <v>23</v>
      </c>
      <c r="M289" s="33" t="s">
        <v>23</v>
      </c>
      <c r="N289" s="33" t="s">
        <v>23</v>
      </c>
      <c r="O289" s="33" t="s">
        <v>23</v>
      </c>
      <c r="P289" s="33" t="s">
        <v>23</v>
      </c>
      <c r="Q289" s="33" t="s">
        <v>23</v>
      </c>
      <c r="R289" s="33" t="s">
        <v>23</v>
      </c>
      <c r="S289" s="33" t="s">
        <v>23</v>
      </c>
      <c r="T289" s="33" t="s">
        <v>23</v>
      </c>
      <c r="U289" s="33" t="s">
        <v>23</v>
      </c>
      <c r="V289" s="33" t="s">
        <v>23</v>
      </c>
      <c r="W289" s="33" t="s">
        <v>23</v>
      </c>
      <c r="X289" s="33" t="s">
        <v>23</v>
      </c>
      <c r="Y289" s="33" t="s">
        <v>23</v>
      </c>
      <c r="Z289" s="33" t="s">
        <v>23</v>
      </c>
      <c r="AA289" s="33" t="s">
        <v>23</v>
      </c>
      <c r="AB289" s="33" t="s">
        <v>23</v>
      </c>
      <c r="AC289" s="33" t="s">
        <v>23</v>
      </c>
      <c r="AD289" s="33" t="s">
        <v>23</v>
      </c>
      <c r="AE289" s="33" t="s">
        <v>23</v>
      </c>
      <c r="AF289" s="33" t="s">
        <v>23</v>
      </c>
      <c r="AG289" s="33" t="s">
        <v>23</v>
      </c>
      <c r="AH289" s="33" t="s">
        <v>23</v>
      </c>
      <c r="AI289" s="33" t="s">
        <v>23</v>
      </c>
      <c r="AJ289" s="33" t="s">
        <v>23</v>
      </c>
      <c r="AK289" s="33" t="s">
        <v>23</v>
      </c>
      <c r="AL289" s="33" t="s">
        <v>23</v>
      </c>
      <c r="AM289" s="33" t="s">
        <v>23</v>
      </c>
      <c r="AN289" s="33" t="s">
        <v>23</v>
      </c>
      <c r="AO289" s="33" t="s">
        <v>23</v>
      </c>
      <c r="AP289" s="33" t="s">
        <v>23</v>
      </c>
      <c r="AQ289" s="33" t="s">
        <v>23</v>
      </c>
      <c r="AR289" s="33" t="s">
        <v>23</v>
      </c>
      <c r="AS289" s="33" t="s">
        <v>23</v>
      </c>
      <c r="AT289" s="33" t="s">
        <v>23</v>
      </c>
      <c r="AU289" s="33" t="s">
        <v>23</v>
      </c>
      <c r="AV289" s="33" t="s">
        <v>23</v>
      </c>
      <c r="AW289" s="33" t="s">
        <v>23</v>
      </c>
      <c r="AX289" s="33" t="s">
        <v>23</v>
      </c>
      <c r="AY289" s="33" t="s">
        <v>23</v>
      </c>
      <c r="AZ289" s="33" t="s">
        <v>23</v>
      </c>
      <c r="BA289" s="33" t="s">
        <v>23</v>
      </c>
      <c r="BB289" s="33" t="s">
        <v>23</v>
      </c>
      <c r="BC289" s="33" t="s">
        <v>23</v>
      </c>
      <c r="BD289" s="33" t="s">
        <v>23</v>
      </c>
      <c r="BE289" s="33" t="s">
        <v>23</v>
      </c>
      <c r="BF289" s="33" t="s">
        <v>23</v>
      </c>
      <c r="BG289" s="33" t="s">
        <v>23</v>
      </c>
      <c r="BH289" s="33" t="s">
        <v>23</v>
      </c>
      <c r="BI289" s="33" t="s">
        <v>23</v>
      </c>
      <c r="BJ289" s="33" t="s">
        <v>23</v>
      </c>
      <c r="BK289" s="33" t="s">
        <v>23</v>
      </c>
      <c r="BL289" s="33" t="s">
        <v>23</v>
      </c>
      <c r="BM289" s="33" t="s">
        <v>23</v>
      </c>
    </row>
    <row r="290" spans="1:65" x14ac:dyDescent="0.2">
      <c r="A290" s="15">
        <f>MAX($A$15:A289)+1</f>
        <v>276</v>
      </c>
      <c r="B290" s="36" t="s">
        <v>105</v>
      </c>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row>
    <row r="291" spans="1:65" ht="12" customHeight="1" x14ac:dyDescent="0.2">
      <c r="A291" s="15">
        <f>MAX($A$15:A290)+1</f>
        <v>277</v>
      </c>
      <c r="B291" s="34" t="s">
        <v>36</v>
      </c>
      <c r="C291" s="33" t="s">
        <v>17</v>
      </c>
      <c r="D291" s="33" t="s">
        <v>26</v>
      </c>
      <c r="E291" s="33" t="s">
        <v>31</v>
      </c>
      <c r="F291" s="33" t="s">
        <v>17</v>
      </c>
      <c r="G291" s="33" t="s">
        <v>26</v>
      </c>
      <c r="H291" s="33" t="s">
        <v>31</v>
      </c>
      <c r="I291" s="33" t="s">
        <v>17</v>
      </c>
      <c r="J291" s="33" t="s">
        <v>26</v>
      </c>
      <c r="K291" s="33" t="s">
        <v>31</v>
      </c>
      <c r="L291" s="33" t="s">
        <v>17</v>
      </c>
      <c r="M291" s="33" t="s">
        <v>26</v>
      </c>
      <c r="N291" s="33" t="s">
        <v>31</v>
      </c>
      <c r="O291" s="33" t="s">
        <v>17</v>
      </c>
      <c r="P291" s="33" t="s">
        <v>26</v>
      </c>
      <c r="Q291" s="33" t="s">
        <v>31</v>
      </c>
      <c r="R291" s="33" t="s">
        <v>17</v>
      </c>
      <c r="S291" s="33" t="s">
        <v>26</v>
      </c>
      <c r="T291" s="33" t="s">
        <v>31</v>
      </c>
      <c r="U291" s="33" t="s">
        <v>17</v>
      </c>
      <c r="V291" s="33" t="s">
        <v>26</v>
      </c>
      <c r="W291" s="33" t="s">
        <v>31</v>
      </c>
      <c r="X291" s="33" t="s">
        <v>17</v>
      </c>
      <c r="Y291" s="33" t="s">
        <v>26</v>
      </c>
      <c r="Z291" s="33" t="s">
        <v>31</v>
      </c>
      <c r="AA291" s="33" t="s">
        <v>17</v>
      </c>
      <c r="AB291" s="33" t="s">
        <v>26</v>
      </c>
      <c r="AC291" s="33" t="s">
        <v>31</v>
      </c>
      <c r="AD291" s="33" t="s">
        <v>17</v>
      </c>
      <c r="AE291" s="33" t="s">
        <v>26</v>
      </c>
      <c r="AF291" s="33" t="s">
        <v>31</v>
      </c>
      <c r="AG291" s="33" t="s">
        <v>17</v>
      </c>
      <c r="AH291" s="33" t="s">
        <v>26</v>
      </c>
      <c r="AI291" s="33" t="s">
        <v>31</v>
      </c>
      <c r="AJ291" s="33" t="s">
        <v>6</v>
      </c>
      <c r="AK291" s="33" t="s">
        <v>23</v>
      </c>
      <c r="AL291" s="33" t="s">
        <v>33</v>
      </c>
      <c r="AM291" s="33" t="s">
        <v>6</v>
      </c>
      <c r="AN291" s="33" t="s">
        <v>23</v>
      </c>
      <c r="AO291" s="33" t="s">
        <v>31</v>
      </c>
      <c r="AP291" s="33" t="s">
        <v>6</v>
      </c>
      <c r="AQ291" s="33" t="s">
        <v>23</v>
      </c>
      <c r="AR291" s="33" t="s">
        <v>31</v>
      </c>
      <c r="AS291" s="33" t="s">
        <v>6</v>
      </c>
      <c r="AT291" s="33" t="s">
        <v>23</v>
      </c>
      <c r="AU291" s="33" t="s">
        <v>31</v>
      </c>
      <c r="AV291" s="33" t="s">
        <v>6</v>
      </c>
      <c r="AW291" s="33" t="s">
        <v>23</v>
      </c>
      <c r="AX291" s="33" t="s">
        <v>33</v>
      </c>
      <c r="AY291" s="33" t="s">
        <v>6</v>
      </c>
      <c r="AZ291" s="33" t="s">
        <v>23</v>
      </c>
      <c r="BA291" s="33" t="s">
        <v>31</v>
      </c>
      <c r="BB291" s="33" t="s">
        <v>6</v>
      </c>
      <c r="BC291" s="33" t="s">
        <v>23</v>
      </c>
      <c r="BD291" s="33" t="s">
        <v>32</v>
      </c>
      <c r="BE291" s="33" t="s">
        <v>6</v>
      </c>
      <c r="BF291" s="33" t="s">
        <v>23</v>
      </c>
      <c r="BG291" s="33" t="s">
        <v>32</v>
      </c>
      <c r="BH291" s="33" t="s">
        <v>6</v>
      </c>
      <c r="BI291" s="33" t="s">
        <v>23</v>
      </c>
      <c r="BJ291" s="33" t="s">
        <v>31</v>
      </c>
      <c r="BK291" s="33" t="s">
        <v>6</v>
      </c>
      <c r="BL291" s="33" t="s">
        <v>23</v>
      </c>
      <c r="BM291" s="33" t="s">
        <v>31</v>
      </c>
    </row>
    <row r="292" spans="1:65" ht="12" customHeight="1" x14ac:dyDescent="0.2">
      <c r="A292" s="15">
        <f>MAX($A$15:A291)+1</f>
        <v>278</v>
      </c>
      <c r="B292" s="34" t="s">
        <v>35</v>
      </c>
      <c r="C292" s="33" t="s">
        <v>44</v>
      </c>
      <c r="D292" s="33" t="s">
        <v>26</v>
      </c>
      <c r="E292" s="33" t="s">
        <v>23</v>
      </c>
      <c r="F292" s="33" t="s">
        <v>44</v>
      </c>
      <c r="G292" s="33" t="s">
        <v>26</v>
      </c>
      <c r="H292" s="33" t="s">
        <v>23</v>
      </c>
      <c r="I292" s="33" t="s">
        <v>44</v>
      </c>
      <c r="J292" s="33" t="s">
        <v>26</v>
      </c>
      <c r="K292" s="33" t="s">
        <v>23</v>
      </c>
      <c r="L292" s="33" t="s">
        <v>44</v>
      </c>
      <c r="M292" s="33" t="s">
        <v>26</v>
      </c>
      <c r="N292" s="33" t="s">
        <v>23</v>
      </c>
      <c r="O292" s="33" t="s">
        <v>44</v>
      </c>
      <c r="P292" s="33" t="s">
        <v>26</v>
      </c>
      <c r="Q292" s="33" t="s">
        <v>23</v>
      </c>
      <c r="R292" s="33" t="s">
        <v>44</v>
      </c>
      <c r="S292" s="33" t="s">
        <v>26</v>
      </c>
      <c r="T292" s="33" t="s">
        <v>23</v>
      </c>
      <c r="U292" s="33" t="s">
        <v>44</v>
      </c>
      <c r="V292" s="33" t="s">
        <v>26</v>
      </c>
      <c r="W292" s="33" t="s">
        <v>23</v>
      </c>
      <c r="X292" s="33" t="s">
        <v>44</v>
      </c>
      <c r="Y292" s="33" t="s">
        <v>26</v>
      </c>
      <c r="Z292" s="33" t="s">
        <v>23</v>
      </c>
      <c r="AA292" s="33" t="s">
        <v>44</v>
      </c>
      <c r="AB292" s="33" t="s">
        <v>26</v>
      </c>
      <c r="AC292" s="33" t="s">
        <v>23</v>
      </c>
      <c r="AD292" s="33" t="s">
        <v>44</v>
      </c>
      <c r="AE292" s="33" t="s">
        <v>26</v>
      </c>
      <c r="AF292" s="33" t="s">
        <v>23</v>
      </c>
      <c r="AG292" s="33" t="s">
        <v>44</v>
      </c>
      <c r="AH292" s="33" t="s">
        <v>26</v>
      </c>
      <c r="AI292" s="33" t="s">
        <v>23</v>
      </c>
      <c r="AJ292" s="33" t="s">
        <v>27</v>
      </c>
      <c r="AK292" s="33" t="s">
        <v>23</v>
      </c>
      <c r="AL292" s="33" t="s">
        <v>23</v>
      </c>
      <c r="AM292" s="33" t="s">
        <v>27</v>
      </c>
      <c r="AN292" s="33" t="s">
        <v>23</v>
      </c>
      <c r="AO292" s="33" t="s">
        <v>23</v>
      </c>
      <c r="AP292" s="33" t="s">
        <v>27</v>
      </c>
      <c r="AQ292" s="33" t="s">
        <v>23</v>
      </c>
      <c r="AR292" s="33" t="s">
        <v>23</v>
      </c>
      <c r="AS292" s="33" t="s">
        <v>27</v>
      </c>
      <c r="AT292" s="33" t="s">
        <v>23</v>
      </c>
      <c r="AU292" s="33" t="s">
        <v>23</v>
      </c>
      <c r="AV292" s="33" t="s">
        <v>27</v>
      </c>
      <c r="AW292" s="33" t="s">
        <v>23</v>
      </c>
      <c r="AX292" s="33" t="s">
        <v>23</v>
      </c>
      <c r="AY292" s="33" t="s">
        <v>27</v>
      </c>
      <c r="AZ292" s="33" t="s">
        <v>23</v>
      </c>
      <c r="BA292" s="33" t="s">
        <v>23</v>
      </c>
      <c r="BB292" s="33" t="s">
        <v>27</v>
      </c>
      <c r="BC292" s="33" t="s">
        <v>23</v>
      </c>
      <c r="BD292" s="33" t="s">
        <v>23</v>
      </c>
      <c r="BE292" s="33" t="s">
        <v>27</v>
      </c>
      <c r="BF292" s="33" t="s">
        <v>23</v>
      </c>
      <c r="BG292" s="33" t="s">
        <v>23</v>
      </c>
      <c r="BH292" s="33" t="s">
        <v>27</v>
      </c>
      <c r="BI292" s="33" t="s">
        <v>23</v>
      </c>
      <c r="BJ292" s="33" t="s">
        <v>23</v>
      </c>
      <c r="BK292" s="33" t="s">
        <v>27</v>
      </c>
      <c r="BL292" s="33" t="s">
        <v>23</v>
      </c>
      <c r="BM292" s="33" t="s">
        <v>23</v>
      </c>
    </row>
    <row r="293" spans="1:65" ht="12" customHeight="1" x14ac:dyDescent="0.2">
      <c r="A293" s="15">
        <f>MAX($A$15:A292)+1</f>
        <v>279</v>
      </c>
      <c r="B293" s="34" t="s">
        <v>34</v>
      </c>
      <c r="C293" s="33" t="s">
        <v>17</v>
      </c>
      <c r="D293" s="33" t="s">
        <v>26</v>
      </c>
      <c r="E293" s="33" t="s">
        <v>31</v>
      </c>
      <c r="F293" s="33" t="s">
        <v>17</v>
      </c>
      <c r="G293" s="33" t="s">
        <v>26</v>
      </c>
      <c r="H293" s="33" t="s">
        <v>31</v>
      </c>
      <c r="I293" s="33" t="s">
        <v>17</v>
      </c>
      <c r="J293" s="33" t="s">
        <v>26</v>
      </c>
      <c r="K293" s="33" t="s">
        <v>31</v>
      </c>
      <c r="L293" s="33" t="s">
        <v>17</v>
      </c>
      <c r="M293" s="33" t="s">
        <v>26</v>
      </c>
      <c r="N293" s="33" t="s">
        <v>31</v>
      </c>
      <c r="O293" s="33" t="s">
        <v>17</v>
      </c>
      <c r="P293" s="33" t="s">
        <v>26</v>
      </c>
      <c r="Q293" s="33" t="s">
        <v>31</v>
      </c>
      <c r="R293" s="33" t="s">
        <v>17</v>
      </c>
      <c r="S293" s="33" t="s">
        <v>26</v>
      </c>
      <c r="T293" s="33" t="s">
        <v>31</v>
      </c>
      <c r="U293" s="33" t="s">
        <v>17</v>
      </c>
      <c r="V293" s="33" t="s">
        <v>26</v>
      </c>
      <c r="W293" s="33" t="s">
        <v>31</v>
      </c>
      <c r="X293" s="33" t="s">
        <v>17</v>
      </c>
      <c r="Y293" s="33" t="s">
        <v>26</v>
      </c>
      <c r="Z293" s="33" t="s">
        <v>31</v>
      </c>
      <c r="AA293" s="33" t="s">
        <v>17</v>
      </c>
      <c r="AB293" s="33" t="s">
        <v>26</v>
      </c>
      <c r="AC293" s="33" t="s">
        <v>31</v>
      </c>
      <c r="AD293" s="33" t="s">
        <v>17</v>
      </c>
      <c r="AE293" s="33" t="s">
        <v>26</v>
      </c>
      <c r="AF293" s="33" t="s">
        <v>31</v>
      </c>
      <c r="AG293" s="33" t="s">
        <v>17</v>
      </c>
      <c r="AH293" s="33" t="s">
        <v>26</v>
      </c>
      <c r="AI293" s="33" t="s">
        <v>31</v>
      </c>
      <c r="AJ293" s="33" t="s">
        <v>6</v>
      </c>
      <c r="AK293" s="33" t="s">
        <v>23</v>
      </c>
      <c r="AL293" s="33" t="s">
        <v>33</v>
      </c>
      <c r="AM293" s="33" t="s">
        <v>6</v>
      </c>
      <c r="AN293" s="33" t="s">
        <v>23</v>
      </c>
      <c r="AO293" s="33" t="s">
        <v>31</v>
      </c>
      <c r="AP293" s="33" t="s">
        <v>6</v>
      </c>
      <c r="AQ293" s="33" t="s">
        <v>23</v>
      </c>
      <c r="AR293" s="33" t="s">
        <v>31</v>
      </c>
      <c r="AS293" s="33" t="s">
        <v>6</v>
      </c>
      <c r="AT293" s="33" t="s">
        <v>23</v>
      </c>
      <c r="AU293" s="33" t="s">
        <v>31</v>
      </c>
      <c r="AV293" s="33" t="s">
        <v>6</v>
      </c>
      <c r="AW293" s="33" t="s">
        <v>23</v>
      </c>
      <c r="AX293" s="33" t="s">
        <v>33</v>
      </c>
      <c r="AY293" s="33" t="s">
        <v>6</v>
      </c>
      <c r="AZ293" s="33" t="s">
        <v>23</v>
      </c>
      <c r="BA293" s="33" t="s">
        <v>31</v>
      </c>
      <c r="BB293" s="33" t="s">
        <v>6</v>
      </c>
      <c r="BC293" s="33" t="s">
        <v>23</v>
      </c>
      <c r="BD293" s="33" t="s">
        <v>32</v>
      </c>
      <c r="BE293" s="33" t="s">
        <v>6</v>
      </c>
      <c r="BF293" s="33" t="s">
        <v>23</v>
      </c>
      <c r="BG293" s="33" t="s">
        <v>32</v>
      </c>
      <c r="BH293" s="33" t="s">
        <v>6</v>
      </c>
      <c r="BI293" s="33" t="s">
        <v>23</v>
      </c>
      <c r="BJ293" s="33" t="s">
        <v>31</v>
      </c>
      <c r="BK293" s="33" t="s">
        <v>6</v>
      </c>
      <c r="BL293" s="33" t="s">
        <v>23</v>
      </c>
      <c r="BM293" s="33" t="s">
        <v>31</v>
      </c>
    </row>
    <row r="294" spans="1:65" ht="12" customHeight="1" x14ac:dyDescent="0.2">
      <c r="A294" s="15">
        <f>MAX($A$15:A293)+1</f>
        <v>280</v>
      </c>
      <c r="B294" s="34" t="s">
        <v>30</v>
      </c>
      <c r="C294" s="33" t="s">
        <v>44</v>
      </c>
      <c r="D294" s="33" t="s">
        <v>26</v>
      </c>
      <c r="E294" s="33" t="s">
        <v>23</v>
      </c>
      <c r="F294" s="33" t="s">
        <v>44</v>
      </c>
      <c r="G294" s="33" t="s">
        <v>26</v>
      </c>
      <c r="H294" s="33" t="s">
        <v>23</v>
      </c>
      <c r="I294" s="33" t="s">
        <v>44</v>
      </c>
      <c r="J294" s="33" t="s">
        <v>26</v>
      </c>
      <c r="K294" s="33" t="s">
        <v>23</v>
      </c>
      <c r="L294" s="33" t="s">
        <v>44</v>
      </c>
      <c r="M294" s="33" t="s">
        <v>26</v>
      </c>
      <c r="N294" s="33" t="s">
        <v>23</v>
      </c>
      <c r="O294" s="33" t="s">
        <v>44</v>
      </c>
      <c r="P294" s="33" t="s">
        <v>26</v>
      </c>
      <c r="Q294" s="33" t="s">
        <v>23</v>
      </c>
      <c r="R294" s="33" t="s">
        <v>44</v>
      </c>
      <c r="S294" s="33" t="s">
        <v>26</v>
      </c>
      <c r="T294" s="33" t="s">
        <v>23</v>
      </c>
      <c r="U294" s="33" t="s">
        <v>44</v>
      </c>
      <c r="V294" s="33" t="s">
        <v>26</v>
      </c>
      <c r="W294" s="33" t="s">
        <v>23</v>
      </c>
      <c r="X294" s="33" t="s">
        <v>44</v>
      </c>
      <c r="Y294" s="33" t="s">
        <v>26</v>
      </c>
      <c r="Z294" s="33" t="s">
        <v>23</v>
      </c>
      <c r="AA294" s="33" t="s">
        <v>44</v>
      </c>
      <c r="AB294" s="33" t="s">
        <v>26</v>
      </c>
      <c r="AC294" s="33" t="s">
        <v>23</v>
      </c>
      <c r="AD294" s="33" t="s">
        <v>44</v>
      </c>
      <c r="AE294" s="33" t="s">
        <v>26</v>
      </c>
      <c r="AF294" s="33" t="s">
        <v>23</v>
      </c>
      <c r="AG294" s="33" t="s">
        <v>44</v>
      </c>
      <c r="AH294" s="33" t="s">
        <v>26</v>
      </c>
      <c r="AI294" s="33" t="s">
        <v>23</v>
      </c>
      <c r="AJ294" s="33" t="s">
        <v>27</v>
      </c>
      <c r="AK294" s="33" t="s">
        <v>23</v>
      </c>
      <c r="AL294" s="33" t="s">
        <v>23</v>
      </c>
      <c r="AM294" s="33" t="s">
        <v>27</v>
      </c>
      <c r="AN294" s="33" t="s">
        <v>23</v>
      </c>
      <c r="AO294" s="33" t="s">
        <v>23</v>
      </c>
      <c r="AP294" s="33" t="s">
        <v>27</v>
      </c>
      <c r="AQ294" s="33" t="s">
        <v>23</v>
      </c>
      <c r="AR294" s="33" t="s">
        <v>23</v>
      </c>
      <c r="AS294" s="33" t="s">
        <v>27</v>
      </c>
      <c r="AT294" s="33" t="s">
        <v>23</v>
      </c>
      <c r="AU294" s="33" t="s">
        <v>23</v>
      </c>
      <c r="AV294" s="33" t="s">
        <v>27</v>
      </c>
      <c r="AW294" s="33" t="s">
        <v>23</v>
      </c>
      <c r="AX294" s="33" t="s">
        <v>23</v>
      </c>
      <c r="AY294" s="33" t="s">
        <v>27</v>
      </c>
      <c r="AZ294" s="33" t="s">
        <v>23</v>
      </c>
      <c r="BA294" s="33" t="s">
        <v>23</v>
      </c>
      <c r="BB294" s="33" t="s">
        <v>27</v>
      </c>
      <c r="BC294" s="33" t="s">
        <v>23</v>
      </c>
      <c r="BD294" s="33" t="s">
        <v>23</v>
      </c>
      <c r="BE294" s="33" t="s">
        <v>27</v>
      </c>
      <c r="BF294" s="33" t="s">
        <v>23</v>
      </c>
      <c r="BG294" s="33" t="s">
        <v>23</v>
      </c>
      <c r="BH294" s="33" t="s">
        <v>27</v>
      </c>
      <c r="BI294" s="33" t="s">
        <v>23</v>
      </c>
      <c r="BJ294" s="33" t="s">
        <v>23</v>
      </c>
      <c r="BK294" s="33" t="s">
        <v>27</v>
      </c>
      <c r="BL294" s="33" t="s">
        <v>23</v>
      </c>
      <c r="BM294" s="33" t="s">
        <v>23</v>
      </c>
    </row>
    <row r="295" spans="1:65" ht="22.5" x14ac:dyDescent="0.2">
      <c r="A295" s="15">
        <f>MAX($A$15:A294)+1</f>
        <v>281</v>
      </c>
      <c r="B295" s="36" t="s">
        <v>104</v>
      </c>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row>
    <row r="296" spans="1:65" ht="12" customHeight="1" x14ac:dyDescent="0.2">
      <c r="A296" s="15">
        <f>MAX($A$15:A295)+1</f>
        <v>282</v>
      </c>
      <c r="B296" s="34" t="s">
        <v>36</v>
      </c>
      <c r="C296" s="33" t="s">
        <v>5</v>
      </c>
      <c r="D296" s="33" t="s">
        <v>23</v>
      </c>
      <c r="E296" s="33" t="s">
        <v>31</v>
      </c>
      <c r="F296" s="33" t="s">
        <v>5</v>
      </c>
      <c r="G296" s="33" t="s">
        <v>23</v>
      </c>
      <c r="H296" s="33" t="s">
        <v>31</v>
      </c>
      <c r="I296" s="33" t="s">
        <v>5</v>
      </c>
      <c r="J296" s="33" t="s">
        <v>23</v>
      </c>
      <c r="K296" s="33" t="s">
        <v>33</v>
      </c>
      <c r="L296" s="33" t="s">
        <v>5</v>
      </c>
      <c r="M296" s="33" t="s">
        <v>23</v>
      </c>
      <c r="N296" s="33" t="s">
        <v>33</v>
      </c>
      <c r="O296" s="33" t="s">
        <v>5</v>
      </c>
      <c r="P296" s="33" t="s">
        <v>23</v>
      </c>
      <c r="Q296" s="33" t="s">
        <v>31</v>
      </c>
      <c r="R296" s="33" t="s">
        <v>5</v>
      </c>
      <c r="S296" s="33" t="s">
        <v>23</v>
      </c>
      <c r="T296" s="33" t="s">
        <v>31</v>
      </c>
      <c r="U296" s="33" t="s">
        <v>5</v>
      </c>
      <c r="V296" s="33" t="s">
        <v>23</v>
      </c>
      <c r="W296" s="33" t="s">
        <v>31</v>
      </c>
      <c r="X296" s="33" t="s">
        <v>5</v>
      </c>
      <c r="Y296" s="33" t="s">
        <v>23</v>
      </c>
      <c r="Z296" s="33" t="s">
        <v>31</v>
      </c>
      <c r="AA296" s="33" t="s">
        <v>6</v>
      </c>
      <c r="AB296" s="33" t="s">
        <v>23</v>
      </c>
      <c r="AC296" s="33" t="s">
        <v>32</v>
      </c>
      <c r="AD296" s="33" t="s">
        <v>6</v>
      </c>
      <c r="AE296" s="33" t="s">
        <v>23</v>
      </c>
      <c r="AF296" s="33" t="s">
        <v>32</v>
      </c>
      <c r="AG296" s="33" t="s">
        <v>6</v>
      </c>
      <c r="AH296" s="33" t="s">
        <v>23</v>
      </c>
      <c r="AI296" s="33" t="s">
        <v>31</v>
      </c>
      <c r="AJ296" s="33" t="s">
        <v>6</v>
      </c>
      <c r="AK296" s="33" t="s">
        <v>23</v>
      </c>
      <c r="AL296" s="33" t="s">
        <v>31</v>
      </c>
      <c r="AM296" s="33" t="s">
        <v>6</v>
      </c>
      <c r="AN296" s="33" t="s">
        <v>23</v>
      </c>
      <c r="AO296" s="33" t="s">
        <v>31</v>
      </c>
      <c r="AP296" s="33" t="s">
        <v>6</v>
      </c>
      <c r="AQ296" s="33" t="s">
        <v>23</v>
      </c>
      <c r="AR296" s="33" t="s">
        <v>31</v>
      </c>
      <c r="AS296" s="33" t="s">
        <v>6</v>
      </c>
      <c r="AT296" s="33" t="s">
        <v>23</v>
      </c>
      <c r="AU296" s="33" t="s">
        <v>31</v>
      </c>
      <c r="AV296" s="33" t="s">
        <v>6</v>
      </c>
      <c r="AW296" s="33" t="s">
        <v>23</v>
      </c>
      <c r="AX296" s="33" t="s">
        <v>31</v>
      </c>
      <c r="AY296" s="33" t="s">
        <v>6</v>
      </c>
      <c r="AZ296" s="33" t="s">
        <v>23</v>
      </c>
      <c r="BA296" s="33" t="s">
        <v>31</v>
      </c>
      <c r="BB296" s="33" t="s">
        <v>4</v>
      </c>
      <c r="BC296" s="33" t="s">
        <v>23</v>
      </c>
      <c r="BD296" s="33" t="s">
        <v>33</v>
      </c>
      <c r="BE296" s="33" t="s">
        <v>4</v>
      </c>
      <c r="BF296" s="33" t="s">
        <v>23</v>
      </c>
      <c r="BG296" s="33" t="s">
        <v>31</v>
      </c>
      <c r="BH296" s="33" t="s">
        <v>5</v>
      </c>
      <c r="BI296" s="33" t="s">
        <v>23</v>
      </c>
      <c r="BJ296" s="33" t="s">
        <v>32</v>
      </c>
      <c r="BK296" s="33" t="s">
        <v>6</v>
      </c>
      <c r="BL296" s="33" t="s">
        <v>23</v>
      </c>
      <c r="BM296" s="33" t="s">
        <v>31</v>
      </c>
    </row>
    <row r="297" spans="1:65" ht="12" customHeight="1" x14ac:dyDescent="0.2">
      <c r="A297" s="15">
        <f>MAX($A$15:A296)+1</f>
        <v>283</v>
      </c>
      <c r="B297" s="34" t="s">
        <v>35</v>
      </c>
      <c r="C297" s="33" t="s">
        <v>27</v>
      </c>
      <c r="D297" s="33" t="s">
        <v>23</v>
      </c>
      <c r="E297" s="33" t="s">
        <v>23</v>
      </c>
      <c r="F297" s="33" t="s">
        <v>27</v>
      </c>
      <c r="G297" s="33" t="s">
        <v>23</v>
      </c>
      <c r="H297" s="33" t="s">
        <v>23</v>
      </c>
      <c r="I297" s="33" t="s">
        <v>27</v>
      </c>
      <c r="J297" s="33" t="s">
        <v>23</v>
      </c>
      <c r="K297" s="33" t="s">
        <v>23</v>
      </c>
      <c r="L297" s="33" t="s">
        <v>27</v>
      </c>
      <c r="M297" s="33" t="s">
        <v>23</v>
      </c>
      <c r="N297" s="33" t="s">
        <v>23</v>
      </c>
      <c r="O297" s="33" t="s">
        <v>27</v>
      </c>
      <c r="P297" s="33" t="s">
        <v>23</v>
      </c>
      <c r="Q297" s="33" t="s">
        <v>23</v>
      </c>
      <c r="R297" s="33" t="s">
        <v>27</v>
      </c>
      <c r="S297" s="33" t="s">
        <v>23</v>
      </c>
      <c r="T297" s="33" t="s">
        <v>23</v>
      </c>
      <c r="U297" s="33" t="s">
        <v>27</v>
      </c>
      <c r="V297" s="33" t="s">
        <v>23</v>
      </c>
      <c r="W297" s="33" t="s">
        <v>23</v>
      </c>
      <c r="X297" s="33" t="s">
        <v>27</v>
      </c>
      <c r="Y297" s="33" t="s">
        <v>23</v>
      </c>
      <c r="Z297" s="33" t="s">
        <v>23</v>
      </c>
      <c r="AA297" s="33" t="s">
        <v>27</v>
      </c>
      <c r="AB297" s="33" t="s">
        <v>23</v>
      </c>
      <c r="AC297" s="33" t="s">
        <v>23</v>
      </c>
      <c r="AD297" s="33" t="s">
        <v>27</v>
      </c>
      <c r="AE297" s="33" t="s">
        <v>23</v>
      </c>
      <c r="AF297" s="33" t="s">
        <v>23</v>
      </c>
      <c r="AG297" s="33" t="s">
        <v>27</v>
      </c>
      <c r="AH297" s="33" t="s">
        <v>23</v>
      </c>
      <c r="AI297" s="33" t="s">
        <v>23</v>
      </c>
      <c r="AJ297" s="33" t="s">
        <v>27</v>
      </c>
      <c r="AK297" s="33" t="s">
        <v>23</v>
      </c>
      <c r="AL297" s="33" t="s">
        <v>23</v>
      </c>
      <c r="AM297" s="33" t="s">
        <v>27</v>
      </c>
      <c r="AN297" s="33" t="s">
        <v>23</v>
      </c>
      <c r="AO297" s="33" t="s">
        <v>23</v>
      </c>
      <c r="AP297" s="33" t="s">
        <v>27</v>
      </c>
      <c r="AQ297" s="33" t="s">
        <v>23</v>
      </c>
      <c r="AR297" s="33" t="s">
        <v>23</v>
      </c>
      <c r="AS297" s="33" t="s">
        <v>27</v>
      </c>
      <c r="AT297" s="33" t="s">
        <v>23</v>
      </c>
      <c r="AU297" s="33" t="s">
        <v>23</v>
      </c>
      <c r="AV297" s="33" t="s">
        <v>27</v>
      </c>
      <c r="AW297" s="33" t="s">
        <v>23</v>
      </c>
      <c r="AX297" s="33" t="s">
        <v>23</v>
      </c>
      <c r="AY297" s="33" t="s">
        <v>27</v>
      </c>
      <c r="AZ297" s="33" t="s">
        <v>23</v>
      </c>
      <c r="BA297" s="33" t="s">
        <v>23</v>
      </c>
      <c r="BB297" s="33" t="s">
        <v>27</v>
      </c>
      <c r="BC297" s="33" t="s">
        <v>23</v>
      </c>
      <c r="BD297" s="33" t="s">
        <v>23</v>
      </c>
      <c r="BE297" s="33" t="s">
        <v>27</v>
      </c>
      <c r="BF297" s="33" t="s">
        <v>23</v>
      </c>
      <c r="BG297" s="33" t="s">
        <v>23</v>
      </c>
      <c r="BH297" s="33" t="s">
        <v>27</v>
      </c>
      <c r="BI297" s="33" t="s">
        <v>23</v>
      </c>
      <c r="BJ297" s="33" t="s">
        <v>23</v>
      </c>
      <c r="BK297" s="33" t="s">
        <v>27</v>
      </c>
      <c r="BL297" s="33" t="s">
        <v>23</v>
      </c>
      <c r="BM297" s="33" t="s">
        <v>23</v>
      </c>
    </row>
    <row r="298" spans="1:65" ht="12" customHeight="1" x14ac:dyDescent="0.2">
      <c r="A298" s="15">
        <f>MAX($A$15:A297)+1</f>
        <v>284</v>
      </c>
      <c r="B298" s="34" t="s">
        <v>34</v>
      </c>
      <c r="C298" s="33" t="s">
        <v>5</v>
      </c>
      <c r="D298" s="33" t="s">
        <v>23</v>
      </c>
      <c r="E298" s="33" t="s">
        <v>31</v>
      </c>
      <c r="F298" s="33" t="s">
        <v>5</v>
      </c>
      <c r="G298" s="33" t="s">
        <v>23</v>
      </c>
      <c r="H298" s="33" t="s">
        <v>31</v>
      </c>
      <c r="I298" s="33" t="s">
        <v>5</v>
      </c>
      <c r="J298" s="33" t="s">
        <v>23</v>
      </c>
      <c r="K298" s="33" t="s">
        <v>33</v>
      </c>
      <c r="L298" s="33" t="s">
        <v>5</v>
      </c>
      <c r="M298" s="33" t="s">
        <v>23</v>
      </c>
      <c r="N298" s="33" t="s">
        <v>33</v>
      </c>
      <c r="O298" s="33" t="s">
        <v>5</v>
      </c>
      <c r="P298" s="33" t="s">
        <v>23</v>
      </c>
      <c r="Q298" s="33" t="s">
        <v>31</v>
      </c>
      <c r="R298" s="33" t="s">
        <v>5</v>
      </c>
      <c r="S298" s="33" t="s">
        <v>23</v>
      </c>
      <c r="T298" s="33" t="s">
        <v>31</v>
      </c>
      <c r="U298" s="33" t="s">
        <v>5</v>
      </c>
      <c r="V298" s="33" t="s">
        <v>23</v>
      </c>
      <c r="W298" s="33" t="s">
        <v>31</v>
      </c>
      <c r="X298" s="33" t="s">
        <v>5</v>
      </c>
      <c r="Y298" s="33" t="s">
        <v>23</v>
      </c>
      <c r="Z298" s="33" t="s">
        <v>31</v>
      </c>
      <c r="AA298" s="33" t="s">
        <v>6</v>
      </c>
      <c r="AB298" s="33" t="s">
        <v>23</v>
      </c>
      <c r="AC298" s="33" t="s">
        <v>32</v>
      </c>
      <c r="AD298" s="33" t="s">
        <v>6</v>
      </c>
      <c r="AE298" s="33" t="s">
        <v>23</v>
      </c>
      <c r="AF298" s="33" t="s">
        <v>32</v>
      </c>
      <c r="AG298" s="33" t="s">
        <v>6</v>
      </c>
      <c r="AH298" s="33" t="s">
        <v>23</v>
      </c>
      <c r="AI298" s="33" t="s">
        <v>31</v>
      </c>
      <c r="AJ298" s="33" t="s">
        <v>6</v>
      </c>
      <c r="AK298" s="33" t="s">
        <v>23</v>
      </c>
      <c r="AL298" s="33" t="s">
        <v>31</v>
      </c>
      <c r="AM298" s="33" t="s">
        <v>6</v>
      </c>
      <c r="AN298" s="33" t="s">
        <v>23</v>
      </c>
      <c r="AO298" s="33" t="s">
        <v>31</v>
      </c>
      <c r="AP298" s="33" t="s">
        <v>6</v>
      </c>
      <c r="AQ298" s="33" t="s">
        <v>23</v>
      </c>
      <c r="AR298" s="33" t="s">
        <v>31</v>
      </c>
      <c r="AS298" s="33" t="s">
        <v>6</v>
      </c>
      <c r="AT298" s="33" t="s">
        <v>23</v>
      </c>
      <c r="AU298" s="33" t="s">
        <v>31</v>
      </c>
      <c r="AV298" s="33" t="s">
        <v>6</v>
      </c>
      <c r="AW298" s="33" t="s">
        <v>23</v>
      </c>
      <c r="AX298" s="33" t="s">
        <v>31</v>
      </c>
      <c r="AY298" s="33" t="s">
        <v>6</v>
      </c>
      <c r="AZ298" s="33" t="s">
        <v>23</v>
      </c>
      <c r="BA298" s="33" t="s">
        <v>31</v>
      </c>
      <c r="BB298" s="33" t="s">
        <v>4</v>
      </c>
      <c r="BC298" s="33" t="s">
        <v>23</v>
      </c>
      <c r="BD298" s="33" t="s">
        <v>33</v>
      </c>
      <c r="BE298" s="33" t="s">
        <v>4</v>
      </c>
      <c r="BF298" s="33" t="s">
        <v>23</v>
      </c>
      <c r="BG298" s="33" t="s">
        <v>31</v>
      </c>
      <c r="BH298" s="33" t="s">
        <v>5</v>
      </c>
      <c r="BI298" s="33" t="s">
        <v>23</v>
      </c>
      <c r="BJ298" s="33" t="s">
        <v>32</v>
      </c>
      <c r="BK298" s="33" t="s">
        <v>6</v>
      </c>
      <c r="BL298" s="33" t="s">
        <v>23</v>
      </c>
      <c r="BM298" s="33" t="s">
        <v>31</v>
      </c>
    </row>
    <row r="299" spans="1:65" ht="12" customHeight="1" x14ac:dyDescent="0.2">
      <c r="A299" s="15">
        <f>MAX($A$15:A298)+1</f>
        <v>285</v>
      </c>
      <c r="B299" s="34" t="s">
        <v>30</v>
      </c>
      <c r="C299" s="33" t="s">
        <v>27</v>
      </c>
      <c r="D299" s="33" t="s">
        <v>23</v>
      </c>
      <c r="E299" s="33" t="s">
        <v>23</v>
      </c>
      <c r="F299" s="33" t="s">
        <v>27</v>
      </c>
      <c r="G299" s="33" t="s">
        <v>23</v>
      </c>
      <c r="H299" s="33" t="s">
        <v>23</v>
      </c>
      <c r="I299" s="33" t="s">
        <v>27</v>
      </c>
      <c r="J299" s="33" t="s">
        <v>23</v>
      </c>
      <c r="K299" s="33" t="s">
        <v>23</v>
      </c>
      <c r="L299" s="33" t="s">
        <v>27</v>
      </c>
      <c r="M299" s="33" t="s">
        <v>23</v>
      </c>
      <c r="N299" s="33" t="s">
        <v>23</v>
      </c>
      <c r="O299" s="33" t="s">
        <v>27</v>
      </c>
      <c r="P299" s="33" t="s">
        <v>23</v>
      </c>
      <c r="Q299" s="33" t="s">
        <v>23</v>
      </c>
      <c r="R299" s="33" t="s">
        <v>27</v>
      </c>
      <c r="S299" s="33" t="s">
        <v>23</v>
      </c>
      <c r="T299" s="33" t="s">
        <v>23</v>
      </c>
      <c r="U299" s="33" t="s">
        <v>27</v>
      </c>
      <c r="V299" s="33" t="s">
        <v>23</v>
      </c>
      <c r="W299" s="33" t="s">
        <v>23</v>
      </c>
      <c r="X299" s="33" t="s">
        <v>27</v>
      </c>
      <c r="Y299" s="33" t="s">
        <v>23</v>
      </c>
      <c r="Z299" s="33" t="s">
        <v>23</v>
      </c>
      <c r="AA299" s="33" t="s">
        <v>27</v>
      </c>
      <c r="AB299" s="33" t="s">
        <v>23</v>
      </c>
      <c r="AC299" s="33" t="s">
        <v>23</v>
      </c>
      <c r="AD299" s="33" t="s">
        <v>27</v>
      </c>
      <c r="AE299" s="33" t="s">
        <v>23</v>
      </c>
      <c r="AF299" s="33" t="s">
        <v>23</v>
      </c>
      <c r="AG299" s="33" t="s">
        <v>27</v>
      </c>
      <c r="AH299" s="33" t="s">
        <v>23</v>
      </c>
      <c r="AI299" s="33" t="s">
        <v>23</v>
      </c>
      <c r="AJ299" s="33" t="s">
        <v>27</v>
      </c>
      <c r="AK299" s="33" t="s">
        <v>23</v>
      </c>
      <c r="AL299" s="33" t="s">
        <v>23</v>
      </c>
      <c r="AM299" s="33" t="s">
        <v>27</v>
      </c>
      <c r="AN299" s="33" t="s">
        <v>23</v>
      </c>
      <c r="AO299" s="33" t="s">
        <v>23</v>
      </c>
      <c r="AP299" s="33" t="s">
        <v>27</v>
      </c>
      <c r="AQ299" s="33" t="s">
        <v>23</v>
      </c>
      <c r="AR299" s="33" t="s">
        <v>23</v>
      </c>
      <c r="AS299" s="33" t="s">
        <v>27</v>
      </c>
      <c r="AT299" s="33" t="s">
        <v>23</v>
      </c>
      <c r="AU299" s="33" t="s">
        <v>23</v>
      </c>
      <c r="AV299" s="33" t="s">
        <v>27</v>
      </c>
      <c r="AW299" s="33" t="s">
        <v>23</v>
      </c>
      <c r="AX299" s="33" t="s">
        <v>23</v>
      </c>
      <c r="AY299" s="33" t="s">
        <v>27</v>
      </c>
      <c r="AZ299" s="33" t="s">
        <v>23</v>
      </c>
      <c r="BA299" s="33" t="s">
        <v>23</v>
      </c>
      <c r="BB299" s="33" t="s">
        <v>27</v>
      </c>
      <c r="BC299" s="33" t="s">
        <v>23</v>
      </c>
      <c r="BD299" s="33" t="s">
        <v>23</v>
      </c>
      <c r="BE299" s="33" t="s">
        <v>27</v>
      </c>
      <c r="BF299" s="33" t="s">
        <v>23</v>
      </c>
      <c r="BG299" s="33" t="s">
        <v>23</v>
      </c>
      <c r="BH299" s="33" t="s">
        <v>27</v>
      </c>
      <c r="BI299" s="33" t="s">
        <v>23</v>
      </c>
      <c r="BJ299" s="33" t="s">
        <v>23</v>
      </c>
      <c r="BK299" s="33" t="s">
        <v>27</v>
      </c>
      <c r="BL299" s="33" t="s">
        <v>23</v>
      </c>
      <c r="BM299" s="33" t="s">
        <v>23</v>
      </c>
    </row>
    <row r="300" spans="1:65" x14ac:dyDescent="0.2">
      <c r="A300" s="15">
        <f>MAX($A$15:A299)+1</f>
        <v>286</v>
      </c>
      <c r="B300" s="36" t="s">
        <v>103</v>
      </c>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row>
    <row r="301" spans="1:65" ht="12" customHeight="1" x14ac:dyDescent="0.2">
      <c r="A301" s="15">
        <f>MAX($A$15:A300)+1</f>
        <v>287</v>
      </c>
      <c r="B301" s="34" t="s">
        <v>36</v>
      </c>
      <c r="C301" s="33" t="s">
        <v>5</v>
      </c>
      <c r="D301" s="33" t="s">
        <v>23</v>
      </c>
      <c r="E301" s="33" t="s">
        <v>31</v>
      </c>
      <c r="F301" s="33" t="s">
        <v>5</v>
      </c>
      <c r="G301" s="33" t="s">
        <v>23</v>
      </c>
      <c r="H301" s="33" t="s">
        <v>31</v>
      </c>
      <c r="I301" s="33" t="s">
        <v>5</v>
      </c>
      <c r="J301" s="33" t="s">
        <v>23</v>
      </c>
      <c r="K301" s="33" t="s">
        <v>31</v>
      </c>
      <c r="L301" s="33" t="s">
        <v>6</v>
      </c>
      <c r="M301" s="33" t="s">
        <v>23</v>
      </c>
      <c r="N301" s="33" t="s">
        <v>32</v>
      </c>
      <c r="O301" s="33" t="s">
        <v>6</v>
      </c>
      <c r="P301" s="33" t="s">
        <v>23</v>
      </c>
      <c r="Q301" s="33" t="s">
        <v>31</v>
      </c>
      <c r="R301" s="33" t="s">
        <v>6</v>
      </c>
      <c r="S301" s="33" t="s">
        <v>23</v>
      </c>
      <c r="T301" s="33" t="s">
        <v>31</v>
      </c>
      <c r="U301" s="33" t="s">
        <v>6</v>
      </c>
      <c r="V301" s="33" t="s">
        <v>23</v>
      </c>
      <c r="W301" s="33" t="s">
        <v>31</v>
      </c>
      <c r="X301" s="33" t="s">
        <v>6</v>
      </c>
      <c r="Y301" s="33" t="s">
        <v>23</v>
      </c>
      <c r="Z301" s="33" t="s">
        <v>32</v>
      </c>
      <c r="AA301" s="33" t="s">
        <v>6</v>
      </c>
      <c r="AB301" s="33" t="s">
        <v>23</v>
      </c>
      <c r="AC301" s="33" t="s">
        <v>32</v>
      </c>
      <c r="AD301" s="33" t="s">
        <v>5</v>
      </c>
      <c r="AE301" s="33" t="s">
        <v>23</v>
      </c>
      <c r="AF301" s="33" t="s">
        <v>33</v>
      </c>
      <c r="AG301" s="33" t="s">
        <v>5</v>
      </c>
      <c r="AH301" s="33" t="s">
        <v>23</v>
      </c>
      <c r="AI301" s="33" t="s">
        <v>31</v>
      </c>
      <c r="AJ301" s="33" t="s">
        <v>5</v>
      </c>
      <c r="AK301" s="33" t="s">
        <v>26</v>
      </c>
      <c r="AL301" s="33" t="s">
        <v>32</v>
      </c>
      <c r="AM301" s="33" t="s">
        <v>6</v>
      </c>
      <c r="AN301" s="33" t="s">
        <v>23</v>
      </c>
      <c r="AO301" s="33" t="s">
        <v>31</v>
      </c>
      <c r="AP301" s="33" t="s">
        <v>6</v>
      </c>
      <c r="AQ301" s="33" t="s">
        <v>23</v>
      </c>
      <c r="AR301" s="33" t="s">
        <v>31</v>
      </c>
      <c r="AS301" s="33" t="s">
        <v>6</v>
      </c>
      <c r="AT301" s="33" t="s">
        <v>23</v>
      </c>
      <c r="AU301" s="33" t="s">
        <v>33</v>
      </c>
      <c r="AV301" s="33" t="s">
        <v>6</v>
      </c>
      <c r="AW301" s="33" t="s">
        <v>23</v>
      </c>
      <c r="AX301" s="33" t="s">
        <v>33</v>
      </c>
      <c r="AY301" s="33" t="s">
        <v>6</v>
      </c>
      <c r="AZ301" s="33" t="s">
        <v>23</v>
      </c>
      <c r="BA301" s="33" t="s">
        <v>31</v>
      </c>
      <c r="BB301" s="33" t="s">
        <v>4</v>
      </c>
      <c r="BC301" s="33" t="s">
        <v>23</v>
      </c>
      <c r="BD301" s="33" t="s">
        <v>33</v>
      </c>
      <c r="BE301" s="33" t="s">
        <v>5</v>
      </c>
      <c r="BF301" s="33" t="s">
        <v>28</v>
      </c>
      <c r="BG301" s="33" t="s">
        <v>26</v>
      </c>
      <c r="BH301" s="33" t="s">
        <v>5</v>
      </c>
      <c r="BI301" s="33" t="s">
        <v>26</v>
      </c>
      <c r="BJ301" s="33" t="s">
        <v>31</v>
      </c>
      <c r="BK301" s="33" t="s">
        <v>5</v>
      </c>
      <c r="BL301" s="33" t="s">
        <v>26</v>
      </c>
      <c r="BM301" s="33" t="s">
        <v>31</v>
      </c>
    </row>
    <row r="302" spans="1:65" ht="12" customHeight="1" x14ac:dyDescent="0.2">
      <c r="A302" s="15">
        <f>MAX($A$15:A301)+1</f>
        <v>288</v>
      </c>
      <c r="B302" s="34" t="s">
        <v>35</v>
      </c>
      <c r="C302" s="33" t="s">
        <v>27</v>
      </c>
      <c r="D302" s="33" t="s">
        <v>23</v>
      </c>
      <c r="E302" s="33" t="s">
        <v>23</v>
      </c>
      <c r="F302" s="33" t="s">
        <v>27</v>
      </c>
      <c r="G302" s="33" t="s">
        <v>23</v>
      </c>
      <c r="H302" s="33" t="s">
        <v>23</v>
      </c>
      <c r="I302" s="33" t="s">
        <v>27</v>
      </c>
      <c r="J302" s="33" t="s">
        <v>23</v>
      </c>
      <c r="K302" s="33" t="s">
        <v>23</v>
      </c>
      <c r="L302" s="33" t="s">
        <v>27</v>
      </c>
      <c r="M302" s="33" t="s">
        <v>23</v>
      </c>
      <c r="N302" s="33" t="s">
        <v>23</v>
      </c>
      <c r="O302" s="33" t="s">
        <v>27</v>
      </c>
      <c r="P302" s="33" t="s">
        <v>23</v>
      </c>
      <c r="Q302" s="33" t="s">
        <v>23</v>
      </c>
      <c r="R302" s="33" t="s">
        <v>23</v>
      </c>
      <c r="S302" s="33" t="s">
        <v>23</v>
      </c>
      <c r="T302" s="33" t="s">
        <v>23</v>
      </c>
      <c r="U302" s="33" t="s">
        <v>23</v>
      </c>
      <c r="V302" s="33" t="s">
        <v>23</v>
      </c>
      <c r="W302" s="33" t="s">
        <v>23</v>
      </c>
      <c r="X302" s="33" t="s">
        <v>23</v>
      </c>
      <c r="Y302" s="33" t="s">
        <v>23</v>
      </c>
      <c r="Z302" s="33" t="s">
        <v>23</v>
      </c>
      <c r="AA302" s="33" t="s">
        <v>23</v>
      </c>
      <c r="AB302" s="33" t="s">
        <v>23</v>
      </c>
      <c r="AC302" s="33" t="s">
        <v>23</v>
      </c>
      <c r="AD302" s="33" t="s">
        <v>23</v>
      </c>
      <c r="AE302" s="33" t="s">
        <v>23</v>
      </c>
      <c r="AF302" s="33" t="s">
        <v>23</v>
      </c>
      <c r="AG302" s="33" t="s">
        <v>23</v>
      </c>
      <c r="AH302" s="33" t="s">
        <v>23</v>
      </c>
      <c r="AI302" s="33" t="s">
        <v>23</v>
      </c>
      <c r="AJ302" s="33" t="s">
        <v>23</v>
      </c>
      <c r="AK302" s="33" t="s">
        <v>23</v>
      </c>
      <c r="AL302" s="33" t="s">
        <v>23</v>
      </c>
      <c r="AM302" s="33" t="s">
        <v>23</v>
      </c>
      <c r="AN302" s="33" t="s">
        <v>23</v>
      </c>
      <c r="AO302" s="33" t="s">
        <v>23</v>
      </c>
      <c r="AP302" s="33" t="s">
        <v>23</v>
      </c>
      <c r="AQ302" s="33" t="s">
        <v>23</v>
      </c>
      <c r="AR302" s="33" t="s">
        <v>23</v>
      </c>
      <c r="AS302" s="33" t="s">
        <v>23</v>
      </c>
      <c r="AT302" s="33" t="s">
        <v>23</v>
      </c>
      <c r="AU302" s="33" t="s">
        <v>23</v>
      </c>
      <c r="AV302" s="33" t="s">
        <v>23</v>
      </c>
      <c r="AW302" s="33" t="s">
        <v>23</v>
      </c>
      <c r="AX302" s="33" t="s">
        <v>23</v>
      </c>
      <c r="AY302" s="33" t="s">
        <v>23</v>
      </c>
      <c r="AZ302" s="33" t="s">
        <v>23</v>
      </c>
      <c r="BA302" s="33" t="s">
        <v>23</v>
      </c>
      <c r="BB302" s="33" t="s">
        <v>23</v>
      </c>
      <c r="BC302" s="33" t="s">
        <v>23</v>
      </c>
      <c r="BD302" s="33" t="s">
        <v>23</v>
      </c>
      <c r="BE302" s="33" t="s">
        <v>23</v>
      </c>
      <c r="BF302" s="33" t="s">
        <v>23</v>
      </c>
      <c r="BG302" s="33" t="s">
        <v>23</v>
      </c>
      <c r="BH302" s="33" t="s">
        <v>23</v>
      </c>
      <c r="BI302" s="33" t="s">
        <v>23</v>
      </c>
      <c r="BJ302" s="33" t="s">
        <v>23</v>
      </c>
      <c r="BK302" s="33" t="s">
        <v>23</v>
      </c>
      <c r="BL302" s="33" t="s">
        <v>23</v>
      </c>
      <c r="BM302" s="33" t="s">
        <v>23</v>
      </c>
    </row>
    <row r="303" spans="1:65" ht="12" customHeight="1" x14ac:dyDescent="0.2">
      <c r="A303" s="15">
        <f>MAX($A$15:A302)+1</f>
        <v>289</v>
      </c>
      <c r="B303" s="34" t="s">
        <v>34</v>
      </c>
      <c r="C303" s="33" t="s">
        <v>5</v>
      </c>
      <c r="D303" s="33" t="s">
        <v>23</v>
      </c>
      <c r="E303" s="33" t="s">
        <v>31</v>
      </c>
      <c r="F303" s="33" t="s">
        <v>5</v>
      </c>
      <c r="G303" s="33" t="s">
        <v>23</v>
      </c>
      <c r="H303" s="33" t="s">
        <v>31</v>
      </c>
      <c r="I303" s="33" t="s">
        <v>5</v>
      </c>
      <c r="J303" s="33" t="s">
        <v>23</v>
      </c>
      <c r="K303" s="33" t="s">
        <v>31</v>
      </c>
      <c r="L303" s="33" t="s">
        <v>6</v>
      </c>
      <c r="M303" s="33" t="s">
        <v>23</v>
      </c>
      <c r="N303" s="33" t="s">
        <v>32</v>
      </c>
      <c r="O303" s="33" t="s">
        <v>6</v>
      </c>
      <c r="P303" s="33" t="s">
        <v>23</v>
      </c>
      <c r="Q303" s="33" t="s">
        <v>31</v>
      </c>
      <c r="R303" s="33" t="s">
        <v>6</v>
      </c>
      <c r="S303" s="33" t="s">
        <v>23</v>
      </c>
      <c r="T303" s="33" t="s">
        <v>31</v>
      </c>
      <c r="U303" s="33" t="s">
        <v>6</v>
      </c>
      <c r="V303" s="33" t="s">
        <v>23</v>
      </c>
      <c r="W303" s="33" t="s">
        <v>31</v>
      </c>
      <c r="X303" s="33" t="s">
        <v>6</v>
      </c>
      <c r="Y303" s="33" t="s">
        <v>23</v>
      </c>
      <c r="Z303" s="33" t="s">
        <v>32</v>
      </c>
      <c r="AA303" s="33" t="s">
        <v>6</v>
      </c>
      <c r="AB303" s="33" t="s">
        <v>23</v>
      </c>
      <c r="AC303" s="33" t="s">
        <v>32</v>
      </c>
      <c r="AD303" s="33" t="s">
        <v>5</v>
      </c>
      <c r="AE303" s="33" t="s">
        <v>23</v>
      </c>
      <c r="AF303" s="33" t="s">
        <v>33</v>
      </c>
      <c r="AG303" s="33" t="s">
        <v>5</v>
      </c>
      <c r="AH303" s="33" t="s">
        <v>23</v>
      </c>
      <c r="AI303" s="33" t="s">
        <v>31</v>
      </c>
      <c r="AJ303" s="33" t="s">
        <v>5</v>
      </c>
      <c r="AK303" s="33" t="s">
        <v>26</v>
      </c>
      <c r="AL303" s="33" t="s">
        <v>32</v>
      </c>
      <c r="AM303" s="33" t="s">
        <v>6</v>
      </c>
      <c r="AN303" s="33" t="s">
        <v>23</v>
      </c>
      <c r="AO303" s="33" t="s">
        <v>31</v>
      </c>
      <c r="AP303" s="33" t="s">
        <v>6</v>
      </c>
      <c r="AQ303" s="33" t="s">
        <v>23</v>
      </c>
      <c r="AR303" s="33" t="s">
        <v>31</v>
      </c>
      <c r="AS303" s="33" t="s">
        <v>6</v>
      </c>
      <c r="AT303" s="33" t="s">
        <v>23</v>
      </c>
      <c r="AU303" s="33" t="s">
        <v>33</v>
      </c>
      <c r="AV303" s="33" t="s">
        <v>6</v>
      </c>
      <c r="AW303" s="33" t="s">
        <v>23</v>
      </c>
      <c r="AX303" s="33" t="s">
        <v>33</v>
      </c>
      <c r="AY303" s="33" t="s">
        <v>6</v>
      </c>
      <c r="AZ303" s="33" t="s">
        <v>23</v>
      </c>
      <c r="BA303" s="33" t="s">
        <v>31</v>
      </c>
      <c r="BB303" s="33" t="s">
        <v>4</v>
      </c>
      <c r="BC303" s="33" t="s">
        <v>23</v>
      </c>
      <c r="BD303" s="33" t="s">
        <v>33</v>
      </c>
      <c r="BE303" s="33" t="s">
        <v>5</v>
      </c>
      <c r="BF303" s="33" t="s">
        <v>28</v>
      </c>
      <c r="BG303" s="33" t="s">
        <v>26</v>
      </c>
      <c r="BH303" s="33" t="s">
        <v>5</v>
      </c>
      <c r="BI303" s="33" t="s">
        <v>26</v>
      </c>
      <c r="BJ303" s="33" t="s">
        <v>31</v>
      </c>
      <c r="BK303" s="33" t="s">
        <v>5</v>
      </c>
      <c r="BL303" s="33" t="s">
        <v>26</v>
      </c>
      <c r="BM303" s="33" t="s">
        <v>31</v>
      </c>
    </row>
    <row r="304" spans="1:65" ht="12" customHeight="1" x14ac:dyDescent="0.2">
      <c r="A304" s="15">
        <f>MAX($A$15:A303)+1</f>
        <v>290</v>
      </c>
      <c r="B304" s="34" t="s">
        <v>30</v>
      </c>
      <c r="C304" s="33" t="s">
        <v>27</v>
      </c>
      <c r="D304" s="33" t="s">
        <v>23</v>
      </c>
      <c r="E304" s="33" t="s">
        <v>23</v>
      </c>
      <c r="F304" s="33" t="s">
        <v>27</v>
      </c>
      <c r="G304" s="33" t="s">
        <v>23</v>
      </c>
      <c r="H304" s="33" t="s">
        <v>23</v>
      </c>
      <c r="I304" s="33" t="s">
        <v>27</v>
      </c>
      <c r="J304" s="33" t="s">
        <v>23</v>
      </c>
      <c r="K304" s="33" t="s">
        <v>23</v>
      </c>
      <c r="L304" s="33" t="s">
        <v>27</v>
      </c>
      <c r="M304" s="33" t="s">
        <v>23</v>
      </c>
      <c r="N304" s="33" t="s">
        <v>23</v>
      </c>
      <c r="O304" s="33" t="s">
        <v>27</v>
      </c>
      <c r="P304" s="33" t="s">
        <v>23</v>
      </c>
      <c r="Q304" s="33" t="s">
        <v>23</v>
      </c>
      <c r="R304" s="33" t="s">
        <v>23</v>
      </c>
      <c r="S304" s="33" t="s">
        <v>23</v>
      </c>
      <c r="T304" s="33" t="s">
        <v>23</v>
      </c>
      <c r="U304" s="33" t="s">
        <v>23</v>
      </c>
      <c r="V304" s="33" t="s">
        <v>23</v>
      </c>
      <c r="W304" s="33" t="s">
        <v>23</v>
      </c>
      <c r="X304" s="33" t="s">
        <v>23</v>
      </c>
      <c r="Y304" s="33" t="s">
        <v>23</v>
      </c>
      <c r="Z304" s="33" t="s">
        <v>23</v>
      </c>
      <c r="AA304" s="33" t="s">
        <v>23</v>
      </c>
      <c r="AB304" s="33" t="s">
        <v>23</v>
      </c>
      <c r="AC304" s="33" t="s">
        <v>23</v>
      </c>
      <c r="AD304" s="33" t="s">
        <v>23</v>
      </c>
      <c r="AE304" s="33" t="s">
        <v>23</v>
      </c>
      <c r="AF304" s="33" t="s">
        <v>23</v>
      </c>
      <c r="AG304" s="33" t="s">
        <v>23</v>
      </c>
      <c r="AH304" s="33" t="s">
        <v>23</v>
      </c>
      <c r="AI304" s="33" t="s">
        <v>23</v>
      </c>
      <c r="AJ304" s="33" t="s">
        <v>23</v>
      </c>
      <c r="AK304" s="33" t="s">
        <v>23</v>
      </c>
      <c r="AL304" s="33" t="s">
        <v>23</v>
      </c>
      <c r="AM304" s="33" t="s">
        <v>23</v>
      </c>
      <c r="AN304" s="33" t="s">
        <v>23</v>
      </c>
      <c r="AO304" s="33" t="s">
        <v>23</v>
      </c>
      <c r="AP304" s="33" t="s">
        <v>23</v>
      </c>
      <c r="AQ304" s="33" t="s">
        <v>23</v>
      </c>
      <c r="AR304" s="33" t="s">
        <v>23</v>
      </c>
      <c r="AS304" s="33" t="s">
        <v>23</v>
      </c>
      <c r="AT304" s="33" t="s">
        <v>23</v>
      </c>
      <c r="AU304" s="33" t="s">
        <v>23</v>
      </c>
      <c r="AV304" s="33" t="s">
        <v>23</v>
      </c>
      <c r="AW304" s="33" t="s">
        <v>23</v>
      </c>
      <c r="AX304" s="33" t="s">
        <v>23</v>
      </c>
      <c r="AY304" s="33" t="s">
        <v>23</v>
      </c>
      <c r="AZ304" s="33" t="s">
        <v>23</v>
      </c>
      <c r="BA304" s="33" t="s">
        <v>23</v>
      </c>
      <c r="BB304" s="33" t="s">
        <v>23</v>
      </c>
      <c r="BC304" s="33" t="s">
        <v>23</v>
      </c>
      <c r="BD304" s="33" t="s">
        <v>23</v>
      </c>
      <c r="BE304" s="33" t="s">
        <v>23</v>
      </c>
      <c r="BF304" s="33" t="s">
        <v>23</v>
      </c>
      <c r="BG304" s="33" t="s">
        <v>23</v>
      </c>
      <c r="BH304" s="33" t="s">
        <v>23</v>
      </c>
      <c r="BI304" s="33" t="s">
        <v>23</v>
      </c>
      <c r="BJ304" s="33" t="s">
        <v>23</v>
      </c>
      <c r="BK304" s="33" t="s">
        <v>23</v>
      </c>
      <c r="BL304" s="33" t="s">
        <v>23</v>
      </c>
      <c r="BM304" s="33" t="s">
        <v>23</v>
      </c>
    </row>
    <row r="305" spans="1:65" x14ac:dyDescent="0.2">
      <c r="A305" s="15">
        <f>MAX($A$15:A304)+1</f>
        <v>291</v>
      </c>
      <c r="B305" s="36" t="s">
        <v>102</v>
      </c>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row>
    <row r="306" spans="1:65" ht="12" customHeight="1" x14ac:dyDescent="0.2">
      <c r="A306" s="15">
        <f>MAX($A$15:A305)+1</f>
        <v>292</v>
      </c>
      <c r="B306" s="34" t="s">
        <v>36</v>
      </c>
      <c r="C306" s="33" t="s">
        <v>4</v>
      </c>
      <c r="D306" s="33" t="s">
        <v>23</v>
      </c>
      <c r="E306" s="33" t="s">
        <v>33</v>
      </c>
      <c r="F306" s="33" t="s">
        <v>4</v>
      </c>
      <c r="G306" s="33" t="s">
        <v>26</v>
      </c>
      <c r="H306" s="33" t="s">
        <v>31</v>
      </c>
      <c r="I306" s="33" t="s">
        <v>4</v>
      </c>
      <c r="J306" s="33" t="s">
        <v>26</v>
      </c>
      <c r="K306" s="33" t="s">
        <v>31</v>
      </c>
      <c r="L306" s="33" t="s">
        <v>15</v>
      </c>
      <c r="M306" s="33" t="s">
        <v>28</v>
      </c>
      <c r="N306" s="33" t="s">
        <v>23</v>
      </c>
      <c r="O306" s="33" t="s">
        <v>4</v>
      </c>
      <c r="P306" s="33" t="s">
        <v>23</v>
      </c>
      <c r="Q306" s="33" t="s">
        <v>31</v>
      </c>
      <c r="R306" s="33" t="s">
        <v>4</v>
      </c>
      <c r="S306" s="33" t="s">
        <v>23</v>
      </c>
      <c r="T306" s="33" t="s">
        <v>31</v>
      </c>
      <c r="U306" s="33" t="s">
        <v>3</v>
      </c>
      <c r="V306" s="33" t="s">
        <v>23</v>
      </c>
      <c r="W306" s="33" t="s">
        <v>31</v>
      </c>
      <c r="X306" s="33" t="s">
        <v>3</v>
      </c>
      <c r="Y306" s="33" t="s">
        <v>23</v>
      </c>
      <c r="Z306" s="33" t="s">
        <v>32</v>
      </c>
      <c r="AA306" s="33" t="s">
        <v>3</v>
      </c>
      <c r="AB306" s="33" t="s">
        <v>23</v>
      </c>
      <c r="AC306" s="33" t="s">
        <v>31</v>
      </c>
      <c r="AD306" s="33" t="s">
        <v>3</v>
      </c>
      <c r="AE306" s="33" t="s">
        <v>23</v>
      </c>
      <c r="AF306" s="33" t="s">
        <v>31</v>
      </c>
      <c r="AG306" s="33" t="s">
        <v>3</v>
      </c>
      <c r="AH306" s="33" t="s">
        <v>23</v>
      </c>
      <c r="AI306" s="33" t="s">
        <v>31</v>
      </c>
      <c r="AJ306" s="33" t="s">
        <v>3</v>
      </c>
      <c r="AK306" s="33" t="s">
        <v>23</v>
      </c>
      <c r="AL306" s="33" t="s">
        <v>31</v>
      </c>
      <c r="AM306" s="33" t="s">
        <v>3</v>
      </c>
      <c r="AN306" s="33" t="s">
        <v>23</v>
      </c>
      <c r="AO306" s="33" t="s">
        <v>31</v>
      </c>
      <c r="AP306" s="33" t="s">
        <v>3</v>
      </c>
      <c r="AQ306" s="33" t="s">
        <v>23</v>
      </c>
      <c r="AR306" s="33" t="s">
        <v>31</v>
      </c>
      <c r="AS306" s="33" t="s">
        <v>4</v>
      </c>
      <c r="AT306" s="33" t="s">
        <v>23</v>
      </c>
      <c r="AU306" s="33" t="s">
        <v>31</v>
      </c>
      <c r="AV306" s="33" t="s">
        <v>4</v>
      </c>
      <c r="AW306" s="33" t="s">
        <v>23</v>
      </c>
      <c r="AX306" s="33" t="s">
        <v>31</v>
      </c>
      <c r="AY306" s="33" t="s">
        <v>4</v>
      </c>
      <c r="AZ306" s="33" t="s">
        <v>23</v>
      </c>
      <c r="BA306" s="33" t="s">
        <v>32</v>
      </c>
      <c r="BB306" s="33" t="s">
        <v>4</v>
      </c>
      <c r="BC306" s="33" t="s">
        <v>23</v>
      </c>
      <c r="BD306" s="33" t="s">
        <v>31</v>
      </c>
      <c r="BE306" s="33" t="s">
        <v>4</v>
      </c>
      <c r="BF306" s="33" t="s">
        <v>23</v>
      </c>
      <c r="BG306" s="33" t="s">
        <v>31</v>
      </c>
      <c r="BH306" s="33" t="s">
        <v>3</v>
      </c>
      <c r="BI306" s="33" t="s">
        <v>26</v>
      </c>
      <c r="BJ306" s="33" t="s">
        <v>31</v>
      </c>
      <c r="BK306" s="33" t="s">
        <v>3</v>
      </c>
      <c r="BL306" s="33" t="s">
        <v>26</v>
      </c>
      <c r="BM306" s="33" t="s">
        <v>31</v>
      </c>
    </row>
    <row r="307" spans="1:65" ht="12" customHeight="1" x14ac:dyDescent="0.2">
      <c r="A307" s="15">
        <f>MAX($A$15:A306)+1</f>
        <v>293</v>
      </c>
      <c r="B307" s="34" t="s">
        <v>35</v>
      </c>
      <c r="C307" s="33" t="s">
        <v>23</v>
      </c>
      <c r="D307" s="33" t="s">
        <v>23</v>
      </c>
      <c r="E307" s="33" t="s">
        <v>23</v>
      </c>
      <c r="F307" s="33" t="s">
        <v>23</v>
      </c>
      <c r="G307" s="33" t="s">
        <v>23</v>
      </c>
      <c r="H307" s="33" t="s">
        <v>23</v>
      </c>
      <c r="I307" s="33" t="s">
        <v>23</v>
      </c>
      <c r="J307" s="33" t="s">
        <v>23</v>
      </c>
      <c r="K307" s="33" t="s">
        <v>23</v>
      </c>
      <c r="L307" s="33" t="s">
        <v>23</v>
      </c>
      <c r="M307" s="33" t="s">
        <v>23</v>
      </c>
      <c r="N307" s="33" t="s">
        <v>23</v>
      </c>
      <c r="O307" s="33" t="s">
        <v>23</v>
      </c>
      <c r="P307" s="33" t="s">
        <v>23</v>
      </c>
      <c r="Q307" s="33" t="s">
        <v>23</v>
      </c>
      <c r="R307" s="33" t="s">
        <v>23</v>
      </c>
      <c r="S307" s="33" t="s">
        <v>23</v>
      </c>
      <c r="T307" s="33" t="s">
        <v>23</v>
      </c>
      <c r="U307" s="33" t="s">
        <v>23</v>
      </c>
      <c r="V307" s="33" t="s">
        <v>23</v>
      </c>
      <c r="W307" s="33" t="s">
        <v>23</v>
      </c>
      <c r="X307" s="33" t="s">
        <v>23</v>
      </c>
      <c r="Y307" s="33" t="s">
        <v>23</v>
      </c>
      <c r="Z307" s="33" t="s">
        <v>23</v>
      </c>
      <c r="AA307" s="33" t="s">
        <v>23</v>
      </c>
      <c r="AB307" s="33" t="s">
        <v>23</v>
      </c>
      <c r="AC307" s="33" t="s">
        <v>23</v>
      </c>
      <c r="AD307" s="33" t="s">
        <v>23</v>
      </c>
      <c r="AE307" s="33" t="s">
        <v>23</v>
      </c>
      <c r="AF307" s="33" t="s">
        <v>23</v>
      </c>
      <c r="AG307" s="33" t="s">
        <v>23</v>
      </c>
      <c r="AH307" s="33" t="s">
        <v>23</v>
      </c>
      <c r="AI307" s="33" t="s">
        <v>23</v>
      </c>
      <c r="AJ307" s="33" t="s">
        <v>23</v>
      </c>
      <c r="AK307" s="33" t="s">
        <v>23</v>
      </c>
      <c r="AL307" s="33" t="s">
        <v>23</v>
      </c>
      <c r="AM307" s="33" t="s">
        <v>23</v>
      </c>
      <c r="AN307" s="33" t="s">
        <v>23</v>
      </c>
      <c r="AO307" s="33" t="s">
        <v>23</v>
      </c>
      <c r="AP307" s="33" t="s">
        <v>23</v>
      </c>
      <c r="AQ307" s="33" t="s">
        <v>23</v>
      </c>
      <c r="AR307" s="33" t="s">
        <v>23</v>
      </c>
      <c r="AS307" s="33" t="s">
        <v>23</v>
      </c>
      <c r="AT307" s="33" t="s">
        <v>23</v>
      </c>
      <c r="AU307" s="33" t="s">
        <v>23</v>
      </c>
      <c r="AV307" s="33" t="s">
        <v>23</v>
      </c>
      <c r="AW307" s="33" t="s">
        <v>23</v>
      </c>
      <c r="AX307" s="33" t="s">
        <v>23</v>
      </c>
      <c r="AY307" s="33" t="s">
        <v>23</v>
      </c>
      <c r="AZ307" s="33" t="s">
        <v>23</v>
      </c>
      <c r="BA307" s="33" t="s">
        <v>23</v>
      </c>
      <c r="BB307" s="33" t="s">
        <v>23</v>
      </c>
      <c r="BC307" s="33" t="s">
        <v>23</v>
      </c>
      <c r="BD307" s="33" t="s">
        <v>23</v>
      </c>
      <c r="BE307" s="33" t="s">
        <v>23</v>
      </c>
      <c r="BF307" s="33" t="s">
        <v>23</v>
      </c>
      <c r="BG307" s="33" t="s">
        <v>23</v>
      </c>
      <c r="BH307" s="33" t="s">
        <v>23</v>
      </c>
      <c r="BI307" s="33" t="s">
        <v>23</v>
      </c>
      <c r="BJ307" s="33" t="s">
        <v>23</v>
      </c>
      <c r="BK307" s="33" t="s">
        <v>23</v>
      </c>
      <c r="BL307" s="33" t="s">
        <v>23</v>
      </c>
      <c r="BM307" s="33" t="s">
        <v>23</v>
      </c>
    </row>
    <row r="308" spans="1:65" ht="12" customHeight="1" x14ac:dyDescent="0.2">
      <c r="A308" s="15">
        <f>MAX($A$15:A307)+1</f>
        <v>294</v>
      </c>
      <c r="B308" s="34" t="s">
        <v>34</v>
      </c>
      <c r="C308" s="33" t="s">
        <v>4</v>
      </c>
      <c r="D308" s="33" t="s">
        <v>23</v>
      </c>
      <c r="E308" s="33" t="s">
        <v>33</v>
      </c>
      <c r="F308" s="33" t="s">
        <v>4</v>
      </c>
      <c r="G308" s="33" t="s">
        <v>26</v>
      </c>
      <c r="H308" s="33" t="s">
        <v>31</v>
      </c>
      <c r="I308" s="33" t="s">
        <v>4</v>
      </c>
      <c r="J308" s="33" t="s">
        <v>26</v>
      </c>
      <c r="K308" s="33" t="s">
        <v>31</v>
      </c>
      <c r="L308" s="33" t="s">
        <v>15</v>
      </c>
      <c r="M308" s="33" t="s">
        <v>28</v>
      </c>
      <c r="N308" s="33" t="s">
        <v>23</v>
      </c>
      <c r="O308" s="33" t="s">
        <v>4</v>
      </c>
      <c r="P308" s="33" t="s">
        <v>23</v>
      </c>
      <c r="Q308" s="33" t="s">
        <v>31</v>
      </c>
      <c r="R308" s="33" t="s">
        <v>4</v>
      </c>
      <c r="S308" s="33" t="s">
        <v>23</v>
      </c>
      <c r="T308" s="33" t="s">
        <v>31</v>
      </c>
      <c r="U308" s="33" t="s">
        <v>3</v>
      </c>
      <c r="V308" s="33" t="s">
        <v>23</v>
      </c>
      <c r="W308" s="33" t="s">
        <v>31</v>
      </c>
      <c r="X308" s="33" t="s">
        <v>3</v>
      </c>
      <c r="Y308" s="33" t="s">
        <v>23</v>
      </c>
      <c r="Z308" s="33" t="s">
        <v>32</v>
      </c>
      <c r="AA308" s="33" t="s">
        <v>3</v>
      </c>
      <c r="AB308" s="33" t="s">
        <v>23</v>
      </c>
      <c r="AC308" s="33" t="s">
        <v>31</v>
      </c>
      <c r="AD308" s="33" t="s">
        <v>3</v>
      </c>
      <c r="AE308" s="33" t="s">
        <v>23</v>
      </c>
      <c r="AF308" s="33" t="s">
        <v>31</v>
      </c>
      <c r="AG308" s="33" t="s">
        <v>3</v>
      </c>
      <c r="AH308" s="33" t="s">
        <v>23</v>
      </c>
      <c r="AI308" s="33" t="s">
        <v>31</v>
      </c>
      <c r="AJ308" s="33" t="s">
        <v>3</v>
      </c>
      <c r="AK308" s="33" t="s">
        <v>23</v>
      </c>
      <c r="AL308" s="33" t="s">
        <v>31</v>
      </c>
      <c r="AM308" s="33" t="s">
        <v>3</v>
      </c>
      <c r="AN308" s="33" t="s">
        <v>23</v>
      </c>
      <c r="AO308" s="33" t="s">
        <v>31</v>
      </c>
      <c r="AP308" s="33" t="s">
        <v>3</v>
      </c>
      <c r="AQ308" s="33" t="s">
        <v>23</v>
      </c>
      <c r="AR308" s="33" t="s">
        <v>31</v>
      </c>
      <c r="AS308" s="33" t="s">
        <v>4</v>
      </c>
      <c r="AT308" s="33" t="s">
        <v>23</v>
      </c>
      <c r="AU308" s="33" t="s">
        <v>31</v>
      </c>
      <c r="AV308" s="33" t="s">
        <v>4</v>
      </c>
      <c r="AW308" s="33" t="s">
        <v>23</v>
      </c>
      <c r="AX308" s="33" t="s">
        <v>31</v>
      </c>
      <c r="AY308" s="33" t="s">
        <v>4</v>
      </c>
      <c r="AZ308" s="33" t="s">
        <v>23</v>
      </c>
      <c r="BA308" s="33" t="s">
        <v>32</v>
      </c>
      <c r="BB308" s="33" t="s">
        <v>4</v>
      </c>
      <c r="BC308" s="33" t="s">
        <v>23</v>
      </c>
      <c r="BD308" s="33" t="s">
        <v>31</v>
      </c>
      <c r="BE308" s="33" t="s">
        <v>4</v>
      </c>
      <c r="BF308" s="33" t="s">
        <v>23</v>
      </c>
      <c r="BG308" s="33" t="s">
        <v>31</v>
      </c>
      <c r="BH308" s="33" t="s">
        <v>3</v>
      </c>
      <c r="BI308" s="33" t="s">
        <v>26</v>
      </c>
      <c r="BJ308" s="33" t="s">
        <v>31</v>
      </c>
      <c r="BK308" s="33" t="s">
        <v>3</v>
      </c>
      <c r="BL308" s="33" t="s">
        <v>26</v>
      </c>
      <c r="BM308" s="33" t="s">
        <v>31</v>
      </c>
    </row>
    <row r="309" spans="1:65" ht="12" customHeight="1" x14ac:dyDescent="0.2">
      <c r="A309" s="15">
        <f>MAX($A$15:A308)+1</f>
        <v>295</v>
      </c>
      <c r="B309" s="34" t="s">
        <v>30</v>
      </c>
      <c r="C309" s="33" t="s">
        <v>23</v>
      </c>
      <c r="D309" s="33" t="s">
        <v>23</v>
      </c>
      <c r="E309" s="33" t="s">
        <v>23</v>
      </c>
      <c r="F309" s="33" t="s">
        <v>23</v>
      </c>
      <c r="G309" s="33" t="s">
        <v>23</v>
      </c>
      <c r="H309" s="33" t="s">
        <v>23</v>
      </c>
      <c r="I309" s="33" t="s">
        <v>23</v>
      </c>
      <c r="J309" s="33" t="s">
        <v>23</v>
      </c>
      <c r="K309" s="33" t="s">
        <v>23</v>
      </c>
      <c r="L309" s="33" t="s">
        <v>23</v>
      </c>
      <c r="M309" s="33" t="s">
        <v>23</v>
      </c>
      <c r="N309" s="33" t="s">
        <v>23</v>
      </c>
      <c r="O309" s="33" t="s">
        <v>23</v>
      </c>
      <c r="P309" s="33" t="s">
        <v>23</v>
      </c>
      <c r="Q309" s="33" t="s">
        <v>23</v>
      </c>
      <c r="R309" s="33" t="s">
        <v>23</v>
      </c>
      <c r="S309" s="33" t="s">
        <v>23</v>
      </c>
      <c r="T309" s="33" t="s">
        <v>23</v>
      </c>
      <c r="U309" s="33" t="s">
        <v>23</v>
      </c>
      <c r="V309" s="33" t="s">
        <v>23</v>
      </c>
      <c r="W309" s="33" t="s">
        <v>23</v>
      </c>
      <c r="X309" s="33" t="s">
        <v>23</v>
      </c>
      <c r="Y309" s="33" t="s">
        <v>23</v>
      </c>
      <c r="Z309" s="33" t="s">
        <v>23</v>
      </c>
      <c r="AA309" s="33" t="s">
        <v>23</v>
      </c>
      <c r="AB309" s="33" t="s">
        <v>23</v>
      </c>
      <c r="AC309" s="33" t="s">
        <v>23</v>
      </c>
      <c r="AD309" s="33" t="s">
        <v>23</v>
      </c>
      <c r="AE309" s="33" t="s">
        <v>23</v>
      </c>
      <c r="AF309" s="33" t="s">
        <v>23</v>
      </c>
      <c r="AG309" s="33" t="s">
        <v>23</v>
      </c>
      <c r="AH309" s="33" t="s">
        <v>23</v>
      </c>
      <c r="AI309" s="33" t="s">
        <v>23</v>
      </c>
      <c r="AJ309" s="33" t="s">
        <v>23</v>
      </c>
      <c r="AK309" s="33" t="s">
        <v>23</v>
      </c>
      <c r="AL309" s="33" t="s">
        <v>23</v>
      </c>
      <c r="AM309" s="33" t="s">
        <v>23</v>
      </c>
      <c r="AN309" s="33" t="s">
        <v>23</v>
      </c>
      <c r="AO309" s="33" t="s">
        <v>23</v>
      </c>
      <c r="AP309" s="33" t="s">
        <v>23</v>
      </c>
      <c r="AQ309" s="33" t="s">
        <v>23</v>
      </c>
      <c r="AR309" s="33" t="s">
        <v>23</v>
      </c>
      <c r="AS309" s="33" t="s">
        <v>23</v>
      </c>
      <c r="AT309" s="33" t="s">
        <v>23</v>
      </c>
      <c r="AU309" s="33" t="s">
        <v>23</v>
      </c>
      <c r="AV309" s="33" t="s">
        <v>23</v>
      </c>
      <c r="AW309" s="33" t="s">
        <v>23</v>
      </c>
      <c r="AX309" s="33" t="s">
        <v>23</v>
      </c>
      <c r="AY309" s="33" t="s">
        <v>23</v>
      </c>
      <c r="AZ309" s="33" t="s">
        <v>23</v>
      </c>
      <c r="BA309" s="33" t="s">
        <v>23</v>
      </c>
      <c r="BB309" s="33" t="s">
        <v>23</v>
      </c>
      <c r="BC309" s="33" t="s">
        <v>23</v>
      </c>
      <c r="BD309" s="33" t="s">
        <v>23</v>
      </c>
      <c r="BE309" s="33" t="s">
        <v>23</v>
      </c>
      <c r="BF309" s="33" t="s">
        <v>23</v>
      </c>
      <c r="BG309" s="33" t="s">
        <v>23</v>
      </c>
      <c r="BH309" s="33" t="s">
        <v>23</v>
      </c>
      <c r="BI309" s="33" t="s">
        <v>23</v>
      </c>
      <c r="BJ309" s="33" t="s">
        <v>23</v>
      </c>
      <c r="BK309" s="33" t="s">
        <v>23</v>
      </c>
      <c r="BL309" s="33" t="s">
        <v>23</v>
      </c>
      <c r="BM309" s="33" t="s">
        <v>23</v>
      </c>
    </row>
    <row r="310" spans="1:65" ht="22.5" x14ac:dyDescent="0.2">
      <c r="A310" s="15">
        <f>MAX($A$15:A309)+1</f>
        <v>296</v>
      </c>
      <c r="B310" s="36" t="s">
        <v>101</v>
      </c>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row>
    <row r="311" spans="1:65" ht="12" customHeight="1" x14ac:dyDescent="0.2">
      <c r="A311" s="15">
        <f>MAX($A$15:A310)+1</f>
        <v>297</v>
      </c>
      <c r="B311" s="34" t="s">
        <v>36</v>
      </c>
      <c r="C311" s="33" t="s">
        <v>6</v>
      </c>
      <c r="D311" s="33" t="s">
        <v>23</v>
      </c>
      <c r="E311" s="33" t="s">
        <v>31</v>
      </c>
      <c r="F311" s="33" t="s">
        <v>6</v>
      </c>
      <c r="G311" s="33" t="s">
        <v>23</v>
      </c>
      <c r="H311" s="33" t="s">
        <v>31</v>
      </c>
      <c r="I311" s="33" t="s">
        <v>6</v>
      </c>
      <c r="J311" s="33" t="s">
        <v>23</v>
      </c>
      <c r="K311" s="33" t="s">
        <v>31</v>
      </c>
      <c r="L311" s="33" t="s">
        <v>6</v>
      </c>
      <c r="M311" s="33" t="s">
        <v>23</v>
      </c>
      <c r="N311" s="33" t="s">
        <v>31</v>
      </c>
      <c r="O311" s="33" t="s">
        <v>6</v>
      </c>
      <c r="P311" s="33" t="s">
        <v>23</v>
      </c>
      <c r="Q311" s="33" t="s">
        <v>31</v>
      </c>
      <c r="R311" s="33" t="s">
        <v>6</v>
      </c>
      <c r="S311" s="33" t="s">
        <v>23</v>
      </c>
      <c r="T311" s="33" t="s">
        <v>31</v>
      </c>
      <c r="U311" s="33" t="s">
        <v>6</v>
      </c>
      <c r="V311" s="33" t="s">
        <v>23</v>
      </c>
      <c r="W311" s="33" t="s">
        <v>31</v>
      </c>
      <c r="X311" s="33" t="s">
        <v>6</v>
      </c>
      <c r="Y311" s="33" t="s">
        <v>23</v>
      </c>
      <c r="Z311" s="33" t="s">
        <v>31</v>
      </c>
      <c r="AA311" s="33" t="s">
        <v>4</v>
      </c>
      <c r="AB311" s="33" t="s">
        <v>23</v>
      </c>
      <c r="AC311" s="33" t="s">
        <v>33</v>
      </c>
      <c r="AD311" s="33" t="s">
        <v>4</v>
      </c>
      <c r="AE311" s="33" t="s">
        <v>26</v>
      </c>
      <c r="AF311" s="33" t="s">
        <v>31</v>
      </c>
      <c r="AG311" s="33" t="s">
        <v>4</v>
      </c>
      <c r="AH311" s="33" t="s">
        <v>26</v>
      </c>
      <c r="AI311" s="33" t="s">
        <v>31</v>
      </c>
      <c r="AJ311" s="33" t="s">
        <v>4</v>
      </c>
      <c r="AK311" s="33" t="s">
        <v>26</v>
      </c>
      <c r="AL311" s="33" t="s">
        <v>31</v>
      </c>
      <c r="AM311" s="33" t="s">
        <v>4</v>
      </c>
      <c r="AN311" s="33" t="s">
        <v>26</v>
      </c>
      <c r="AO311" s="33" t="s">
        <v>31</v>
      </c>
      <c r="AP311" s="33" t="s">
        <v>4</v>
      </c>
      <c r="AQ311" s="33" t="s">
        <v>26</v>
      </c>
      <c r="AR311" s="33" t="s">
        <v>31</v>
      </c>
      <c r="AS311" s="33" t="s">
        <v>6</v>
      </c>
      <c r="AT311" s="33" t="s">
        <v>26</v>
      </c>
      <c r="AU311" s="33" t="s">
        <v>31</v>
      </c>
      <c r="AV311" s="33" t="s">
        <v>5</v>
      </c>
      <c r="AW311" s="33" t="s">
        <v>23</v>
      </c>
      <c r="AX311" s="33" t="s">
        <v>31</v>
      </c>
      <c r="AY311" s="33" t="s">
        <v>5</v>
      </c>
      <c r="AZ311" s="33" t="s">
        <v>23</v>
      </c>
      <c r="BA311" s="33" t="s">
        <v>32</v>
      </c>
      <c r="BB311" s="33" t="s">
        <v>5</v>
      </c>
      <c r="BC311" s="33" t="s">
        <v>23</v>
      </c>
      <c r="BD311" s="33" t="s">
        <v>32</v>
      </c>
      <c r="BE311" s="33" t="s">
        <v>5</v>
      </c>
      <c r="BF311" s="33" t="s">
        <v>23</v>
      </c>
      <c r="BG311" s="33" t="s">
        <v>31</v>
      </c>
      <c r="BH311" s="33" t="s">
        <v>5</v>
      </c>
      <c r="BI311" s="33" t="s">
        <v>26</v>
      </c>
      <c r="BJ311" s="33" t="s">
        <v>32</v>
      </c>
      <c r="BK311" s="33" t="s">
        <v>5</v>
      </c>
      <c r="BL311" s="33" t="s">
        <v>26</v>
      </c>
      <c r="BM311" s="33" t="s">
        <v>32</v>
      </c>
    </row>
    <row r="312" spans="1:65" ht="12" customHeight="1" x14ac:dyDescent="0.2">
      <c r="A312" s="15">
        <f>MAX($A$15:A311)+1</f>
        <v>298</v>
      </c>
      <c r="B312" s="34" t="s">
        <v>35</v>
      </c>
      <c r="C312" s="33" t="s">
        <v>22</v>
      </c>
      <c r="D312" s="33" t="s">
        <v>23</v>
      </c>
      <c r="E312" s="33" t="s">
        <v>23</v>
      </c>
      <c r="F312" s="33" t="s">
        <v>22</v>
      </c>
      <c r="G312" s="33" t="s">
        <v>23</v>
      </c>
      <c r="H312" s="33" t="s">
        <v>23</v>
      </c>
      <c r="I312" s="33" t="s">
        <v>22</v>
      </c>
      <c r="J312" s="33" t="s">
        <v>23</v>
      </c>
      <c r="K312" s="33" t="s">
        <v>23</v>
      </c>
      <c r="L312" s="33" t="s">
        <v>22</v>
      </c>
      <c r="M312" s="33" t="s">
        <v>23</v>
      </c>
      <c r="N312" s="33" t="s">
        <v>23</v>
      </c>
      <c r="O312" s="33" t="s">
        <v>22</v>
      </c>
      <c r="P312" s="33" t="s">
        <v>23</v>
      </c>
      <c r="Q312" s="33" t="s">
        <v>23</v>
      </c>
      <c r="R312" s="33" t="s">
        <v>22</v>
      </c>
      <c r="S312" s="33" t="s">
        <v>23</v>
      </c>
      <c r="T312" s="33" t="s">
        <v>23</v>
      </c>
      <c r="U312" s="33" t="s">
        <v>22</v>
      </c>
      <c r="V312" s="33" t="s">
        <v>23</v>
      </c>
      <c r="W312" s="33" t="s">
        <v>23</v>
      </c>
      <c r="X312" s="33" t="s">
        <v>22</v>
      </c>
      <c r="Y312" s="33" t="s">
        <v>23</v>
      </c>
      <c r="Z312" s="33" t="s">
        <v>23</v>
      </c>
      <c r="AA312" s="33" t="s">
        <v>22</v>
      </c>
      <c r="AB312" s="33" t="s">
        <v>23</v>
      </c>
      <c r="AC312" s="33" t="s">
        <v>23</v>
      </c>
      <c r="AD312" s="33" t="s">
        <v>22</v>
      </c>
      <c r="AE312" s="33" t="s">
        <v>23</v>
      </c>
      <c r="AF312" s="33" t="s">
        <v>23</v>
      </c>
      <c r="AG312" s="33" t="s">
        <v>22</v>
      </c>
      <c r="AH312" s="33" t="s">
        <v>23</v>
      </c>
      <c r="AI312" s="33" t="s">
        <v>23</v>
      </c>
      <c r="AJ312" s="33" t="s">
        <v>22</v>
      </c>
      <c r="AK312" s="33" t="s">
        <v>23</v>
      </c>
      <c r="AL312" s="33" t="s">
        <v>23</v>
      </c>
      <c r="AM312" s="33" t="s">
        <v>22</v>
      </c>
      <c r="AN312" s="33" t="s">
        <v>23</v>
      </c>
      <c r="AO312" s="33" t="s">
        <v>23</v>
      </c>
      <c r="AP312" s="33" t="s">
        <v>22</v>
      </c>
      <c r="AQ312" s="33" t="s">
        <v>23</v>
      </c>
      <c r="AR312" s="33" t="s">
        <v>23</v>
      </c>
      <c r="AS312" s="33" t="s">
        <v>22</v>
      </c>
      <c r="AT312" s="33" t="s">
        <v>23</v>
      </c>
      <c r="AU312" s="33" t="s">
        <v>23</v>
      </c>
      <c r="AV312" s="33" t="s">
        <v>22</v>
      </c>
      <c r="AW312" s="33" t="s">
        <v>23</v>
      </c>
      <c r="AX312" s="33" t="s">
        <v>23</v>
      </c>
      <c r="AY312" s="33" t="s">
        <v>22</v>
      </c>
      <c r="AZ312" s="33" t="s">
        <v>23</v>
      </c>
      <c r="BA312" s="33" t="s">
        <v>23</v>
      </c>
      <c r="BB312" s="33" t="s">
        <v>22</v>
      </c>
      <c r="BC312" s="33" t="s">
        <v>23</v>
      </c>
      <c r="BD312" s="33" t="s">
        <v>23</v>
      </c>
      <c r="BE312" s="33" t="s">
        <v>22</v>
      </c>
      <c r="BF312" s="33" t="s">
        <v>23</v>
      </c>
      <c r="BG312" s="33" t="s">
        <v>23</v>
      </c>
      <c r="BH312" s="33" t="s">
        <v>22</v>
      </c>
      <c r="BI312" s="33" t="s">
        <v>23</v>
      </c>
      <c r="BJ312" s="33" t="s">
        <v>23</v>
      </c>
      <c r="BK312" s="33" t="s">
        <v>22</v>
      </c>
      <c r="BL312" s="33" t="s">
        <v>23</v>
      </c>
      <c r="BM312" s="33" t="s">
        <v>23</v>
      </c>
    </row>
    <row r="313" spans="1:65" ht="12" customHeight="1" x14ac:dyDescent="0.2">
      <c r="A313" s="15">
        <f>MAX($A$15:A312)+1</f>
        <v>299</v>
      </c>
      <c r="B313" s="34" t="s">
        <v>34</v>
      </c>
      <c r="C313" s="33" t="s">
        <v>6</v>
      </c>
      <c r="D313" s="33" t="s">
        <v>23</v>
      </c>
      <c r="E313" s="33" t="s">
        <v>31</v>
      </c>
      <c r="F313" s="33" t="s">
        <v>6</v>
      </c>
      <c r="G313" s="33" t="s">
        <v>23</v>
      </c>
      <c r="H313" s="33" t="s">
        <v>31</v>
      </c>
      <c r="I313" s="33" t="s">
        <v>6</v>
      </c>
      <c r="J313" s="33" t="s">
        <v>23</v>
      </c>
      <c r="K313" s="33" t="s">
        <v>31</v>
      </c>
      <c r="L313" s="33" t="s">
        <v>6</v>
      </c>
      <c r="M313" s="33" t="s">
        <v>23</v>
      </c>
      <c r="N313" s="33" t="s">
        <v>31</v>
      </c>
      <c r="O313" s="33" t="s">
        <v>6</v>
      </c>
      <c r="P313" s="33" t="s">
        <v>23</v>
      </c>
      <c r="Q313" s="33" t="s">
        <v>31</v>
      </c>
      <c r="R313" s="33" t="s">
        <v>6</v>
      </c>
      <c r="S313" s="33" t="s">
        <v>23</v>
      </c>
      <c r="T313" s="33" t="s">
        <v>31</v>
      </c>
      <c r="U313" s="33" t="s">
        <v>6</v>
      </c>
      <c r="V313" s="33" t="s">
        <v>23</v>
      </c>
      <c r="W313" s="33" t="s">
        <v>31</v>
      </c>
      <c r="X313" s="33" t="s">
        <v>6</v>
      </c>
      <c r="Y313" s="33" t="s">
        <v>23</v>
      </c>
      <c r="Z313" s="33" t="s">
        <v>31</v>
      </c>
      <c r="AA313" s="33" t="s">
        <v>4</v>
      </c>
      <c r="AB313" s="33" t="s">
        <v>23</v>
      </c>
      <c r="AC313" s="33" t="s">
        <v>33</v>
      </c>
      <c r="AD313" s="33" t="s">
        <v>4</v>
      </c>
      <c r="AE313" s="33" t="s">
        <v>26</v>
      </c>
      <c r="AF313" s="33" t="s">
        <v>31</v>
      </c>
      <c r="AG313" s="33" t="s">
        <v>4</v>
      </c>
      <c r="AH313" s="33" t="s">
        <v>26</v>
      </c>
      <c r="AI313" s="33" t="s">
        <v>31</v>
      </c>
      <c r="AJ313" s="33" t="s">
        <v>4</v>
      </c>
      <c r="AK313" s="33" t="s">
        <v>26</v>
      </c>
      <c r="AL313" s="33" t="s">
        <v>31</v>
      </c>
      <c r="AM313" s="33" t="s">
        <v>4</v>
      </c>
      <c r="AN313" s="33" t="s">
        <v>26</v>
      </c>
      <c r="AO313" s="33" t="s">
        <v>31</v>
      </c>
      <c r="AP313" s="33" t="s">
        <v>4</v>
      </c>
      <c r="AQ313" s="33" t="s">
        <v>26</v>
      </c>
      <c r="AR313" s="33" t="s">
        <v>31</v>
      </c>
      <c r="AS313" s="33" t="s">
        <v>6</v>
      </c>
      <c r="AT313" s="33" t="s">
        <v>26</v>
      </c>
      <c r="AU313" s="33" t="s">
        <v>31</v>
      </c>
      <c r="AV313" s="33" t="s">
        <v>5</v>
      </c>
      <c r="AW313" s="33" t="s">
        <v>23</v>
      </c>
      <c r="AX313" s="33" t="s">
        <v>31</v>
      </c>
      <c r="AY313" s="33" t="s">
        <v>5</v>
      </c>
      <c r="AZ313" s="33" t="s">
        <v>23</v>
      </c>
      <c r="BA313" s="33" t="s">
        <v>32</v>
      </c>
      <c r="BB313" s="33" t="s">
        <v>5</v>
      </c>
      <c r="BC313" s="33" t="s">
        <v>23</v>
      </c>
      <c r="BD313" s="33" t="s">
        <v>32</v>
      </c>
      <c r="BE313" s="33" t="s">
        <v>5</v>
      </c>
      <c r="BF313" s="33" t="s">
        <v>23</v>
      </c>
      <c r="BG313" s="33" t="s">
        <v>31</v>
      </c>
      <c r="BH313" s="33" t="s">
        <v>5</v>
      </c>
      <c r="BI313" s="33" t="s">
        <v>26</v>
      </c>
      <c r="BJ313" s="33" t="s">
        <v>32</v>
      </c>
      <c r="BK313" s="33" t="s">
        <v>5</v>
      </c>
      <c r="BL313" s="33" t="s">
        <v>26</v>
      </c>
      <c r="BM313" s="33" t="s">
        <v>32</v>
      </c>
    </row>
    <row r="314" spans="1:65" ht="12" customHeight="1" x14ac:dyDescent="0.2">
      <c r="A314" s="15">
        <f>MAX($A$15:A313)+1</f>
        <v>300</v>
      </c>
      <c r="B314" s="34" t="s">
        <v>30</v>
      </c>
      <c r="C314" s="33" t="s">
        <v>22</v>
      </c>
      <c r="D314" s="33" t="s">
        <v>23</v>
      </c>
      <c r="E314" s="33" t="s">
        <v>23</v>
      </c>
      <c r="F314" s="33" t="s">
        <v>22</v>
      </c>
      <c r="G314" s="33" t="s">
        <v>23</v>
      </c>
      <c r="H314" s="33" t="s">
        <v>23</v>
      </c>
      <c r="I314" s="33" t="s">
        <v>22</v>
      </c>
      <c r="J314" s="33" t="s">
        <v>23</v>
      </c>
      <c r="K314" s="33" t="s">
        <v>23</v>
      </c>
      <c r="L314" s="33" t="s">
        <v>22</v>
      </c>
      <c r="M314" s="33" t="s">
        <v>23</v>
      </c>
      <c r="N314" s="33" t="s">
        <v>23</v>
      </c>
      <c r="O314" s="33" t="s">
        <v>22</v>
      </c>
      <c r="P314" s="33" t="s">
        <v>23</v>
      </c>
      <c r="Q314" s="33" t="s">
        <v>23</v>
      </c>
      <c r="R314" s="33" t="s">
        <v>22</v>
      </c>
      <c r="S314" s="33" t="s">
        <v>23</v>
      </c>
      <c r="T314" s="33" t="s">
        <v>23</v>
      </c>
      <c r="U314" s="33" t="s">
        <v>22</v>
      </c>
      <c r="V314" s="33" t="s">
        <v>23</v>
      </c>
      <c r="W314" s="33" t="s">
        <v>23</v>
      </c>
      <c r="X314" s="33" t="s">
        <v>22</v>
      </c>
      <c r="Y314" s="33" t="s">
        <v>23</v>
      </c>
      <c r="Z314" s="33" t="s">
        <v>23</v>
      </c>
      <c r="AA314" s="33" t="s">
        <v>22</v>
      </c>
      <c r="AB314" s="33" t="s">
        <v>23</v>
      </c>
      <c r="AC314" s="33" t="s">
        <v>23</v>
      </c>
      <c r="AD314" s="33" t="s">
        <v>22</v>
      </c>
      <c r="AE314" s="33" t="s">
        <v>23</v>
      </c>
      <c r="AF314" s="33" t="s">
        <v>23</v>
      </c>
      <c r="AG314" s="33" t="s">
        <v>22</v>
      </c>
      <c r="AH314" s="33" t="s">
        <v>23</v>
      </c>
      <c r="AI314" s="33" t="s">
        <v>23</v>
      </c>
      <c r="AJ314" s="33" t="s">
        <v>22</v>
      </c>
      <c r="AK314" s="33" t="s">
        <v>23</v>
      </c>
      <c r="AL314" s="33" t="s">
        <v>23</v>
      </c>
      <c r="AM314" s="33" t="s">
        <v>22</v>
      </c>
      <c r="AN314" s="33" t="s">
        <v>23</v>
      </c>
      <c r="AO314" s="33" t="s">
        <v>23</v>
      </c>
      <c r="AP314" s="33" t="s">
        <v>22</v>
      </c>
      <c r="AQ314" s="33" t="s">
        <v>23</v>
      </c>
      <c r="AR314" s="33" t="s">
        <v>23</v>
      </c>
      <c r="AS314" s="33" t="s">
        <v>22</v>
      </c>
      <c r="AT314" s="33" t="s">
        <v>23</v>
      </c>
      <c r="AU314" s="33" t="s">
        <v>23</v>
      </c>
      <c r="AV314" s="33" t="s">
        <v>22</v>
      </c>
      <c r="AW314" s="33" t="s">
        <v>23</v>
      </c>
      <c r="AX314" s="33" t="s">
        <v>23</v>
      </c>
      <c r="AY314" s="33" t="s">
        <v>22</v>
      </c>
      <c r="AZ314" s="33" t="s">
        <v>23</v>
      </c>
      <c r="BA314" s="33" t="s">
        <v>23</v>
      </c>
      <c r="BB314" s="33" t="s">
        <v>22</v>
      </c>
      <c r="BC314" s="33" t="s">
        <v>23</v>
      </c>
      <c r="BD314" s="33" t="s">
        <v>23</v>
      </c>
      <c r="BE314" s="33" t="s">
        <v>22</v>
      </c>
      <c r="BF314" s="33" t="s">
        <v>23</v>
      </c>
      <c r="BG314" s="33" t="s">
        <v>23</v>
      </c>
      <c r="BH314" s="33" t="s">
        <v>22</v>
      </c>
      <c r="BI314" s="33" t="s">
        <v>23</v>
      </c>
      <c r="BJ314" s="33" t="s">
        <v>23</v>
      </c>
      <c r="BK314" s="33" t="s">
        <v>22</v>
      </c>
      <c r="BL314" s="33" t="s">
        <v>23</v>
      </c>
      <c r="BM314" s="33" t="s">
        <v>23</v>
      </c>
    </row>
    <row r="315" spans="1:65" ht="22.5" x14ac:dyDescent="0.2">
      <c r="A315" s="15">
        <f>MAX($A$15:A314)+1</f>
        <v>301</v>
      </c>
      <c r="B315" s="36" t="s">
        <v>100</v>
      </c>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row>
    <row r="316" spans="1:65" ht="12" customHeight="1" x14ac:dyDescent="0.2">
      <c r="A316" s="15">
        <f>MAX($A$15:A315)+1</f>
        <v>302</v>
      </c>
      <c r="B316" s="34" t="s">
        <v>36</v>
      </c>
      <c r="C316" s="33" t="s">
        <v>17</v>
      </c>
      <c r="D316" s="33" t="s">
        <v>23</v>
      </c>
      <c r="E316" s="33" t="s">
        <v>32</v>
      </c>
      <c r="F316" s="33" t="s">
        <v>17</v>
      </c>
      <c r="G316" s="33" t="s">
        <v>23</v>
      </c>
      <c r="H316" s="33" t="s">
        <v>32</v>
      </c>
      <c r="I316" s="33" t="s">
        <v>17</v>
      </c>
      <c r="J316" s="33" t="s">
        <v>23</v>
      </c>
      <c r="K316" s="33" t="s">
        <v>32</v>
      </c>
      <c r="L316" s="33" t="s">
        <v>17</v>
      </c>
      <c r="M316" s="33" t="s">
        <v>23</v>
      </c>
      <c r="N316" s="33" t="s">
        <v>32</v>
      </c>
      <c r="O316" s="33" t="s">
        <v>17</v>
      </c>
      <c r="P316" s="33" t="s">
        <v>23</v>
      </c>
      <c r="Q316" s="33" t="s">
        <v>32</v>
      </c>
      <c r="R316" s="33" t="s">
        <v>17</v>
      </c>
      <c r="S316" s="33" t="s">
        <v>23</v>
      </c>
      <c r="T316" s="33" t="s">
        <v>32</v>
      </c>
      <c r="U316" s="33" t="s">
        <v>17</v>
      </c>
      <c r="V316" s="33" t="s">
        <v>23</v>
      </c>
      <c r="W316" s="33" t="s">
        <v>31</v>
      </c>
      <c r="X316" s="33" t="s">
        <v>17</v>
      </c>
      <c r="Y316" s="33" t="s">
        <v>23</v>
      </c>
      <c r="Z316" s="33" t="s">
        <v>31</v>
      </c>
      <c r="AA316" s="33" t="s">
        <v>17</v>
      </c>
      <c r="AB316" s="33" t="s">
        <v>23</v>
      </c>
      <c r="AC316" s="33" t="s">
        <v>31</v>
      </c>
      <c r="AD316" s="33" t="s">
        <v>17</v>
      </c>
      <c r="AE316" s="33" t="s">
        <v>23</v>
      </c>
      <c r="AF316" s="33" t="s">
        <v>31</v>
      </c>
      <c r="AG316" s="33" t="s">
        <v>17</v>
      </c>
      <c r="AH316" s="33" t="s">
        <v>23</v>
      </c>
      <c r="AI316" s="33" t="s">
        <v>31</v>
      </c>
      <c r="AJ316" s="33" t="s">
        <v>17</v>
      </c>
      <c r="AK316" s="33" t="s">
        <v>23</v>
      </c>
      <c r="AL316" s="33" t="s">
        <v>31</v>
      </c>
      <c r="AM316" s="33" t="s">
        <v>17</v>
      </c>
      <c r="AN316" s="33" t="s">
        <v>23</v>
      </c>
      <c r="AO316" s="33" t="s">
        <v>31</v>
      </c>
      <c r="AP316" s="33" t="s">
        <v>17</v>
      </c>
      <c r="AQ316" s="33" t="s">
        <v>23</v>
      </c>
      <c r="AR316" s="33" t="s">
        <v>31</v>
      </c>
      <c r="AS316" s="33" t="s">
        <v>17</v>
      </c>
      <c r="AT316" s="33" t="s">
        <v>23</v>
      </c>
      <c r="AU316" s="33" t="s">
        <v>31</v>
      </c>
      <c r="AV316" s="33" t="s">
        <v>17</v>
      </c>
      <c r="AW316" s="33" t="s">
        <v>23</v>
      </c>
      <c r="AX316" s="33" t="s">
        <v>32</v>
      </c>
      <c r="AY316" s="33" t="s">
        <v>17</v>
      </c>
      <c r="AZ316" s="33" t="s">
        <v>23</v>
      </c>
      <c r="BA316" s="33" t="s">
        <v>31</v>
      </c>
      <c r="BB316" s="33" t="s">
        <v>17</v>
      </c>
      <c r="BC316" s="33" t="s">
        <v>23</v>
      </c>
      <c r="BD316" s="33" t="s">
        <v>31</v>
      </c>
      <c r="BE316" s="33" t="s">
        <v>17</v>
      </c>
      <c r="BF316" s="33" t="s">
        <v>23</v>
      </c>
      <c r="BG316" s="33" t="s">
        <v>31</v>
      </c>
      <c r="BH316" s="33" t="s">
        <v>17</v>
      </c>
      <c r="BI316" s="33" t="s">
        <v>23</v>
      </c>
      <c r="BJ316" s="33" t="s">
        <v>31</v>
      </c>
      <c r="BK316" s="33" t="s">
        <v>17</v>
      </c>
      <c r="BL316" s="33" t="s">
        <v>23</v>
      </c>
      <c r="BM316" s="33" t="s">
        <v>31</v>
      </c>
    </row>
    <row r="317" spans="1:65" ht="12" customHeight="1" x14ac:dyDescent="0.2">
      <c r="A317" s="15">
        <f>MAX($A$15:A316)+1</f>
        <v>303</v>
      </c>
      <c r="B317" s="34" t="s">
        <v>35</v>
      </c>
      <c r="C317" s="33" t="s">
        <v>44</v>
      </c>
      <c r="D317" s="33" t="s">
        <v>23</v>
      </c>
      <c r="E317" s="33" t="s">
        <v>23</v>
      </c>
      <c r="F317" s="33" t="s">
        <v>44</v>
      </c>
      <c r="G317" s="33" t="s">
        <v>23</v>
      </c>
      <c r="H317" s="33" t="s">
        <v>23</v>
      </c>
      <c r="I317" s="33" t="s">
        <v>44</v>
      </c>
      <c r="J317" s="33" t="s">
        <v>23</v>
      </c>
      <c r="K317" s="33" t="s">
        <v>23</v>
      </c>
      <c r="L317" s="33" t="s">
        <v>44</v>
      </c>
      <c r="M317" s="33" t="s">
        <v>23</v>
      </c>
      <c r="N317" s="33" t="s">
        <v>23</v>
      </c>
      <c r="O317" s="33" t="s">
        <v>44</v>
      </c>
      <c r="P317" s="33" t="s">
        <v>23</v>
      </c>
      <c r="Q317" s="33" t="s">
        <v>23</v>
      </c>
      <c r="R317" s="33" t="s">
        <v>44</v>
      </c>
      <c r="S317" s="33" t="s">
        <v>23</v>
      </c>
      <c r="T317" s="33" t="s">
        <v>23</v>
      </c>
      <c r="U317" s="33" t="s">
        <v>44</v>
      </c>
      <c r="V317" s="33" t="s">
        <v>23</v>
      </c>
      <c r="W317" s="33" t="s">
        <v>23</v>
      </c>
      <c r="X317" s="33" t="s">
        <v>44</v>
      </c>
      <c r="Y317" s="33" t="s">
        <v>23</v>
      </c>
      <c r="Z317" s="33" t="s">
        <v>23</v>
      </c>
      <c r="AA317" s="33" t="s">
        <v>44</v>
      </c>
      <c r="AB317" s="33" t="s">
        <v>23</v>
      </c>
      <c r="AC317" s="33" t="s">
        <v>23</v>
      </c>
      <c r="AD317" s="33" t="s">
        <v>44</v>
      </c>
      <c r="AE317" s="33" t="s">
        <v>23</v>
      </c>
      <c r="AF317" s="33" t="s">
        <v>23</v>
      </c>
      <c r="AG317" s="33" t="s">
        <v>44</v>
      </c>
      <c r="AH317" s="33" t="s">
        <v>23</v>
      </c>
      <c r="AI317" s="33" t="s">
        <v>23</v>
      </c>
      <c r="AJ317" s="33" t="s">
        <v>44</v>
      </c>
      <c r="AK317" s="33" t="s">
        <v>23</v>
      </c>
      <c r="AL317" s="33" t="s">
        <v>23</v>
      </c>
      <c r="AM317" s="33" t="s">
        <v>44</v>
      </c>
      <c r="AN317" s="33" t="s">
        <v>23</v>
      </c>
      <c r="AO317" s="33" t="s">
        <v>23</v>
      </c>
      <c r="AP317" s="33" t="s">
        <v>44</v>
      </c>
      <c r="AQ317" s="33" t="s">
        <v>23</v>
      </c>
      <c r="AR317" s="33" t="s">
        <v>23</v>
      </c>
      <c r="AS317" s="33" t="s">
        <v>44</v>
      </c>
      <c r="AT317" s="33" t="s">
        <v>23</v>
      </c>
      <c r="AU317" s="33" t="s">
        <v>23</v>
      </c>
      <c r="AV317" s="33" t="s">
        <v>44</v>
      </c>
      <c r="AW317" s="33" t="s">
        <v>23</v>
      </c>
      <c r="AX317" s="33" t="s">
        <v>23</v>
      </c>
      <c r="AY317" s="33" t="s">
        <v>44</v>
      </c>
      <c r="AZ317" s="33" t="s">
        <v>23</v>
      </c>
      <c r="BA317" s="33" t="s">
        <v>23</v>
      </c>
      <c r="BB317" s="33" t="s">
        <v>44</v>
      </c>
      <c r="BC317" s="33" t="s">
        <v>23</v>
      </c>
      <c r="BD317" s="33" t="s">
        <v>23</v>
      </c>
      <c r="BE317" s="33" t="s">
        <v>44</v>
      </c>
      <c r="BF317" s="33" t="s">
        <v>23</v>
      </c>
      <c r="BG317" s="33" t="s">
        <v>23</v>
      </c>
      <c r="BH317" s="33" t="s">
        <v>44</v>
      </c>
      <c r="BI317" s="33" t="s">
        <v>23</v>
      </c>
      <c r="BJ317" s="33" t="s">
        <v>23</v>
      </c>
      <c r="BK317" s="33" t="s">
        <v>44</v>
      </c>
      <c r="BL317" s="33" t="s">
        <v>23</v>
      </c>
      <c r="BM317" s="33" t="s">
        <v>23</v>
      </c>
    </row>
    <row r="318" spans="1:65" ht="12" customHeight="1" x14ac:dyDescent="0.2">
      <c r="A318" s="15">
        <f>MAX($A$15:A317)+1</f>
        <v>304</v>
      </c>
      <c r="B318" s="34" t="s">
        <v>34</v>
      </c>
      <c r="C318" s="33" t="s">
        <v>17</v>
      </c>
      <c r="D318" s="33" t="s">
        <v>23</v>
      </c>
      <c r="E318" s="33" t="s">
        <v>32</v>
      </c>
      <c r="F318" s="33" t="s">
        <v>17</v>
      </c>
      <c r="G318" s="33" t="s">
        <v>23</v>
      </c>
      <c r="H318" s="33" t="s">
        <v>32</v>
      </c>
      <c r="I318" s="33" t="s">
        <v>17</v>
      </c>
      <c r="J318" s="33" t="s">
        <v>23</v>
      </c>
      <c r="K318" s="33" t="s">
        <v>32</v>
      </c>
      <c r="L318" s="33" t="s">
        <v>17</v>
      </c>
      <c r="M318" s="33" t="s">
        <v>23</v>
      </c>
      <c r="N318" s="33" t="s">
        <v>32</v>
      </c>
      <c r="O318" s="33" t="s">
        <v>17</v>
      </c>
      <c r="P318" s="33" t="s">
        <v>23</v>
      </c>
      <c r="Q318" s="33" t="s">
        <v>32</v>
      </c>
      <c r="R318" s="33" t="s">
        <v>17</v>
      </c>
      <c r="S318" s="33" t="s">
        <v>23</v>
      </c>
      <c r="T318" s="33" t="s">
        <v>32</v>
      </c>
      <c r="U318" s="33" t="s">
        <v>17</v>
      </c>
      <c r="V318" s="33" t="s">
        <v>23</v>
      </c>
      <c r="W318" s="33" t="s">
        <v>31</v>
      </c>
      <c r="X318" s="33" t="s">
        <v>17</v>
      </c>
      <c r="Y318" s="33" t="s">
        <v>23</v>
      </c>
      <c r="Z318" s="33" t="s">
        <v>31</v>
      </c>
      <c r="AA318" s="33" t="s">
        <v>17</v>
      </c>
      <c r="AB318" s="33" t="s">
        <v>23</v>
      </c>
      <c r="AC318" s="33" t="s">
        <v>31</v>
      </c>
      <c r="AD318" s="33" t="s">
        <v>17</v>
      </c>
      <c r="AE318" s="33" t="s">
        <v>23</v>
      </c>
      <c r="AF318" s="33" t="s">
        <v>31</v>
      </c>
      <c r="AG318" s="33" t="s">
        <v>17</v>
      </c>
      <c r="AH318" s="33" t="s">
        <v>23</v>
      </c>
      <c r="AI318" s="33" t="s">
        <v>31</v>
      </c>
      <c r="AJ318" s="33" t="s">
        <v>17</v>
      </c>
      <c r="AK318" s="33" t="s">
        <v>23</v>
      </c>
      <c r="AL318" s="33" t="s">
        <v>31</v>
      </c>
      <c r="AM318" s="33" t="s">
        <v>17</v>
      </c>
      <c r="AN318" s="33" t="s">
        <v>23</v>
      </c>
      <c r="AO318" s="33" t="s">
        <v>31</v>
      </c>
      <c r="AP318" s="33" t="s">
        <v>17</v>
      </c>
      <c r="AQ318" s="33" t="s">
        <v>23</v>
      </c>
      <c r="AR318" s="33" t="s">
        <v>31</v>
      </c>
      <c r="AS318" s="33" t="s">
        <v>17</v>
      </c>
      <c r="AT318" s="33" t="s">
        <v>23</v>
      </c>
      <c r="AU318" s="33" t="s">
        <v>31</v>
      </c>
      <c r="AV318" s="33" t="s">
        <v>17</v>
      </c>
      <c r="AW318" s="33" t="s">
        <v>23</v>
      </c>
      <c r="AX318" s="33" t="s">
        <v>32</v>
      </c>
      <c r="AY318" s="33" t="s">
        <v>17</v>
      </c>
      <c r="AZ318" s="33" t="s">
        <v>23</v>
      </c>
      <c r="BA318" s="33" t="s">
        <v>31</v>
      </c>
      <c r="BB318" s="33" t="s">
        <v>17</v>
      </c>
      <c r="BC318" s="33" t="s">
        <v>23</v>
      </c>
      <c r="BD318" s="33" t="s">
        <v>31</v>
      </c>
      <c r="BE318" s="33" t="s">
        <v>17</v>
      </c>
      <c r="BF318" s="33" t="s">
        <v>23</v>
      </c>
      <c r="BG318" s="33" t="s">
        <v>31</v>
      </c>
      <c r="BH318" s="33" t="s">
        <v>17</v>
      </c>
      <c r="BI318" s="33" t="s">
        <v>23</v>
      </c>
      <c r="BJ318" s="33" t="s">
        <v>31</v>
      </c>
      <c r="BK318" s="33" t="s">
        <v>17</v>
      </c>
      <c r="BL318" s="33" t="s">
        <v>23</v>
      </c>
      <c r="BM318" s="33" t="s">
        <v>31</v>
      </c>
    </row>
    <row r="319" spans="1:65" ht="12" customHeight="1" x14ac:dyDescent="0.2">
      <c r="A319" s="15">
        <f>MAX($A$15:A318)+1</f>
        <v>305</v>
      </c>
      <c r="B319" s="34" t="s">
        <v>30</v>
      </c>
      <c r="C319" s="33" t="s">
        <v>44</v>
      </c>
      <c r="D319" s="33" t="s">
        <v>23</v>
      </c>
      <c r="E319" s="33" t="s">
        <v>23</v>
      </c>
      <c r="F319" s="33" t="s">
        <v>44</v>
      </c>
      <c r="G319" s="33" t="s">
        <v>23</v>
      </c>
      <c r="H319" s="33" t="s">
        <v>23</v>
      </c>
      <c r="I319" s="33" t="s">
        <v>44</v>
      </c>
      <c r="J319" s="33" t="s">
        <v>23</v>
      </c>
      <c r="K319" s="33" t="s">
        <v>23</v>
      </c>
      <c r="L319" s="33" t="s">
        <v>44</v>
      </c>
      <c r="M319" s="33" t="s">
        <v>23</v>
      </c>
      <c r="N319" s="33" t="s">
        <v>23</v>
      </c>
      <c r="O319" s="33" t="s">
        <v>44</v>
      </c>
      <c r="P319" s="33" t="s">
        <v>23</v>
      </c>
      <c r="Q319" s="33" t="s">
        <v>23</v>
      </c>
      <c r="R319" s="33" t="s">
        <v>44</v>
      </c>
      <c r="S319" s="33" t="s">
        <v>23</v>
      </c>
      <c r="T319" s="33" t="s">
        <v>23</v>
      </c>
      <c r="U319" s="33" t="s">
        <v>44</v>
      </c>
      <c r="V319" s="33" t="s">
        <v>23</v>
      </c>
      <c r="W319" s="33" t="s">
        <v>23</v>
      </c>
      <c r="X319" s="33" t="s">
        <v>44</v>
      </c>
      <c r="Y319" s="33" t="s">
        <v>23</v>
      </c>
      <c r="Z319" s="33" t="s">
        <v>23</v>
      </c>
      <c r="AA319" s="33" t="s">
        <v>44</v>
      </c>
      <c r="AB319" s="33" t="s">
        <v>23</v>
      </c>
      <c r="AC319" s="33" t="s">
        <v>23</v>
      </c>
      <c r="AD319" s="33" t="s">
        <v>44</v>
      </c>
      <c r="AE319" s="33" t="s">
        <v>23</v>
      </c>
      <c r="AF319" s="33" t="s">
        <v>23</v>
      </c>
      <c r="AG319" s="33" t="s">
        <v>44</v>
      </c>
      <c r="AH319" s="33" t="s">
        <v>23</v>
      </c>
      <c r="AI319" s="33" t="s">
        <v>23</v>
      </c>
      <c r="AJ319" s="33" t="s">
        <v>44</v>
      </c>
      <c r="AK319" s="33" t="s">
        <v>23</v>
      </c>
      <c r="AL319" s="33" t="s">
        <v>23</v>
      </c>
      <c r="AM319" s="33" t="s">
        <v>44</v>
      </c>
      <c r="AN319" s="33" t="s">
        <v>23</v>
      </c>
      <c r="AO319" s="33" t="s">
        <v>23</v>
      </c>
      <c r="AP319" s="33" t="s">
        <v>44</v>
      </c>
      <c r="AQ319" s="33" t="s">
        <v>23</v>
      </c>
      <c r="AR319" s="33" t="s">
        <v>23</v>
      </c>
      <c r="AS319" s="33" t="s">
        <v>44</v>
      </c>
      <c r="AT319" s="33" t="s">
        <v>23</v>
      </c>
      <c r="AU319" s="33" t="s">
        <v>23</v>
      </c>
      <c r="AV319" s="33" t="s">
        <v>44</v>
      </c>
      <c r="AW319" s="33" t="s">
        <v>23</v>
      </c>
      <c r="AX319" s="33" t="s">
        <v>23</v>
      </c>
      <c r="AY319" s="33" t="s">
        <v>44</v>
      </c>
      <c r="AZ319" s="33" t="s">
        <v>23</v>
      </c>
      <c r="BA319" s="33" t="s">
        <v>23</v>
      </c>
      <c r="BB319" s="33" t="s">
        <v>44</v>
      </c>
      <c r="BC319" s="33" t="s">
        <v>23</v>
      </c>
      <c r="BD319" s="33" t="s">
        <v>23</v>
      </c>
      <c r="BE319" s="33" t="s">
        <v>44</v>
      </c>
      <c r="BF319" s="33" t="s">
        <v>23</v>
      </c>
      <c r="BG319" s="33" t="s">
        <v>23</v>
      </c>
      <c r="BH319" s="33" t="s">
        <v>44</v>
      </c>
      <c r="BI319" s="33" t="s">
        <v>23</v>
      </c>
      <c r="BJ319" s="33" t="s">
        <v>23</v>
      </c>
      <c r="BK319" s="33" t="s">
        <v>44</v>
      </c>
      <c r="BL319" s="33" t="s">
        <v>23</v>
      </c>
      <c r="BM319" s="33" t="s">
        <v>23</v>
      </c>
    </row>
    <row r="320" spans="1:65" x14ac:dyDescent="0.2">
      <c r="A320" s="15">
        <f>MAX($A$15:A319)+1</f>
        <v>306</v>
      </c>
      <c r="B320" s="36" t="s">
        <v>99</v>
      </c>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row>
    <row r="321" spans="1:65" ht="12" customHeight="1" x14ac:dyDescent="0.2">
      <c r="A321" s="15">
        <f>MAX($A$15:A320)+1</f>
        <v>307</v>
      </c>
      <c r="B321" s="34" t="s">
        <v>36</v>
      </c>
      <c r="C321" s="33" t="s">
        <v>5</v>
      </c>
      <c r="D321" s="33" t="s">
        <v>23</v>
      </c>
      <c r="E321" s="33" t="s">
        <v>31</v>
      </c>
      <c r="F321" s="33" t="s">
        <v>5</v>
      </c>
      <c r="G321" s="33" t="s">
        <v>23</v>
      </c>
      <c r="H321" s="33" t="s">
        <v>31</v>
      </c>
      <c r="I321" s="33" t="s">
        <v>5</v>
      </c>
      <c r="J321" s="33" t="s">
        <v>23</v>
      </c>
      <c r="K321" s="33" t="s">
        <v>33</v>
      </c>
      <c r="L321" s="33" t="s">
        <v>5</v>
      </c>
      <c r="M321" s="33" t="s">
        <v>23</v>
      </c>
      <c r="N321" s="33" t="s">
        <v>33</v>
      </c>
      <c r="O321" s="33" t="s">
        <v>5</v>
      </c>
      <c r="P321" s="33" t="s">
        <v>23</v>
      </c>
      <c r="Q321" s="33" t="s">
        <v>31</v>
      </c>
      <c r="R321" s="33" t="s">
        <v>5</v>
      </c>
      <c r="S321" s="33" t="s">
        <v>23</v>
      </c>
      <c r="T321" s="33" t="s">
        <v>31</v>
      </c>
      <c r="U321" s="33" t="s">
        <v>5</v>
      </c>
      <c r="V321" s="33" t="s">
        <v>26</v>
      </c>
      <c r="W321" s="33" t="s">
        <v>31</v>
      </c>
      <c r="X321" s="33" t="s">
        <v>5</v>
      </c>
      <c r="Y321" s="33" t="s">
        <v>26</v>
      </c>
      <c r="Z321" s="33" t="s">
        <v>31</v>
      </c>
      <c r="AA321" s="33" t="s">
        <v>17</v>
      </c>
      <c r="AB321" s="33" t="s">
        <v>26</v>
      </c>
      <c r="AC321" s="33" t="s">
        <v>31</v>
      </c>
      <c r="AD321" s="33" t="s">
        <v>17</v>
      </c>
      <c r="AE321" s="33" t="s">
        <v>26</v>
      </c>
      <c r="AF321" s="33" t="s">
        <v>31</v>
      </c>
      <c r="AG321" s="33" t="s">
        <v>17</v>
      </c>
      <c r="AH321" s="33" t="s">
        <v>26</v>
      </c>
      <c r="AI321" s="33" t="s">
        <v>31</v>
      </c>
      <c r="AJ321" s="33" t="s">
        <v>17</v>
      </c>
      <c r="AK321" s="33" t="s">
        <v>26</v>
      </c>
      <c r="AL321" s="33" t="s">
        <v>31</v>
      </c>
      <c r="AM321" s="33" t="s">
        <v>17</v>
      </c>
      <c r="AN321" s="33" t="s">
        <v>26</v>
      </c>
      <c r="AO321" s="33" t="s">
        <v>31</v>
      </c>
      <c r="AP321" s="33" t="s">
        <v>17</v>
      </c>
      <c r="AQ321" s="33" t="s">
        <v>26</v>
      </c>
      <c r="AR321" s="33" t="s">
        <v>31</v>
      </c>
      <c r="AS321" s="33" t="s">
        <v>5</v>
      </c>
      <c r="AT321" s="33" t="s">
        <v>26</v>
      </c>
      <c r="AU321" s="33" t="s">
        <v>31</v>
      </c>
      <c r="AV321" s="33" t="s">
        <v>6</v>
      </c>
      <c r="AW321" s="33" t="s">
        <v>28</v>
      </c>
      <c r="AX321" s="33" t="s">
        <v>26</v>
      </c>
      <c r="AY321" s="33" t="s">
        <v>6</v>
      </c>
      <c r="AZ321" s="33" t="s">
        <v>23</v>
      </c>
      <c r="BA321" s="33" t="s">
        <v>31</v>
      </c>
      <c r="BB321" s="33" t="s">
        <v>6</v>
      </c>
      <c r="BC321" s="33" t="s">
        <v>23</v>
      </c>
      <c r="BD321" s="33" t="s">
        <v>31</v>
      </c>
      <c r="BE321" s="33" t="s">
        <v>6</v>
      </c>
      <c r="BF321" s="33" t="s">
        <v>23</v>
      </c>
      <c r="BG321" s="33" t="s">
        <v>31</v>
      </c>
      <c r="BH321" s="33" t="s">
        <v>18</v>
      </c>
      <c r="BI321" s="33" t="s">
        <v>23</v>
      </c>
      <c r="BJ321" s="33" t="s">
        <v>32</v>
      </c>
      <c r="BK321" s="33" t="s">
        <v>18</v>
      </c>
      <c r="BL321" s="33" t="s">
        <v>23</v>
      </c>
      <c r="BM321" s="33" t="s">
        <v>32</v>
      </c>
    </row>
    <row r="322" spans="1:65" ht="12" customHeight="1" x14ac:dyDescent="0.2">
      <c r="A322" s="15">
        <f>MAX($A$15:A321)+1</f>
        <v>308</v>
      </c>
      <c r="B322" s="34" t="s">
        <v>35</v>
      </c>
      <c r="C322" s="33" t="s">
        <v>27</v>
      </c>
      <c r="D322" s="33" t="s">
        <v>23</v>
      </c>
      <c r="E322" s="33" t="s">
        <v>23</v>
      </c>
      <c r="F322" s="33" t="s">
        <v>27</v>
      </c>
      <c r="G322" s="33" t="s">
        <v>23</v>
      </c>
      <c r="H322" s="33" t="s">
        <v>23</v>
      </c>
      <c r="I322" s="33" t="s">
        <v>27</v>
      </c>
      <c r="J322" s="33" t="s">
        <v>23</v>
      </c>
      <c r="K322" s="33" t="s">
        <v>23</v>
      </c>
      <c r="L322" s="33" t="s">
        <v>27</v>
      </c>
      <c r="M322" s="33" t="s">
        <v>23</v>
      </c>
      <c r="N322" s="33" t="s">
        <v>23</v>
      </c>
      <c r="O322" s="33" t="s">
        <v>27</v>
      </c>
      <c r="P322" s="33" t="s">
        <v>23</v>
      </c>
      <c r="Q322" s="33" t="s">
        <v>23</v>
      </c>
      <c r="R322" s="33" t="s">
        <v>27</v>
      </c>
      <c r="S322" s="33" t="s">
        <v>23</v>
      </c>
      <c r="T322" s="33" t="s">
        <v>23</v>
      </c>
      <c r="U322" s="33" t="s">
        <v>27</v>
      </c>
      <c r="V322" s="33" t="s">
        <v>23</v>
      </c>
      <c r="W322" s="33" t="s">
        <v>23</v>
      </c>
      <c r="X322" s="33" t="s">
        <v>27</v>
      </c>
      <c r="Y322" s="33" t="s">
        <v>23</v>
      </c>
      <c r="Z322" s="33" t="s">
        <v>23</v>
      </c>
      <c r="AA322" s="33" t="s">
        <v>23</v>
      </c>
      <c r="AB322" s="33" t="s">
        <v>23</v>
      </c>
      <c r="AC322" s="33" t="s">
        <v>23</v>
      </c>
      <c r="AD322" s="33" t="s">
        <v>23</v>
      </c>
      <c r="AE322" s="33" t="s">
        <v>23</v>
      </c>
      <c r="AF322" s="33" t="s">
        <v>23</v>
      </c>
      <c r="AG322" s="33" t="s">
        <v>23</v>
      </c>
      <c r="AH322" s="33" t="s">
        <v>23</v>
      </c>
      <c r="AI322" s="33" t="s">
        <v>23</v>
      </c>
      <c r="AJ322" s="33" t="s">
        <v>23</v>
      </c>
      <c r="AK322" s="33" t="s">
        <v>23</v>
      </c>
      <c r="AL322" s="33" t="s">
        <v>23</v>
      </c>
      <c r="AM322" s="33" t="s">
        <v>23</v>
      </c>
      <c r="AN322" s="33" t="s">
        <v>23</v>
      </c>
      <c r="AO322" s="33" t="s">
        <v>23</v>
      </c>
      <c r="AP322" s="33" t="s">
        <v>23</v>
      </c>
      <c r="AQ322" s="33" t="s">
        <v>23</v>
      </c>
      <c r="AR322" s="33" t="s">
        <v>23</v>
      </c>
      <c r="AS322" s="33" t="s">
        <v>23</v>
      </c>
      <c r="AT322" s="33" t="s">
        <v>23</v>
      </c>
      <c r="AU322" s="33" t="s">
        <v>23</v>
      </c>
      <c r="AV322" s="33" t="s">
        <v>23</v>
      </c>
      <c r="AW322" s="33" t="s">
        <v>23</v>
      </c>
      <c r="AX322" s="33" t="s">
        <v>23</v>
      </c>
      <c r="AY322" s="33" t="s">
        <v>23</v>
      </c>
      <c r="AZ322" s="33" t="s">
        <v>23</v>
      </c>
      <c r="BA322" s="33" t="s">
        <v>23</v>
      </c>
      <c r="BB322" s="33" t="s">
        <v>23</v>
      </c>
      <c r="BC322" s="33" t="s">
        <v>23</v>
      </c>
      <c r="BD322" s="33" t="s">
        <v>23</v>
      </c>
      <c r="BE322" s="33" t="s">
        <v>23</v>
      </c>
      <c r="BF322" s="33" t="s">
        <v>23</v>
      </c>
      <c r="BG322" s="33" t="s">
        <v>23</v>
      </c>
      <c r="BH322" s="33" t="s">
        <v>23</v>
      </c>
      <c r="BI322" s="33" t="s">
        <v>23</v>
      </c>
      <c r="BJ322" s="33" t="s">
        <v>23</v>
      </c>
      <c r="BK322" s="33" t="s">
        <v>23</v>
      </c>
      <c r="BL322" s="33" t="s">
        <v>23</v>
      </c>
      <c r="BM322" s="33" t="s">
        <v>23</v>
      </c>
    </row>
    <row r="323" spans="1:65" ht="12" customHeight="1" x14ac:dyDescent="0.2">
      <c r="A323" s="15">
        <f>MAX($A$15:A322)+1</f>
        <v>309</v>
      </c>
      <c r="B323" s="34" t="s">
        <v>34</v>
      </c>
      <c r="C323" s="33" t="s">
        <v>5</v>
      </c>
      <c r="D323" s="33" t="s">
        <v>23</v>
      </c>
      <c r="E323" s="33" t="s">
        <v>31</v>
      </c>
      <c r="F323" s="33" t="s">
        <v>5</v>
      </c>
      <c r="G323" s="33" t="s">
        <v>23</v>
      </c>
      <c r="H323" s="33" t="s">
        <v>31</v>
      </c>
      <c r="I323" s="33" t="s">
        <v>5</v>
      </c>
      <c r="J323" s="33" t="s">
        <v>23</v>
      </c>
      <c r="K323" s="33" t="s">
        <v>33</v>
      </c>
      <c r="L323" s="33" t="s">
        <v>5</v>
      </c>
      <c r="M323" s="33" t="s">
        <v>23</v>
      </c>
      <c r="N323" s="33" t="s">
        <v>33</v>
      </c>
      <c r="O323" s="33" t="s">
        <v>5</v>
      </c>
      <c r="P323" s="33" t="s">
        <v>23</v>
      </c>
      <c r="Q323" s="33" t="s">
        <v>31</v>
      </c>
      <c r="R323" s="33" t="s">
        <v>5</v>
      </c>
      <c r="S323" s="33" t="s">
        <v>23</v>
      </c>
      <c r="T323" s="33" t="s">
        <v>31</v>
      </c>
      <c r="U323" s="33" t="s">
        <v>5</v>
      </c>
      <c r="V323" s="33" t="s">
        <v>26</v>
      </c>
      <c r="W323" s="33" t="s">
        <v>31</v>
      </c>
      <c r="X323" s="33" t="s">
        <v>5</v>
      </c>
      <c r="Y323" s="33" t="s">
        <v>26</v>
      </c>
      <c r="Z323" s="33" t="s">
        <v>31</v>
      </c>
      <c r="AA323" s="33" t="s">
        <v>17</v>
      </c>
      <c r="AB323" s="33" t="s">
        <v>26</v>
      </c>
      <c r="AC323" s="33" t="s">
        <v>31</v>
      </c>
      <c r="AD323" s="33" t="s">
        <v>17</v>
      </c>
      <c r="AE323" s="33" t="s">
        <v>26</v>
      </c>
      <c r="AF323" s="33" t="s">
        <v>31</v>
      </c>
      <c r="AG323" s="33" t="s">
        <v>17</v>
      </c>
      <c r="AH323" s="33" t="s">
        <v>26</v>
      </c>
      <c r="AI323" s="33" t="s">
        <v>31</v>
      </c>
      <c r="AJ323" s="33" t="s">
        <v>17</v>
      </c>
      <c r="AK323" s="33" t="s">
        <v>26</v>
      </c>
      <c r="AL323" s="33" t="s">
        <v>31</v>
      </c>
      <c r="AM323" s="33" t="s">
        <v>17</v>
      </c>
      <c r="AN323" s="33" t="s">
        <v>26</v>
      </c>
      <c r="AO323" s="33" t="s">
        <v>31</v>
      </c>
      <c r="AP323" s="33" t="s">
        <v>17</v>
      </c>
      <c r="AQ323" s="33" t="s">
        <v>26</v>
      </c>
      <c r="AR323" s="33" t="s">
        <v>31</v>
      </c>
      <c r="AS323" s="33" t="s">
        <v>5</v>
      </c>
      <c r="AT323" s="33" t="s">
        <v>26</v>
      </c>
      <c r="AU323" s="33" t="s">
        <v>31</v>
      </c>
      <c r="AV323" s="33" t="s">
        <v>6</v>
      </c>
      <c r="AW323" s="33" t="s">
        <v>28</v>
      </c>
      <c r="AX323" s="33" t="s">
        <v>26</v>
      </c>
      <c r="AY323" s="33" t="s">
        <v>6</v>
      </c>
      <c r="AZ323" s="33" t="s">
        <v>23</v>
      </c>
      <c r="BA323" s="33" t="s">
        <v>31</v>
      </c>
      <c r="BB323" s="33" t="s">
        <v>6</v>
      </c>
      <c r="BC323" s="33" t="s">
        <v>23</v>
      </c>
      <c r="BD323" s="33" t="s">
        <v>31</v>
      </c>
      <c r="BE323" s="33" t="s">
        <v>6</v>
      </c>
      <c r="BF323" s="33" t="s">
        <v>23</v>
      </c>
      <c r="BG323" s="33" t="s">
        <v>31</v>
      </c>
      <c r="BH323" s="33" t="s">
        <v>18</v>
      </c>
      <c r="BI323" s="33" t="s">
        <v>23</v>
      </c>
      <c r="BJ323" s="33" t="s">
        <v>32</v>
      </c>
      <c r="BK323" s="33" t="s">
        <v>18</v>
      </c>
      <c r="BL323" s="33" t="s">
        <v>23</v>
      </c>
      <c r="BM323" s="33" t="s">
        <v>32</v>
      </c>
    </row>
    <row r="324" spans="1:65" ht="12" customHeight="1" x14ac:dyDescent="0.2">
      <c r="A324" s="15">
        <f>MAX($A$15:A323)+1</f>
        <v>310</v>
      </c>
      <c r="B324" s="34" t="s">
        <v>30</v>
      </c>
      <c r="C324" s="33" t="s">
        <v>27</v>
      </c>
      <c r="D324" s="33" t="s">
        <v>23</v>
      </c>
      <c r="E324" s="33" t="s">
        <v>23</v>
      </c>
      <c r="F324" s="33" t="s">
        <v>27</v>
      </c>
      <c r="G324" s="33" t="s">
        <v>23</v>
      </c>
      <c r="H324" s="33" t="s">
        <v>23</v>
      </c>
      <c r="I324" s="33" t="s">
        <v>27</v>
      </c>
      <c r="J324" s="33" t="s">
        <v>23</v>
      </c>
      <c r="K324" s="33" t="s">
        <v>23</v>
      </c>
      <c r="L324" s="33" t="s">
        <v>27</v>
      </c>
      <c r="M324" s="33" t="s">
        <v>23</v>
      </c>
      <c r="N324" s="33" t="s">
        <v>23</v>
      </c>
      <c r="O324" s="33" t="s">
        <v>27</v>
      </c>
      <c r="P324" s="33" t="s">
        <v>23</v>
      </c>
      <c r="Q324" s="33" t="s">
        <v>23</v>
      </c>
      <c r="R324" s="33" t="s">
        <v>27</v>
      </c>
      <c r="S324" s="33" t="s">
        <v>23</v>
      </c>
      <c r="T324" s="33" t="s">
        <v>23</v>
      </c>
      <c r="U324" s="33" t="s">
        <v>27</v>
      </c>
      <c r="V324" s="33" t="s">
        <v>23</v>
      </c>
      <c r="W324" s="33" t="s">
        <v>23</v>
      </c>
      <c r="X324" s="33" t="s">
        <v>27</v>
      </c>
      <c r="Y324" s="33" t="s">
        <v>23</v>
      </c>
      <c r="Z324" s="33" t="s">
        <v>23</v>
      </c>
      <c r="AA324" s="33" t="s">
        <v>23</v>
      </c>
      <c r="AB324" s="33" t="s">
        <v>23</v>
      </c>
      <c r="AC324" s="33" t="s">
        <v>23</v>
      </c>
      <c r="AD324" s="33" t="s">
        <v>23</v>
      </c>
      <c r="AE324" s="33" t="s">
        <v>23</v>
      </c>
      <c r="AF324" s="33" t="s">
        <v>23</v>
      </c>
      <c r="AG324" s="33" t="s">
        <v>23</v>
      </c>
      <c r="AH324" s="33" t="s">
        <v>23</v>
      </c>
      <c r="AI324" s="33" t="s">
        <v>23</v>
      </c>
      <c r="AJ324" s="33" t="s">
        <v>23</v>
      </c>
      <c r="AK324" s="33" t="s">
        <v>23</v>
      </c>
      <c r="AL324" s="33" t="s">
        <v>23</v>
      </c>
      <c r="AM324" s="33" t="s">
        <v>23</v>
      </c>
      <c r="AN324" s="33" t="s">
        <v>23</v>
      </c>
      <c r="AO324" s="33" t="s">
        <v>23</v>
      </c>
      <c r="AP324" s="33" t="s">
        <v>23</v>
      </c>
      <c r="AQ324" s="33" t="s">
        <v>23</v>
      </c>
      <c r="AR324" s="33" t="s">
        <v>23</v>
      </c>
      <c r="AS324" s="33" t="s">
        <v>23</v>
      </c>
      <c r="AT324" s="33" t="s">
        <v>23</v>
      </c>
      <c r="AU324" s="33" t="s">
        <v>23</v>
      </c>
      <c r="AV324" s="33" t="s">
        <v>23</v>
      </c>
      <c r="AW324" s="33" t="s">
        <v>23</v>
      </c>
      <c r="AX324" s="33" t="s">
        <v>23</v>
      </c>
      <c r="AY324" s="33" t="s">
        <v>23</v>
      </c>
      <c r="AZ324" s="33" t="s">
        <v>23</v>
      </c>
      <c r="BA324" s="33" t="s">
        <v>23</v>
      </c>
      <c r="BB324" s="33" t="s">
        <v>23</v>
      </c>
      <c r="BC324" s="33" t="s">
        <v>23</v>
      </c>
      <c r="BD324" s="33" t="s">
        <v>23</v>
      </c>
      <c r="BE324" s="33" t="s">
        <v>23</v>
      </c>
      <c r="BF324" s="33" t="s">
        <v>23</v>
      </c>
      <c r="BG324" s="33" t="s">
        <v>23</v>
      </c>
      <c r="BH324" s="33" t="s">
        <v>23</v>
      </c>
      <c r="BI324" s="33" t="s">
        <v>23</v>
      </c>
      <c r="BJ324" s="33" t="s">
        <v>23</v>
      </c>
      <c r="BK324" s="33" t="s">
        <v>23</v>
      </c>
      <c r="BL324" s="33" t="s">
        <v>23</v>
      </c>
      <c r="BM324" s="33" t="s">
        <v>23</v>
      </c>
    </row>
    <row r="325" spans="1:65" ht="22.5" x14ac:dyDescent="0.2">
      <c r="A325" s="15">
        <f>MAX($A$15:A324)+1</f>
        <v>311</v>
      </c>
      <c r="B325" s="36" t="s">
        <v>98</v>
      </c>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row>
    <row r="326" spans="1:65" ht="12" customHeight="1" x14ac:dyDescent="0.2">
      <c r="A326" s="15">
        <f>MAX($A$15:A325)+1</f>
        <v>312</v>
      </c>
      <c r="B326" s="34" t="s">
        <v>36</v>
      </c>
      <c r="C326" s="33" t="s">
        <v>6</v>
      </c>
      <c r="D326" s="33" t="s">
        <v>23</v>
      </c>
      <c r="E326" s="33" t="s">
        <v>31</v>
      </c>
      <c r="F326" s="33" t="s">
        <v>6</v>
      </c>
      <c r="G326" s="33" t="s">
        <v>23</v>
      </c>
      <c r="H326" s="33" t="s">
        <v>31</v>
      </c>
      <c r="I326" s="33" t="s">
        <v>6</v>
      </c>
      <c r="J326" s="33" t="s">
        <v>23</v>
      </c>
      <c r="K326" s="33" t="s">
        <v>31</v>
      </c>
      <c r="L326" s="33" t="s">
        <v>6</v>
      </c>
      <c r="M326" s="33" t="s">
        <v>23</v>
      </c>
      <c r="N326" s="33" t="s">
        <v>31</v>
      </c>
      <c r="O326" s="33" t="s">
        <v>6</v>
      </c>
      <c r="P326" s="33" t="s">
        <v>23</v>
      </c>
      <c r="Q326" s="33" t="s">
        <v>31</v>
      </c>
      <c r="R326" s="33" t="s">
        <v>5</v>
      </c>
      <c r="S326" s="33" t="s">
        <v>23</v>
      </c>
      <c r="T326" s="33" t="s">
        <v>31</v>
      </c>
      <c r="U326" s="33" t="s">
        <v>5</v>
      </c>
      <c r="V326" s="33" t="s">
        <v>23</v>
      </c>
      <c r="W326" s="33" t="s">
        <v>31</v>
      </c>
      <c r="X326" s="33" t="s">
        <v>5</v>
      </c>
      <c r="Y326" s="33" t="s">
        <v>23</v>
      </c>
      <c r="Z326" s="33" t="s">
        <v>31</v>
      </c>
      <c r="AA326" s="33" t="s">
        <v>5</v>
      </c>
      <c r="AB326" s="33" t="s">
        <v>23</v>
      </c>
      <c r="AC326" s="33" t="s">
        <v>31</v>
      </c>
      <c r="AD326" s="33" t="s">
        <v>5</v>
      </c>
      <c r="AE326" s="33" t="s">
        <v>23</v>
      </c>
      <c r="AF326" s="33" t="s">
        <v>33</v>
      </c>
      <c r="AG326" s="33" t="s">
        <v>5</v>
      </c>
      <c r="AH326" s="33" t="s">
        <v>23</v>
      </c>
      <c r="AI326" s="33" t="s">
        <v>31</v>
      </c>
      <c r="AJ326" s="33" t="s">
        <v>4</v>
      </c>
      <c r="AK326" s="33" t="s">
        <v>23</v>
      </c>
      <c r="AL326" s="33" t="s">
        <v>33</v>
      </c>
      <c r="AM326" s="33" t="s">
        <v>4</v>
      </c>
      <c r="AN326" s="33" t="s">
        <v>23</v>
      </c>
      <c r="AO326" s="33" t="s">
        <v>33</v>
      </c>
      <c r="AP326" s="33" t="s">
        <v>4</v>
      </c>
      <c r="AQ326" s="33" t="s">
        <v>23</v>
      </c>
      <c r="AR326" s="33" t="s">
        <v>31</v>
      </c>
      <c r="AS326" s="33" t="s">
        <v>4</v>
      </c>
      <c r="AT326" s="33" t="s">
        <v>23</v>
      </c>
      <c r="AU326" s="33" t="s">
        <v>31</v>
      </c>
      <c r="AV326" s="33" t="s">
        <v>4</v>
      </c>
      <c r="AW326" s="33" t="s">
        <v>23</v>
      </c>
      <c r="AX326" s="33" t="s">
        <v>31</v>
      </c>
      <c r="AY326" s="33" t="s">
        <v>4</v>
      </c>
      <c r="AZ326" s="33" t="s">
        <v>23</v>
      </c>
      <c r="BA326" s="33" t="s">
        <v>31</v>
      </c>
      <c r="BB326" s="33" t="s">
        <v>4</v>
      </c>
      <c r="BC326" s="33" t="s">
        <v>26</v>
      </c>
      <c r="BD326" s="33" t="s">
        <v>32</v>
      </c>
      <c r="BE326" s="33" t="s">
        <v>4</v>
      </c>
      <c r="BF326" s="33" t="s">
        <v>97</v>
      </c>
      <c r="BG326" s="33" t="s">
        <v>26</v>
      </c>
      <c r="BH326" s="33" t="s">
        <v>4</v>
      </c>
      <c r="BI326" s="33" t="s">
        <v>97</v>
      </c>
      <c r="BJ326" s="33" t="s">
        <v>26</v>
      </c>
      <c r="BK326" s="33" t="s">
        <v>4</v>
      </c>
      <c r="BL326" s="33" t="s">
        <v>23</v>
      </c>
      <c r="BM326" s="33" t="s">
        <v>31</v>
      </c>
    </row>
    <row r="327" spans="1:65" ht="12" customHeight="1" x14ac:dyDescent="0.2">
      <c r="A327" s="15">
        <f>MAX($A$15:A326)+1</f>
        <v>313</v>
      </c>
      <c r="B327" s="34" t="s">
        <v>35</v>
      </c>
      <c r="C327" s="33" t="s">
        <v>27</v>
      </c>
      <c r="D327" s="33" t="s">
        <v>23</v>
      </c>
      <c r="E327" s="33" t="s">
        <v>23</v>
      </c>
      <c r="F327" s="33" t="s">
        <v>27</v>
      </c>
      <c r="G327" s="33" t="s">
        <v>23</v>
      </c>
      <c r="H327" s="33" t="s">
        <v>23</v>
      </c>
      <c r="I327" s="33" t="s">
        <v>27</v>
      </c>
      <c r="J327" s="33" t="s">
        <v>23</v>
      </c>
      <c r="K327" s="33" t="s">
        <v>23</v>
      </c>
      <c r="L327" s="33" t="s">
        <v>27</v>
      </c>
      <c r="M327" s="33" t="s">
        <v>23</v>
      </c>
      <c r="N327" s="33" t="s">
        <v>23</v>
      </c>
      <c r="O327" s="33" t="s">
        <v>27</v>
      </c>
      <c r="P327" s="33" t="s">
        <v>23</v>
      </c>
      <c r="Q327" s="33" t="s">
        <v>23</v>
      </c>
      <c r="R327" s="33" t="s">
        <v>27</v>
      </c>
      <c r="S327" s="33" t="s">
        <v>23</v>
      </c>
      <c r="T327" s="33" t="s">
        <v>23</v>
      </c>
      <c r="U327" s="33" t="s">
        <v>27</v>
      </c>
      <c r="V327" s="33" t="s">
        <v>23</v>
      </c>
      <c r="W327" s="33" t="s">
        <v>23</v>
      </c>
      <c r="X327" s="33" t="s">
        <v>27</v>
      </c>
      <c r="Y327" s="33" t="s">
        <v>23</v>
      </c>
      <c r="Z327" s="33" t="s">
        <v>23</v>
      </c>
      <c r="AA327" s="33" t="s">
        <v>27</v>
      </c>
      <c r="AB327" s="33" t="s">
        <v>23</v>
      </c>
      <c r="AC327" s="33" t="s">
        <v>23</v>
      </c>
      <c r="AD327" s="33" t="s">
        <v>27</v>
      </c>
      <c r="AE327" s="33" t="s">
        <v>23</v>
      </c>
      <c r="AF327" s="33" t="s">
        <v>23</v>
      </c>
      <c r="AG327" s="33" t="s">
        <v>27</v>
      </c>
      <c r="AH327" s="33" t="s">
        <v>23</v>
      </c>
      <c r="AI327" s="33" t="s">
        <v>23</v>
      </c>
      <c r="AJ327" s="33" t="s">
        <v>27</v>
      </c>
      <c r="AK327" s="33" t="s">
        <v>23</v>
      </c>
      <c r="AL327" s="33" t="s">
        <v>23</v>
      </c>
      <c r="AM327" s="33" t="s">
        <v>27</v>
      </c>
      <c r="AN327" s="33" t="s">
        <v>23</v>
      </c>
      <c r="AO327" s="33" t="s">
        <v>23</v>
      </c>
      <c r="AP327" s="33" t="s">
        <v>27</v>
      </c>
      <c r="AQ327" s="33" t="s">
        <v>23</v>
      </c>
      <c r="AR327" s="33" t="s">
        <v>23</v>
      </c>
      <c r="AS327" s="33" t="s">
        <v>27</v>
      </c>
      <c r="AT327" s="33" t="s">
        <v>23</v>
      </c>
      <c r="AU327" s="33" t="s">
        <v>23</v>
      </c>
      <c r="AV327" s="33" t="s">
        <v>27</v>
      </c>
      <c r="AW327" s="33" t="s">
        <v>23</v>
      </c>
      <c r="AX327" s="33" t="s">
        <v>23</v>
      </c>
      <c r="AY327" s="33" t="s">
        <v>27</v>
      </c>
      <c r="AZ327" s="33" t="s">
        <v>23</v>
      </c>
      <c r="BA327" s="33" t="s">
        <v>23</v>
      </c>
      <c r="BB327" s="33" t="s">
        <v>29</v>
      </c>
      <c r="BC327" s="33" t="s">
        <v>26</v>
      </c>
      <c r="BD327" s="33" t="s">
        <v>23</v>
      </c>
      <c r="BE327" s="33" t="s">
        <v>29</v>
      </c>
      <c r="BF327" s="33" t="s">
        <v>97</v>
      </c>
      <c r="BG327" s="33" t="s">
        <v>23</v>
      </c>
      <c r="BH327" s="33" t="s">
        <v>29</v>
      </c>
      <c r="BI327" s="33" t="s">
        <v>97</v>
      </c>
      <c r="BJ327" s="33" t="s">
        <v>23</v>
      </c>
      <c r="BK327" s="33" t="s">
        <v>27</v>
      </c>
      <c r="BL327" s="33" t="s">
        <v>23</v>
      </c>
      <c r="BM327" s="33" t="s">
        <v>23</v>
      </c>
    </row>
    <row r="328" spans="1:65" ht="12" customHeight="1" x14ac:dyDescent="0.2">
      <c r="A328" s="15">
        <f>MAX($A$15:A327)+1</f>
        <v>314</v>
      </c>
      <c r="B328" s="34" t="s">
        <v>34</v>
      </c>
      <c r="C328" s="33" t="s">
        <v>6</v>
      </c>
      <c r="D328" s="33" t="s">
        <v>23</v>
      </c>
      <c r="E328" s="33" t="s">
        <v>31</v>
      </c>
      <c r="F328" s="33" t="s">
        <v>6</v>
      </c>
      <c r="G328" s="33" t="s">
        <v>23</v>
      </c>
      <c r="H328" s="33" t="s">
        <v>31</v>
      </c>
      <c r="I328" s="33" t="s">
        <v>6</v>
      </c>
      <c r="J328" s="33" t="s">
        <v>23</v>
      </c>
      <c r="K328" s="33" t="s">
        <v>31</v>
      </c>
      <c r="L328" s="33" t="s">
        <v>6</v>
      </c>
      <c r="M328" s="33" t="s">
        <v>23</v>
      </c>
      <c r="N328" s="33" t="s">
        <v>31</v>
      </c>
      <c r="O328" s="33" t="s">
        <v>6</v>
      </c>
      <c r="P328" s="33" t="s">
        <v>23</v>
      </c>
      <c r="Q328" s="33" t="s">
        <v>31</v>
      </c>
      <c r="R328" s="33" t="s">
        <v>5</v>
      </c>
      <c r="S328" s="33" t="s">
        <v>23</v>
      </c>
      <c r="T328" s="33" t="s">
        <v>31</v>
      </c>
      <c r="U328" s="33" t="s">
        <v>5</v>
      </c>
      <c r="V328" s="33" t="s">
        <v>23</v>
      </c>
      <c r="W328" s="33" t="s">
        <v>31</v>
      </c>
      <c r="X328" s="33" t="s">
        <v>5</v>
      </c>
      <c r="Y328" s="33" t="s">
        <v>23</v>
      </c>
      <c r="Z328" s="33" t="s">
        <v>31</v>
      </c>
      <c r="AA328" s="33" t="s">
        <v>5</v>
      </c>
      <c r="AB328" s="33" t="s">
        <v>23</v>
      </c>
      <c r="AC328" s="33" t="s">
        <v>31</v>
      </c>
      <c r="AD328" s="33" t="s">
        <v>5</v>
      </c>
      <c r="AE328" s="33" t="s">
        <v>23</v>
      </c>
      <c r="AF328" s="33" t="s">
        <v>33</v>
      </c>
      <c r="AG328" s="33" t="s">
        <v>5</v>
      </c>
      <c r="AH328" s="33" t="s">
        <v>23</v>
      </c>
      <c r="AI328" s="33" t="s">
        <v>31</v>
      </c>
      <c r="AJ328" s="33" t="s">
        <v>4</v>
      </c>
      <c r="AK328" s="33" t="s">
        <v>23</v>
      </c>
      <c r="AL328" s="33" t="s">
        <v>33</v>
      </c>
      <c r="AM328" s="33" t="s">
        <v>4</v>
      </c>
      <c r="AN328" s="33" t="s">
        <v>23</v>
      </c>
      <c r="AO328" s="33" t="s">
        <v>33</v>
      </c>
      <c r="AP328" s="33" t="s">
        <v>4</v>
      </c>
      <c r="AQ328" s="33" t="s">
        <v>23</v>
      </c>
      <c r="AR328" s="33" t="s">
        <v>31</v>
      </c>
      <c r="AS328" s="33" t="s">
        <v>4</v>
      </c>
      <c r="AT328" s="33" t="s">
        <v>23</v>
      </c>
      <c r="AU328" s="33" t="s">
        <v>31</v>
      </c>
      <c r="AV328" s="33" t="s">
        <v>4</v>
      </c>
      <c r="AW328" s="33" t="s">
        <v>23</v>
      </c>
      <c r="AX328" s="33" t="s">
        <v>31</v>
      </c>
      <c r="AY328" s="33" t="s">
        <v>4</v>
      </c>
      <c r="AZ328" s="33" t="s">
        <v>23</v>
      </c>
      <c r="BA328" s="33" t="s">
        <v>31</v>
      </c>
      <c r="BB328" s="33" t="s">
        <v>4</v>
      </c>
      <c r="BC328" s="33" t="s">
        <v>26</v>
      </c>
      <c r="BD328" s="33" t="s">
        <v>32</v>
      </c>
      <c r="BE328" s="33" t="s">
        <v>4</v>
      </c>
      <c r="BF328" s="33" t="s">
        <v>97</v>
      </c>
      <c r="BG328" s="33" t="s">
        <v>26</v>
      </c>
      <c r="BH328" s="33" t="s">
        <v>4</v>
      </c>
      <c r="BI328" s="33" t="s">
        <v>97</v>
      </c>
      <c r="BJ328" s="33" t="s">
        <v>26</v>
      </c>
      <c r="BK328" s="33" t="s">
        <v>4</v>
      </c>
      <c r="BL328" s="33" t="s">
        <v>23</v>
      </c>
      <c r="BM328" s="33" t="s">
        <v>31</v>
      </c>
    </row>
    <row r="329" spans="1:65" ht="12" customHeight="1" x14ac:dyDescent="0.2">
      <c r="A329" s="15">
        <f>MAX($A$15:A328)+1</f>
        <v>315</v>
      </c>
      <c r="B329" s="34" t="s">
        <v>30</v>
      </c>
      <c r="C329" s="33" t="s">
        <v>27</v>
      </c>
      <c r="D329" s="33" t="s">
        <v>23</v>
      </c>
      <c r="E329" s="33" t="s">
        <v>23</v>
      </c>
      <c r="F329" s="33" t="s">
        <v>27</v>
      </c>
      <c r="G329" s="33" t="s">
        <v>23</v>
      </c>
      <c r="H329" s="33" t="s">
        <v>23</v>
      </c>
      <c r="I329" s="33" t="s">
        <v>27</v>
      </c>
      <c r="J329" s="33" t="s">
        <v>23</v>
      </c>
      <c r="K329" s="33" t="s">
        <v>23</v>
      </c>
      <c r="L329" s="33" t="s">
        <v>27</v>
      </c>
      <c r="M329" s="33" t="s">
        <v>23</v>
      </c>
      <c r="N329" s="33" t="s">
        <v>23</v>
      </c>
      <c r="O329" s="33" t="s">
        <v>27</v>
      </c>
      <c r="P329" s="33" t="s">
        <v>23</v>
      </c>
      <c r="Q329" s="33" t="s">
        <v>23</v>
      </c>
      <c r="R329" s="33" t="s">
        <v>27</v>
      </c>
      <c r="S329" s="33" t="s">
        <v>23</v>
      </c>
      <c r="T329" s="33" t="s">
        <v>23</v>
      </c>
      <c r="U329" s="33" t="s">
        <v>27</v>
      </c>
      <c r="V329" s="33" t="s">
        <v>23</v>
      </c>
      <c r="W329" s="33" t="s">
        <v>23</v>
      </c>
      <c r="X329" s="33" t="s">
        <v>27</v>
      </c>
      <c r="Y329" s="33" t="s">
        <v>23</v>
      </c>
      <c r="Z329" s="33" t="s">
        <v>23</v>
      </c>
      <c r="AA329" s="33" t="s">
        <v>27</v>
      </c>
      <c r="AB329" s="33" t="s">
        <v>23</v>
      </c>
      <c r="AC329" s="33" t="s">
        <v>23</v>
      </c>
      <c r="AD329" s="33" t="s">
        <v>27</v>
      </c>
      <c r="AE329" s="33" t="s">
        <v>23</v>
      </c>
      <c r="AF329" s="33" t="s">
        <v>23</v>
      </c>
      <c r="AG329" s="33" t="s">
        <v>27</v>
      </c>
      <c r="AH329" s="33" t="s">
        <v>23</v>
      </c>
      <c r="AI329" s="33" t="s">
        <v>23</v>
      </c>
      <c r="AJ329" s="33" t="s">
        <v>27</v>
      </c>
      <c r="AK329" s="33" t="s">
        <v>23</v>
      </c>
      <c r="AL329" s="33" t="s">
        <v>23</v>
      </c>
      <c r="AM329" s="33" t="s">
        <v>27</v>
      </c>
      <c r="AN329" s="33" t="s">
        <v>23</v>
      </c>
      <c r="AO329" s="33" t="s">
        <v>23</v>
      </c>
      <c r="AP329" s="33" t="s">
        <v>27</v>
      </c>
      <c r="AQ329" s="33" t="s">
        <v>23</v>
      </c>
      <c r="AR329" s="33" t="s">
        <v>23</v>
      </c>
      <c r="AS329" s="33" t="s">
        <v>27</v>
      </c>
      <c r="AT329" s="33" t="s">
        <v>23</v>
      </c>
      <c r="AU329" s="33" t="s">
        <v>23</v>
      </c>
      <c r="AV329" s="33" t="s">
        <v>27</v>
      </c>
      <c r="AW329" s="33" t="s">
        <v>23</v>
      </c>
      <c r="AX329" s="33" t="s">
        <v>23</v>
      </c>
      <c r="AY329" s="33" t="s">
        <v>27</v>
      </c>
      <c r="AZ329" s="33" t="s">
        <v>23</v>
      </c>
      <c r="BA329" s="33" t="s">
        <v>23</v>
      </c>
      <c r="BB329" s="33" t="s">
        <v>29</v>
      </c>
      <c r="BC329" s="33" t="s">
        <v>26</v>
      </c>
      <c r="BD329" s="33" t="s">
        <v>23</v>
      </c>
      <c r="BE329" s="33" t="s">
        <v>29</v>
      </c>
      <c r="BF329" s="33" t="s">
        <v>97</v>
      </c>
      <c r="BG329" s="33" t="s">
        <v>23</v>
      </c>
      <c r="BH329" s="33" t="s">
        <v>29</v>
      </c>
      <c r="BI329" s="33" t="s">
        <v>97</v>
      </c>
      <c r="BJ329" s="33" t="s">
        <v>23</v>
      </c>
      <c r="BK329" s="33" t="s">
        <v>27</v>
      </c>
      <c r="BL329" s="33" t="s">
        <v>23</v>
      </c>
      <c r="BM329" s="33" t="s">
        <v>23</v>
      </c>
    </row>
    <row r="330" spans="1:65" ht="22.5" x14ac:dyDescent="0.2">
      <c r="A330" s="15">
        <f>MAX($A$15:A329)+1</f>
        <v>316</v>
      </c>
      <c r="B330" s="36" t="s">
        <v>96</v>
      </c>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row>
    <row r="331" spans="1:65" ht="12" customHeight="1" x14ac:dyDescent="0.2">
      <c r="A331" s="15">
        <f>MAX($A$15:A330)+1</f>
        <v>317</v>
      </c>
      <c r="B331" s="34" t="s">
        <v>36</v>
      </c>
      <c r="C331" s="33" t="s">
        <v>6</v>
      </c>
      <c r="D331" s="33" t="s">
        <v>23</v>
      </c>
      <c r="E331" s="33" t="s">
        <v>31</v>
      </c>
      <c r="F331" s="33" t="s">
        <v>6</v>
      </c>
      <c r="G331" s="33" t="s">
        <v>23</v>
      </c>
      <c r="H331" s="33" t="s">
        <v>31</v>
      </c>
      <c r="I331" s="33" t="s">
        <v>6</v>
      </c>
      <c r="J331" s="33" t="s">
        <v>23</v>
      </c>
      <c r="K331" s="33" t="s">
        <v>32</v>
      </c>
      <c r="L331" s="33" t="s">
        <v>6</v>
      </c>
      <c r="M331" s="33" t="s">
        <v>26</v>
      </c>
      <c r="N331" s="33" t="s">
        <v>31</v>
      </c>
      <c r="O331" s="33" t="s">
        <v>6</v>
      </c>
      <c r="P331" s="33" t="s">
        <v>26</v>
      </c>
      <c r="Q331" s="33" t="s">
        <v>31</v>
      </c>
      <c r="R331" s="33" t="s">
        <v>6</v>
      </c>
      <c r="S331" s="33" t="s">
        <v>26</v>
      </c>
      <c r="T331" s="33" t="s">
        <v>31</v>
      </c>
      <c r="U331" s="33" t="s">
        <v>6</v>
      </c>
      <c r="V331" s="33" t="s">
        <v>26</v>
      </c>
      <c r="W331" s="33" t="s">
        <v>31</v>
      </c>
      <c r="X331" s="33" t="s">
        <v>5</v>
      </c>
      <c r="Y331" s="33" t="s">
        <v>40</v>
      </c>
      <c r="Z331" s="33" t="s">
        <v>26</v>
      </c>
      <c r="AA331" s="33" t="s">
        <v>4</v>
      </c>
      <c r="AB331" s="33" t="s">
        <v>23</v>
      </c>
      <c r="AC331" s="33" t="s">
        <v>33</v>
      </c>
      <c r="AD331" s="33" t="s">
        <v>4</v>
      </c>
      <c r="AE331" s="33" t="s">
        <v>23</v>
      </c>
      <c r="AF331" s="33" t="s">
        <v>33</v>
      </c>
      <c r="AG331" s="33" t="s">
        <v>4</v>
      </c>
      <c r="AH331" s="33" t="s">
        <v>26</v>
      </c>
      <c r="AI331" s="33" t="s">
        <v>31</v>
      </c>
      <c r="AJ331" s="33" t="s">
        <v>4</v>
      </c>
      <c r="AK331" s="33" t="s">
        <v>26</v>
      </c>
      <c r="AL331" s="33" t="s">
        <v>31</v>
      </c>
      <c r="AM331" s="33" t="s">
        <v>4</v>
      </c>
      <c r="AN331" s="33" t="s">
        <v>26</v>
      </c>
      <c r="AO331" s="33" t="s">
        <v>31</v>
      </c>
      <c r="AP331" s="33" t="s">
        <v>4</v>
      </c>
      <c r="AQ331" s="33" t="s">
        <v>26</v>
      </c>
      <c r="AR331" s="33" t="s">
        <v>31</v>
      </c>
      <c r="AS331" s="33" t="s">
        <v>4</v>
      </c>
      <c r="AT331" s="33" t="s">
        <v>26</v>
      </c>
      <c r="AU331" s="33" t="s">
        <v>31</v>
      </c>
      <c r="AV331" s="33" t="s">
        <v>4</v>
      </c>
      <c r="AW331" s="33" t="s">
        <v>26</v>
      </c>
      <c r="AX331" s="33" t="s">
        <v>31</v>
      </c>
      <c r="AY331" s="33" t="s">
        <v>4</v>
      </c>
      <c r="AZ331" s="33" t="s">
        <v>26</v>
      </c>
      <c r="BA331" s="33" t="s">
        <v>31</v>
      </c>
      <c r="BB331" s="33" t="s">
        <v>4</v>
      </c>
      <c r="BC331" s="33" t="s">
        <v>26</v>
      </c>
      <c r="BD331" s="33" t="s">
        <v>31</v>
      </c>
      <c r="BE331" s="33" t="s">
        <v>4</v>
      </c>
      <c r="BF331" s="33" t="s">
        <v>26</v>
      </c>
      <c r="BG331" s="33" t="s">
        <v>31</v>
      </c>
      <c r="BH331" s="33" t="s">
        <v>4</v>
      </c>
      <c r="BI331" s="33" t="s">
        <v>26</v>
      </c>
      <c r="BJ331" s="33" t="s">
        <v>31</v>
      </c>
      <c r="BK331" s="33" t="s">
        <v>4</v>
      </c>
      <c r="BL331" s="33" t="s">
        <v>26</v>
      </c>
      <c r="BM331" s="33" t="s">
        <v>31</v>
      </c>
    </row>
    <row r="332" spans="1:65" ht="12" customHeight="1" x14ac:dyDescent="0.2">
      <c r="A332" s="15">
        <f>MAX($A$15:A331)+1</f>
        <v>318</v>
      </c>
      <c r="B332" s="34" t="s">
        <v>35</v>
      </c>
      <c r="C332" s="33" t="s">
        <v>23</v>
      </c>
      <c r="D332" s="33" t="s">
        <v>23</v>
      </c>
      <c r="E332" s="33" t="s">
        <v>23</v>
      </c>
      <c r="F332" s="33" t="s">
        <v>23</v>
      </c>
      <c r="G332" s="33" t="s">
        <v>23</v>
      </c>
      <c r="H332" s="33" t="s">
        <v>23</v>
      </c>
      <c r="I332" s="33" t="s">
        <v>23</v>
      </c>
      <c r="J332" s="33" t="s">
        <v>23</v>
      </c>
      <c r="K332" s="33" t="s">
        <v>23</v>
      </c>
      <c r="L332" s="33" t="s">
        <v>23</v>
      </c>
      <c r="M332" s="33" t="s">
        <v>23</v>
      </c>
      <c r="N332" s="33" t="s">
        <v>23</v>
      </c>
      <c r="O332" s="33" t="s">
        <v>23</v>
      </c>
      <c r="P332" s="33" t="s">
        <v>23</v>
      </c>
      <c r="Q332" s="33" t="s">
        <v>23</v>
      </c>
      <c r="R332" s="33" t="s">
        <v>23</v>
      </c>
      <c r="S332" s="33" t="s">
        <v>23</v>
      </c>
      <c r="T332" s="33" t="s">
        <v>23</v>
      </c>
      <c r="U332" s="33" t="s">
        <v>23</v>
      </c>
      <c r="V332" s="33" t="s">
        <v>23</v>
      </c>
      <c r="W332" s="33" t="s">
        <v>23</v>
      </c>
      <c r="X332" s="33" t="s">
        <v>23</v>
      </c>
      <c r="Y332" s="33" t="s">
        <v>23</v>
      </c>
      <c r="Z332" s="33" t="s">
        <v>23</v>
      </c>
      <c r="AA332" s="33" t="s">
        <v>23</v>
      </c>
      <c r="AB332" s="33" t="s">
        <v>23</v>
      </c>
      <c r="AC332" s="33" t="s">
        <v>23</v>
      </c>
      <c r="AD332" s="33" t="s">
        <v>23</v>
      </c>
      <c r="AE332" s="33" t="s">
        <v>23</v>
      </c>
      <c r="AF332" s="33" t="s">
        <v>23</v>
      </c>
      <c r="AG332" s="33" t="s">
        <v>23</v>
      </c>
      <c r="AH332" s="33" t="s">
        <v>23</v>
      </c>
      <c r="AI332" s="33" t="s">
        <v>23</v>
      </c>
      <c r="AJ332" s="33" t="s">
        <v>23</v>
      </c>
      <c r="AK332" s="33" t="s">
        <v>23</v>
      </c>
      <c r="AL332" s="33" t="s">
        <v>23</v>
      </c>
      <c r="AM332" s="33" t="s">
        <v>23</v>
      </c>
      <c r="AN332" s="33" t="s">
        <v>23</v>
      </c>
      <c r="AO332" s="33" t="s">
        <v>23</v>
      </c>
      <c r="AP332" s="33" t="s">
        <v>23</v>
      </c>
      <c r="AQ332" s="33" t="s">
        <v>23</v>
      </c>
      <c r="AR332" s="33" t="s">
        <v>23</v>
      </c>
      <c r="AS332" s="33" t="s">
        <v>23</v>
      </c>
      <c r="AT332" s="33" t="s">
        <v>23</v>
      </c>
      <c r="AU332" s="33" t="s">
        <v>23</v>
      </c>
      <c r="AV332" s="33" t="s">
        <v>23</v>
      </c>
      <c r="AW332" s="33" t="s">
        <v>23</v>
      </c>
      <c r="AX332" s="33" t="s">
        <v>23</v>
      </c>
      <c r="AY332" s="33" t="s">
        <v>23</v>
      </c>
      <c r="AZ332" s="33" t="s">
        <v>23</v>
      </c>
      <c r="BA332" s="33" t="s">
        <v>23</v>
      </c>
      <c r="BB332" s="33" t="s">
        <v>23</v>
      </c>
      <c r="BC332" s="33" t="s">
        <v>23</v>
      </c>
      <c r="BD332" s="33" t="s">
        <v>23</v>
      </c>
      <c r="BE332" s="33" t="s">
        <v>23</v>
      </c>
      <c r="BF332" s="33" t="s">
        <v>23</v>
      </c>
      <c r="BG332" s="33" t="s">
        <v>23</v>
      </c>
      <c r="BH332" s="33" t="s">
        <v>23</v>
      </c>
      <c r="BI332" s="33" t="s">
        <v>23</v>
      </c>
      <c r="BJ332" s="33" t="s">
        <v>23</v>
      </c>
      <c r="BK332" s="33" t="s">
        <v>23</v>
      </c>
      <c r="BL332" s="33" t="s">
        <v>23</v>
      </c>
      <c r="BM332" s="33" t="s">
        <v>23</v>
      </c>
    </row>
    <row r="333" spans="1:65" ht="12" customHeight="1" x14ac:dyDescent="0.2">
      <c r="A333" s="15">
        <f>MAX($A$15:A332)+1</f>
        <v>319</v>
      </c>
      <c r="B333" s="34" t="s">
        <v>34</v>
      </c>
      <c r="C333" s="33" t="s">
        <v>6</v>
      </c>
      <c r="D333" s="33" t="s">
        <v>23</v>
      </c>
      <c r="E333" s="33" t="s">
        <v>31</v>
      </c>
      <c r="F333" s="33" t="s">
        <v>6</v>
      </c>
      <c r="G333" s="33" t="s">
        <v>23</v>
      </c>
      <c r="H333" s="33" t="s">
        <v>31</v>
      </c>
      <c r="I333" s="33" t="s">
        <v>6</v>
      </c>
      <c r="J333" s="33" t="s">
        <v>23</v>
      </c>
      <c r="K333" s="33" t="s">
        <v>32</v>
      </c>
      <c r="L333" s="33" t="s">
        <v>6</v>
      </c>
      <c r="M333" s="33" t="s">
        <v>26</v>
      </c>
      <c r="N333" s="33" t="s">
        <v>31</v>
      </c>
      <c r="O333" s="33" t="s">
        <v>6</v>
      </c>
      <c r="P333" s="33" t="s">
        <v>26</v>
      </c>
      <c r="Q333" s="33" t="s">
        <v>31</v>
      </c>
      <c r="R333" s="33" t="s">
        <v>6</v>
      </c>
      <c r="S333" s="33" t="s">
        <v>26</v>
      </c>
      <c r="T333" s="33" t="s">
        <v>31</v>
      </c>
      <c r="U333" s="33" t="s">
        <v>6</v>
      </c>
      <c r="V333" s="33" t="s">
        <v>26</v>
      </c>
      <c r="W333" s="33" t="s">
        <v>31</v>
      </c>
      <c r="X333" s="33" t="s">
        <v>5</v>
      </c>
      <c r="Y333" s="33" t="s">
        <v>40</v>
      </c>
      <c r="Z333" s="33" t="s">
        <v>26</v>
      </c>
      <c r="AA333" s="33" t="s">
        <v>4</v>
      </c>
      <c r="AB333" s="33" t="s">
        <v>23</v>
      </c>
      <c r="AC333" s="33" t="s">
        <v>33</v>
      </c>
      <c r="AD333" s="33" t="s">
        <v>4</v>
      </c>
      <c r="AE333" s="33" t="s">
        <v>23</v>
      </c>
      <c r="AF333" s="33" t="s">
        <v>33</v>
      </c>
      <c r="AG333" s="33" t="s">
        <v>4</v>
      </c>
      <c r="AH333" s="33" t="s">
        <v>26</v>
      </c>
      <c r="AI333" s="33" t="s">
        <v>31</v>
      </c>
      <c r="AJ333" s="33" t="s">
        <v>4</v>
      </c>
      <c r="AK333" s="33" t="s">
        <v>26</v>
      </c>
      <c r="AL333" s="33" t="s">
        <v>31</v>
      </c>
      <c r="AM333" s="33" t="s">
        <v>4</v>
      </c>
      <c r="AN333" s="33" t="s">
        <v>26</v>
      </c>
      <c r="AO333" s="33" t="s">
        <v>31</v>
      </c>
      <c r="AP333" s="33" t="s">
        <v>4</v>
      </c>
      <c r="AQ333" s="33" t="s">
        <v>26</v>
      </c>
      <c r="AR333" s="33" t="s">
        <v>31</v>
      </c>
      <c r="AS333" s="33" t="s">
        <v>4</v>
      </c>
      <c r="AT333" s="33" t="s">
        <v>26</v>
      </c>
      <c r="AU333" s="33" t="s">
        <v>31</v>
      </c>
      <c r="AV333" s="33" t="s">
        <v>4</v>
      </c>
      <c r="AW333" s="33" t="s">
        <v>26</v>
      </c>
      <c r="AX333" s="33" t="s">
        <v>31</v>
      </c>
      <c r="AY333" s="33" t="s">
        <v>4</v>
      </c>
      <c r="AZ333" s="33" t="s">
        <v>26</v>
      </c>
      <c r="BA333" s="33" t="s">
        <v>31</v>
      </c>
      <c r="BB333" s="33" t="s">
        <v>4</v>
      </c>
      <c r="BC333" s="33" t="s">
        <v>26</v>
      </c>
      <c r="BD333" s="33" t="s">
        <v>31</v>
      </c>
      <c r="BE333" s="33" t="s">
        <v>4</v>
      </c>
      <c r="BF333" s="33" t="s">
        <v>26</v>
      </c>
      <c r="BG333" s="33" t="s">
        <v>31</v>
      </c>
      <c r="BH333" s="33" t="s">
        <v>4</v>
      </c>
      <c r="BI333" s="33" t="s">
        <v>26</v>
      </c>
      <c r="BJ333" s="33" t="s">
        <v>31</v>
      </c>
      <c r="BK333" s="33" t="s">
        <v>4</v>
      </c>
      <c r="BL333" s="33" t="s">
        <v>26</v>
      </c>
      <c r="BM333" s="33" t="s">
        <v>31</v>
      </c>
    </row>
    <row r="334" spans="1:65" ht="12" customHeight="1" x14ac:dyDescent="0.2">
      <c r="A334" s="15">
        <f>MAX($A$15:A333)+1</f>
        <v>320</v>
      </c>
      <c r="B334" s="34" t="s">
        <v>30</v>
      </c>
      <c r="C334" s="33" t="s">
        <v>23</v>
      </c>
      <c r="D334" s="33" t="s">
        <v>23</v>
      </c>
      <c r="E334" s="33" t="s">
        <v>23</v>
      </c>
      <c r="F334" s="33" t="s">
        <v>23</v>
      </c>
      <c r="G334" s="33" t="s">
        <v>23</v>
      </c>
      <c r="H334" s="33" t="s">
        <v>23</v>
      </c>
      <c r="I334" s="33" t="s">
        <v>23</v>
      </c>
      <c r="J334" s="33" t="s">
        <v>23</v>
      </c>
      <c r="K334" s="33" t="s">
        <v>23</v>
      </c>
      <c r="L334" s="33" t="s">
        <v>23</v>
      </c>
      <c r="M334" s="33" t="s">
        <v>23</v>
      </c>
      <c r="N334" s="33" t="s">
        <v>23</v>
      </c>
      <c r="O334" s="33" t="s">
        <v>23</v>
      </c>
      <c r="P334" s="33" t="s">
        <v>23</v>
      </c>
      <c r="Q334" s="33" t="s">
        <v>23</v>
      </c>
      <c r="R334" s="33" t="s">
        <v>23</v>
      </c>
      <c r="S334" s="33" t="s">
        <v>23</v>
      </c>
      <c r="T334" s="33" t="s">
        <v>23</v>
      </c>
      <c r="U334" s="33" t="s">
        <v>23</v>
      </c>
      <c r="V334" s="33" t="s">
        <v>23</v>
      </c>
      <c r="W334" s="33" t="s">
        <v>23</v>
      </c>
      <c r="X334" s="33" t="s">
        <v>23</v>
      </c>
      <c r="Y334" s="33" t="s">
        <v>23</v>
      </c>
      <c r="Z334" s="33" t="s">
        <v>23</v>
      </c>
      <c r="AA334" s="33" t="s">
        <v>23</v>
      </c>
      <c r="AB334" s="33" t="s">
        <v>23</v>
      </c>
      <c r="AC334" s="33" t="s">
        <v>23</v>
      </c>
      <c r="AD334" s="33" t="s">
        <v>23</v>
      </c>
      <c r="AE334" s="33" t="s">
        <v>23</v>
      </c>
      <c r="AF334" s="33" t="s">
        <v>23</v>
      </c>
      <c r="AG334" s="33" t="s">
        <v>23</v>
      </c>
      <c r="AH334" s="33" t="s">
        <v>23</v>
      </c>
      <c r="AI334" s="33" t="s">
        <v>23</v>
      </c>
      <c r="AJ334" s="33" t="s">
        <v>23</v>
      </c>
      <c r="AK334" s="33" t="s">
        <v>23</v>
      </c>
      <c r="AL334" s="33" t="s">
        <v>23</v>
      </c>
      <c r="AM334" s="33" t="s">
        <v>23</v>
      </c>
      <c r="AN334" s="33" t="s">
        <v>23</v>
      </c>
      <c r="AO334" s="33" t="s">
        <v>23</v>
      </c>
      <c r="AP334" s="33" t="s">
        <v>23</v>
      </c>
      <c r="AQ334" s="33" t="s">
        <v>23</v>
      </c>
      <c r="AR334" s="33" t="s">
        <v>23</v>
      </c>
      <c r="AS334" s="33" t="s">
        <v>23</v>
      </c>
      <c r="AT334" s="33" t="s">
        <v>23</v>
      </c>
      <c r="AU334" s="33" t="s">
        <v>23</v>
      </c>
      <c r="AV334" s="33" t="s">
        <v>23</v>
      </c>
      <c r="AW334" s="33" t="s">
        <v>23</v>
      </c>
      <c r="AX334" s="33" t="s">
        <v>23</v>
      </c>
      <c r="AY334" s="33" t="s">
        <v>23</v>
      </c>
      <c r="AZ334" s="33" t="s">
        <v>23</v>
      </c>
      <c r="BA334" s="33" t="s">
        <v>23</v>
      </c>
      <c r="BB334" s="33" t="s">
        <v>23</v>
      </c>
      <c r="BC334" s="33" t="s">
        <v>23</v>
      </c>
      <c r="BD334" s="33" t="s">
        <v>23</v>
      </c>
      <c r="BE334" s="33" t="s">
        <v>23</v>
      </c>
      <c r="BF334" s="33" t="s">
        <v>23</v>
      </c>
      <c r="BG334" s="33" t="s">
        <v>23</v>
      </c>
      <c r="BH334" s="33" t="s">
        <v>23</v>
      </c>
      <c r="BI334" s="33" t="s">
        <v>23</v>
      </c>
      <c r="BJ334" s="33" t="s">
        <v>23</v>
      </c>
      <c r="BK334" s="33" t="s">
        <v>23</v>
      </c>
      <c r="BL334" s="33" t="s">
        <v>23</v>
      </c>
      <c r="BM334" s="33" t="s">
        <v>23</v>
      </c>
    </row>
    <row r="335" spans="1:65" ht="22.5" x14ac:dyDescent="0.2">
      <c r="A335" s="15">
        <f>MAX($A$15:A334)+1</f>
        <v>321</v>
      </c>
      <c r="B335" s="36" t="s">
        <v>95</v>
      </c>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row>
    <row r="336" spans="1:65" ht="12" customHeight="1" x14ac:dyDescent="0.2">
      <c r="A336" s="15">
        <f>MAX($A$15:A335)+1</f>
        <v>322</v>
      </c>
      <c r="B336" s="34" t="s">
        <v>36</v>
      </c>
      <c r="C336" s="33" t="s">
        <v>6</v>
      </c>
      <c r="D336" s="33" t="s">
        <v>23</v>
      </c>
      <c r="E336" s="33" t="s">
        <v>31</v>
      </c>
      <c r="F336" s="33" t="s">
        <v>6</v>
      </c>
      <c r="G336" s="33" t="s">
        <v>23</v>
      </c>
      <c r="H336" s="33" t="s">
        <v>31</v>
      </c>
      <c r="I336" s="33" t="s">
        <v>6</v>
      </c>
      <c r="J336" s="33" t="s">
        <v>23</v>
      </c>
      <c r="K336" s="33" t="s">
        <v>31</v>
      </c>
      <c r="L336" s="33" t="s">
        <v>6</v>
      </c>
      <c r="M336" s="33" t="s">
        <v>23</v>
      </c>
      <c r="N336" s="33" t="s">
        <v>31</v>
      </c>
      <c r="O336" s="33" t="s">
        <v>6</v>
      </c>
      <c r="P336" s="33" t="s">
        <v>23</v>
      </c>
      <c r="Q336" s="33" t="s">
        <v>31</v>
      </c>
      <c r="R336" s="33" t="s">
        <v>6</v>
      </c>
      <c r="S336" s="33" t="s">
        <v>23</v>
      </c>
      <c r="T336" s="33" t="s">
        <v>31</v>
      </c>
      <c r="U336" s="33" t="s">
        <v>6</v>
      </c>
      <c r="V336" s="33" t="s">
        <v>23</v>
      </c>
      <c r="W336" s="33" t="s">
        <v>31</v>
      </c>
      <c r="X336" s="33" t="s">
        <v>6</v>
      </c>
      <c r="Y336" s="33" t="s">
        <v>23</v>
      </c>
      <c r="Z336" s="33" t="s">
        <v>31</v>
      </c>
      <c r="AA336" s="33" t="s">
        <v>6</v>
      </c>
      <c r="AB336" s="33" t="s">
        <v>23</v>
      </c>
      <c r="AC336" s="33" t="s">
        <v>31</v>
      </c>
      <c r="AD336" s="33" t="s">
        <v>6</v>
      </c>
      <c r="AE336" s="33" t="s">
        <v>23</v>
      </c>
      <c r="AF336" s="33" t="s">
        <v>32</v>
      </c>
      <c r="AG336" s="33" t="s">
        <v>6</v>
      </c>
      <c r="AH336" s="33" t="s">
        <v>23</v>
      </c>
      <c r="AI336" s="33" t="s">
        <v>31</v>
      </c>
      <c r="AJ336" s="33" t="s">
        <v>6</v>
      </c>
      <c r="AK336" s="33" t="s">
        <v>23</v>
      </c>
      <c r="AL336" s="33" t="s">
        <v>31</v>
      </c>
      <c r="AM336" s="33" t="s">
        <v>5</v>
      </c>
      <c r="AN336" s="33" t="s">
        <v>23</v>
      </c>
      <c r="AO336" s="33" t="s">
        <v>33</v>
      </c>
      <c r="AP336" s="33" t="s">
        <v>5</v>
      </c>
      <c r="AQ336" s="33" t="s">
        <v>23</v>
      </c>
      <c r="AR336" s="33" t="s">
        <v>31</v>
      </c>
      <c r="AS336" s="33" t="s">
        <v>5</v>
      </c>
      <c r="AT336" s="33" t="s">
        <v>23</v>
      </c>
      <c r="AU336" s="33" t="s">
        <v>32</v>
      </c>
      <c r="AV336" s="33" t="s">
        <v>6</v>
      </c>
      <c r="AW336" s="33" t="s">
        <v>23</v>
      </c>
      <c r="AX336" s="33" t="s">
        <v>32</v>
      </c>
      <c r="AY336" s="33" t="s">
        <v>6</v>
      </c>
      <c r="AZ336" s="33" t="s">
        <v>23</v>
      </c>
      <c r="BA336" s="33" t="s">
        <v>31</v>
      </c>
      <c r="BB336" s="33" t="s">
        <v>6</v>
      </c>
      <c r="BC336" s="33" t="s">
        <v>23</v>
      </c>
      <c r="BD336" s="33" t="s">
        <v>32</v>
      </c>
      <c r="BE336" s="33" t="s">
        <v>6</v>
      </c>
      <c r="BF336" s="33" t="s">
        <v>23</v>
      </c>
      <c r="BG336" s="33" t="s">
        <v>31</v>
      </c>
      <c r="BH336" s="33" t="s">
        <v>6</v>
      </c>
      <c r="BI336" s="33" t="s">
        <v>23</v>
      </c>
      <c r="BJ336" s="33" t="s">
        <v>31</v>
      </c>
      <c r="BK336" s="33" t="s">
        <v>6</v>
      </c>
      <c r="BL336" s="33" t="s">
        <v>23</v>
      </c>
      <c r="BM336" s="33" t="s">
        <v>31</v>
      </c>
    </row>
    <row r="337" spans="1:65" ht="12" customHeight="1" x14ac:dyDescent="0.2">
      <c r="A337" s="15">
        <f>MAX($A$15:A336)+1</f>
        <v>323</v>
      </c>
      <c r="B337" s="34" t="s">
        <v>35</v>
      </c>
      <c r="C337" s="33" t="s">
        <v>27</v>
      </c>
      <c r="D337" s="33" t="s">
        <v>23</v>
      </c>
      <c r="E337" s="33" t="s">
        <v>23</v>
      </c>
      <c r="F337" s="33" t="s">
        <v>27</v>
      </c>
      <c r="G337" s="33" t="s">
        <v>23</v>
      </c>
      <c r="H337" s="33" t="s">
        <v>23</v>
      </c>
      <c r="I337" s="33" t="s">
        <v>27</v>
      </c>
      <c r="J337" s="33" t="s">
        <v>23</v>
      </c>
      <c r="K337" s="33" t="s">
        <v>23</v>
      </c>
      <c r="L337" s="33" t="s">
        <v>27</v>
      </c>
      <c r="M337" s="33" t="s">
        <v>23</v>
      </c>
      <c r="N337" s="33" t="s">
        <v>23</v>
      </c>
      <c r="O337" s="33" t="s">
        <v>27</v>
      </c>
      <c r="P337" s="33" t="s">
        <v>23</v>
      </c>
      <c r="Q337" s="33" t="s">
        <v>23</v>
      </c>
      <c r="R337" s="33" t="s">
        <v>27</v>
      </c>
      <c r="S337" s="33" t="s">
        <v>23</v>
      </c>
      <c r="T337" s="33" t="s">
        <v>23</v>
      </c>
      <c r="U337" s="33" t="s">
        <v>27</v>
      </c>
      <c r="V337" s="33" t="s">
        <v>23</v>
      </c>
      <c r="W337" s="33" t="s">
        <v>23</v>
      </c>
      <c r="X337" s="33" t="s">
        <v>27</v>
      </c>
      <c r="Y337" s="33" t="s">
        <v>23</v>
      </c>
      <c r="Z337" s="33" t="s">
        <v>23</v>
      </c>
      <c r="AA337" s="33" t="s">
        <v>27</v>
      </c>
      <c r="AB337" s="33" t="s">
        <v>23</v>
      </c>
      <c r="AC337" s="33" t="s">
        <v>23</v>
      </c>
      <c r="AD337" s="33" t="s">
        <v>27</v>
      </c>
      <c r="AE337" s="33" t="s">
        <v>23</v>
      </c>
      <c r="AF337" s="33" t="s">
        <v>23</v>
      </c>
      <c r="AG337" s="33" t="s">
        <v>27</v>
      </c>
      <c r="AH337" s="33" t="s">
        <v>23</v>
      </c>
      <c r="AI337" s="33" t="s">
        <v>23</v>
      </c>
      <c r="AJ337" s="33" t="s">
        <v>27</v>
      </c>
      <c r="AK337" s="33" t="s">
        <v>23</v>
      </c>
      <c r="AL337" s="33" t="s">
        <v>23</v>
      </c>
      <c r="AM337" s="33" t="s">
        <v>27</v>
      </c>
      <c r="AN337" s="33" t="s">
        <v>23</v>
      </c>
      <c r="AO337" s="33" t="s">
        <v>23</v>
      </c>
      <c r="AP337" s="33" t="s">
        <v>27</v>
      </c>
      <c r="AQ337" s="33" t="s">
        <v>23</v>
      </c>
      <c r="AR337" s="33" t="s">
        <v>23</v>
      </c>
      <c r="AS337" s="33" t="s">
        <v>27</v>
      </c>
      <c r="AT337" s="33" t="s">
        <v>23</v>
      </c>
      <c r="AU337" s="33" t="s">
        <v>23</v>
      </c>
      <c r="AV337" s="33" t="s">
        <v>27</v>
      </c>
      <c r="AW337" s="33" t="s">
        <v>23</v>
      </c>
      <c r="AX337" s="33" t="s">
        <v>23</v>
      </c>
      <c r="AY337" s="33" t="s">
        <v>27</v>
      </c>
      <c r="AZ337" s="33" t="s">
        <v>23</v>
      </c>
      <c r="BA337" s="33" t="s">
        <v>23</v>
      </c>
      <c r="BB337" s="33" t="s">
        <v>27</v>
      </c>
      <c r="BC337" s="33" t="s">
        <v>23</v>
      </c>
      <c r="BD337" s="33" t="s">
        <v>23</v>
      </c>
      <c r="BE337" s="33" t="s">
        <v>27</v>
      </c>
      <c r="BF337" s="33" t="s">
        <v>23</v>
      </c>
      <c r="BG337" s="33" t="s">
        <v>23</v>
      </c>
      <c r="BH337" s="33" t="s">
        <v>27</v>
      </c>
      <c r="BI337" s="33" t="s">
        <v>23</v>
      </c>
      <c r="BJ337" s="33" t="s">
        <v>23</v>
      </c>
      <c r="BK337" s="33" t="s">
        <v>27</v>
      </c>
      <c r="BL337" s="33" t="s">
        <v>23</v>
      </c>
      <c r="BM337" s="33" t="s">
        <v>23</v>
      </c>
    </row>
    <row r="338" spans="1:65" ht="12" customHeight="1" x14ac:dyDescent="0.2">
      <c r="A338" s="15">
        <f>MAX($A$15:A337)+1</f>
        <v>324</v>
      </c>
      <c r="B338" s="34" t="s">
        <v>34</v>
      </c>
      <c r="C338" s="33" t="s">
        <v>6</v>
      </c>
      <c r="D338" s="33" t="s">
        <v>23</v>
      </c>
      <c r="E338" s="33" t="s">
        <v>31</v>
      </c>
      <c r="F338" s="33" t="s">
        <v>6</v>
      </c>
      <c r="G338" s="33" t="s">
        <v>23</v>
      </c>
      <c r="H338" s="33" t="s">
        <v>31</v>
      </c>
      <c r="I338" s="33" t="s">
        <v>6</v>
      </c>
      <c r="J338" s="33" t="s">
        <v>23</v>
      </c>
      <c r="K338" s="33" t="s">
        <v>31</v>
      </c>
      <c r="L338" s="33" t="s">
        <v>6</v>
      </c>
      <c r="M338" s="33" t="s">
        <v>23</v>
      </c>
      <c r="N338" s="33" t="s">
        <v>31</v>
      </c>
      <c r="O338" s="33" t="s">
        <v>6</v>
      </c>
      <c r="P338" s="33" t="s">
        <v>23</v>
      </c>
      <c r="Q338" s="33" t="s">
        <v>31</v>
      </c>
      <c r="R338" s="33" t="s">
        <v>6</v>
      </c>
      <c r="S338" s="33" t="s">
        <v>23</v>
      </c>
      <c r="T338" s="33" t="s">
        <v>31</v>
      </c>
      <c r="U338" s="33" t="s">
        <v>6</v>
      </c>
      <c r="V338" s="33" t="s">
        <v>23</v>
      </c>
      <c r="W338" s="33" t="s">
        <v>31</v>
      </c>
      <c r="X338" s="33" t="s">
        <v>6</v>
      </c>
      <c r="Y338" s="33" t="s">
        <v>23</v>
      </c>
      <c r="Z338" s="33" t="s">
        <v>31</v>
      </c>
      <c r="AA338" s="33" t="s">
        <v>6</v>
      </c>
      <c r="AB338" s="33" t="s">
        <v>23</v>
      </c>
      <c r="AC338" s="33" t="s">
        <v>31</v>
      </c>
      <c r="AD338" s="33" t="s">
        <v>6</v>
      </c>
      <c r="AE338" s="33" t="s">
        <v>23</v>
      </c>
      <c r="AF338" s="33" t="s">
        <v>32</v>
      </c>
      <c r="AG338" s="33" t="s">
        <v>6</v>
      </c>
      <c r="AH338" s="33" t="s">
        <v>23</v>
      </c>
      <c r="AI338" s="33" t="s">
        <v>31</v>
      </c>
      <c r="AJ338" s="33" t="s">
        <v>6</v>
      </c>
      <c r="AK338" s="33" t="s">
        <v>23</v>
      </c>
      <c r="AL338" s="33" t="s">
        <v>31</v>
      </c>
      <c r="AM338" s="33" t="s">
        <v>5</v>
      </c>
      <c r="AN338" s="33" t="s">
        <v>23</v>
      </c>
      <c r="AO338" s="33" t="s">
        <v>33</v>
      </c>
      <c r="AP338" s="33" t="s">
        <v>5</v>
      </c>
      <c r="AQ338" s="33" t="s">
        <v>23</v>
      </c>
      <c r="AR338" s="33" t="s">
        <v>31</v>
      </c>
      <c r="AS338" s="33" t="s">
        <v>5</v>
      </c>
      <c r="AT338" s="33" t="s">
        <v>23</v>
      </c>
      <c r="AU338" s="33" t="s">
        <v>32</v>
      </c>
      <c r="AV338" s="33" t="s">
        <v>6</v>
      </c>
      <c r="AW338" s="33" t="s">
        <v>23</v>
      </c>
      <c r="AX338" s="33" t="s">
        <v>32</v>
      </c>
      <c r="AY338" s="33" t="s">
        <v>6</v>
      </c>
      <c r="AZ338" s="33" t="s">
        <v>23</v>
      </c>
      <c r="BA338" s="33" t="s">
        <v>31</v>
      </c>
      <c r="BB338" s="33" t="s">
        <v>6</v>
      </c>
      <c r="BC338" s="33" t="s">
        <v>23</v>
      </c>
      <c r="BD338" s="33" t="s">
        <v>32</v>
      </c>
      <c r="BE338" s="33" t="s">
        <v>6</v>
      </c>
      <c r="BF338" s="33" t="s">
        <v>23</v>
      </c>
      <c r="BG338" s="33" t="s">
        <v>31</v>
      </c>
      <c r="BH338" s="33" t="s">
        <v>6</v>
      </c>
      <c r="BI338" s="33" t="s">
        <v>23</v>
      </c>
      <c r="BJ338" s="33" t="s">
        <v>31</v>
      </c>
      <c r="BK338" s="33" t="s">
        <v>6</v>
      </c>
      <c r="BL338" s="33" t="s">
        <v>23</v>
      </c>
      <c r="BM338" s="33" t="s">
        <v>31</v>
      </c>
    </row>
    <row r="339" spans="1:65" ht="12" customHeight="1" x14ac:dyDescent="0.2">
      <c r="A339" s="15">
        <f>MAX($A$15:A338)+1</f>
        <v>325</v>
      </c>
      <c r="B339" s="34" t="s">
        <v>30</v>
      </c>
      <c r="C339" s="33" t="s">
        <v>27</v>
      </c>
      <c r="D339" s="33" t="s">
        <v>23</v>
      </c>
      <c r="E339" s="33" t="s">
        <v>23</v>
      </c>
      <c r="F339" s="33" t="s">
        <v>27</v>
      </c>
      <c r="G339" s="33" t="s">
        <v>23</v>
      </c>
      <c r="H339" s="33" t="s">
        <v>23</v>
      </c>
      <c r="I339" s="33" t="s">
        <v>27</v>
      </c>
      <c r="J339" s="33" t="s">
        <v>23</v>
      </c>
      <c r="K339" s="33" t="s">
        <v>23</v>
      </c>
      <c r="L339" s="33" t="s">
        <v>27</v>
      </c>
      <c r="M339" s="33" t="s">
        <v>23</v>
      </c>
      <c r="N339" s="33" t="s">
        <v>23</v>
      </c>
      <c r="O339" s="33" t="s">
        <v>27</v>
      </c>
      <c r="P339" s="33" t="s">
        <v>23</v>
      </c>
      <c r="Q339" s="33" t="s">
        <v>23</v>
      </c>
      <c r="R339" s="33" t="s">
        <v>27</v>
      </c>
      <c r="S339" s="33" t="s">
        <v>23</v>
      </c>
      <c r="T339" s="33" t="s">
        <v>23</v>
      </c>
      <c r="U339" s="33" t="s">
        <v>27</v>
      </c>
      <c r="V339" s="33" t="s">
        <v>23</v>
      </c>
      <c r="W339" s="33" t="s">
        <v>23</v>
      </c>
      <c r="X339" s="33" t="s">
        <v>27</v>
      </c>
      <c r="Y339" s="33" t="s">
        <v>23</v>
      </c>
      <c r="Z339" s="33" t="s">
        <v>23</v>
      </c>
      <c r="AA339" s="33" t="s">
        <v>27</v>
      </c>
      <c r="AB339" s="33" t="s">
        <v>23</v>
      </c>
      <c r="AC339" s="33" t="s">
        <v>23</v>
      </c>
      <c r="AD339" s="33" t="s">
        <v>27</v>
      </c>
      <c r="AE339" s="33" t="s">
        <v>23</v>
      </c>
      <c r="AF339" s="33" t="s">
        <v>23</v>
      </c>
      <c r="AG339" s="33" t="s">
        <v>27</v>
      </c>
      <c r="AH339" s="33" t="s">
        <v>23</v>
      </c>
      <c r="AI339" s="33" t="s">
        <v>23</v>
      </c>
      <c r="AJ339" s="33" t="s">
        <v>27</v>
      </c>
      <c r="AK339" s="33" t="s">
        <v>23</v>
      </c>
      <c r="AL339" s="33" t="s">
        <v>23</v>
      </c>
      <c r="AM339" s="33" t="s">
        <v>27</v>
      </c>
      <c r="AN339" s="33" t="s">
        <v>23</v>
      </c>
      <c r="AO339" s="33" t="s">
        <v>23</v>
      </c>
      <c r="AP339" s="33" t="s">
        <v>27</v>
      </c>
      <c r="AQ339" s="33" t="s">
        <v>23</v>
      </c>
      <c r="AR339" s="33" t="s">
        <v>23</v>
      </c>
      <c r="AS339" s="33" t="s">
        <v>27</v>
      </c>
      <c r="AT339" s="33" t="s">
        <v>23</v>
      </c>
      <c r="AU339" s="33" t="s">
        <v>23</v>
      </c>
      <c r="AV339" s="33" t="s">
        <v>27</v>
      </c>
      <c r="AW339" s="33" t="s">
        <v>23</v>
      </c>
      <c r="AX339" s="33" t="s">
        <v>23</v>
      </c>
      <c r="AY339" s="33" t="s">
        <v>27</v>
      </c>
      <c r="AZ339" s="33" t="s">
        <v>23</v>
      </c>
      <c r="BA339" s="33" t="s">
        <v>23</v>
      </c>
      <c r="BB339" s="33" t="s">
        <v>27</v>
      </c>
      <c r="BC339" s="33" t="s">
        <v>23</v>
      </c>
      <c r="BD339" s="33" t="s">
        <v>23</v>
      </c>
      <c r="BE339" s="33" t="s">
        <v>27</v>
      </c>
      <c r="BF339" s="33" t="s">
        <v>23</v>
      </c>
      <c r="BG339" s="33" t="s">
        <v>23</v>
      </c>
      <c r="BH339" s="33" t="s">
        <v>27</v>
      </c>
      <c r="BI339" s="33" t="s">
        <v>23</v>
      </c>
      <c r="BJ339" s="33" t="s">
        <v>23</v>
      </c>
      <c r="BK339" s="33" t="s">
        <v>27</v>
      </c>
      <c r="BL339" s="33" t="s">
        <v>23</v>
      </c>
      <c r="BM339" s="33" t="s">
        <v>23</v>
      </c>
    </row>
    <row r="340" spans="1:65" x14ac:dyDescent="0.2">
      <c r="A340" s="15">
        <f>MAX($A$15:A339)+1</f>
        <v>326</v>
      </c>
      <c r="B340" s="36" t="s">
        <v>94</v>
      </c>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row>
    <row r="341" spans="1:65" ht="12" customHeight="1" x14ac:dyDescent="0.2">
      <c r="A341" s="15">
        <f>MAX($A$15:A340)+1</f>
        <v>327</v>
      </c>
      <c r="B341" s="34" t="s">
        <v>36</v>
      </c>
      <c r="C341" s="33" t="s">
        <v>4</v>
      </c>
      <c r="D341" s="33" t="s">
        <v>23</v>
      </c>
      <c r="E341" s="33" t="s">
        <v>33</v>
      </c>
      <c r="F341" s="33" t="s">
        <v>4</v>
      </c>
      <c r="G341" s="33" t="s">
        <v>26</v>
      </c>
      <c r="H341" s="33" t="s">
        <v>31</v>
      </c>
      <c r="I341" s="33" t="s">
        <v>4</v>
      </c>
      <c r="J341" s="33" t="s">
        <v>26</v>
      </c>
      <c r="K341" s="33" t="s">
        <v>31</v>
      </c>
      <c r="L341" s="33" t="s">
        <v>15</v>
      </c>
      <c r="M341" s="33" t="s">
        <v>28</v>
      </c>
      <c r="N341" s="33" t="s">
        <v>23</v>
      </c>
      <c r="O341" s="33" t="s">
        <v>4</v>
      </c>
      <c r="P341" s="33" t="s">
        <v>23</v>
      </c>
      <c r="Q341" s="33" t="s">
        <v>31</v>
      </c>
      <c r="R341" s="33" t="s">
        <v>4</v>
      </c>
      <c r="S341" s="33" t="s">
        <v>23</v>
      </c>
      <c r="T341" s="33" t="s">
        <v>31</v>
      </c>
      <c r="U341" s="33" t="s">
        <v>3</v>
      </c>
      <c r="V341" s="33" t="s">
        <v>23</v>
      </c>
      <c r="W341" s="33" t="s">
        <v>31</v>
      </c>
      <c r="X341" s="33" t="s">
        <v>3</v>
      </c>
      <c r="Y341" s="33" t="s">
        <v>23</v>
      </c>
      <c r="Z341" s="33" t="s">
        <v>32</v>
      </c>
      <c r="AA341" s="33" t="s">
        <v>3</v>
      </c>
      <c r="AB341" s="33" t="s">
        <v>23</v>
      </c>
      <c r="AC341" s="33" t="s">
        <v>31</v>
      </c>
      <c r="AD341" s="33" t="s">
        <v>3</v>
      </c>
      <c r="AE341" s="33" t="s">
        <v>23</v>
      </c>
      <c r="AF341" s="33" t="s">
        <v>31</v>
      </c>
      <c r="AG341" s="33" t="s">
        <v>3</v>
      </c>
      <c r="AH341" s="33" t="s">
        <v>23</v>
      </c>
      <c r="AI341" s="33" t="s">
        <v>31</v>
      </c>
      <c r="AJ341" s="33" t="s">
        <v>3</v>
      </c>
      <c r="AK341" s="33" t="s">
        <v>23</v>
      </c>
      <c r="AL341" s="33" t="s">
        <v>31</v>
      </c>
      <c r="AM341" s="33" t="s">
        <v>3</v>
      </c>
      <c r="AN341" s="33" t="s">
        <v>23</v>
      </c>
      <c r="AO341" s="33" t="s">
        <v>31</v>
      </c>
      <c r="AP341" s="33" t="s">
        <v>3</v>
      </c>
      <c r="AQ341" s="33" t="s">
        <v>23</v>
      </c>
      <c r="AR341" s="33" t="s">
        <v>31</v>
      </c>
      <c r="AS341" s="33" t="s">
        <v>4</v>
      </c>
      <c r="AT341" s="33" t="s">
        <v>23</v>
      </c>
      <c r="AU341" s="33" t="s">
        <v>31</v>
      </c>
      <c r="AV341" s="33" t="s">
        <v>4</v>
      </c>
      <c r="AW341" s="33" t="s">
        <v>23</v>
      </c>
      <c r="AX341" s="33" t="s">
        <v>31</v>
      </c>
      <c r="AY341" s="33" t="s">
        <v>4</v>
      </c>
      <c r="AZ341" s="33" t="s">
        <v>23</v>
      </c>
      <c r="BA341" s="33" t="s">
        <v>32</v>
      </c>
      <c r="BB341" s="33" t="s">
        <v>4</v>
      </c>
      <c r="BC341" s="33" t="s">
        <v>23</v>
      </c>
      <c r="BD341" s="33" t="s">
        <v>31</v>
      </c>
      <c r="BE341" s="33" t="s">
        <v>4</v>
      </c>
      <c r="BF341" s="33" t="s">
        <v>23</v>
      </c>
      <c r="BG341" s="33" t="s">
        <v>31</v>
      </c>
      <c r="BH341" s="33" t="s">
        <v>3</v>
      </c>
      <c r="BI341" s="33" t="s">
        <v>26</v>
      </c>
      <c r="BJ341" s="33" t="s">
        <v>31</v>
      </c>
      <c r="BK341" s="33" t="s">
        <v>3</v>
      </c>
      <c r="BL341" s="33" t="s">
        <v>26</v>
      </c>
      <c r="BM341" s="33" t="s">
        <v>31</v>
      </c>
    </row>
    <row r="342" spans="1:65" ht="12" customHeight="1" x14ac:dyDescent="0.2">
      <c r="A342" s="15">
        <f>MAX($A$15:A341)+1</f>
        <v>328</v>
      </c>
      <c r="B342" s="34" t="s">
        <v>35</v>
      </c>
      <c r="C342" s="33" t="s">
        <v>22</v>
      </c>
      <c r="D342" s="33" t="s">
        <v>23</v>
      </c>
      <c r="E342" s="33" t="s">
        <v>23</v>
      </c>
      <c r="F342" s="33" t="s">
        <v>22</v>
      </c>
      <c r="G342" s="33" t="s">
        <v>23</v>
      </c>
      <c r="H342" s="33" t="s">
        <v>23</v>
      </c>
      <c r="I342" s="33" t="s">
        <v>22</v>
      </c>
      <c r="J342" s="33" t="s">
        <v>23</v>
      </c>
      <c r="K342" s="33" t="s">
        <v>23</v>
      </c>
      <c r="L342" s="33" t="s">
        <v>22</v>
      </c>
      <c r="M342" s="33" t="s">
        <v>23</v>
      </c>
      <c r="N342" s="33" t="s">
        <v>23</v>
      </c>
      <c r="O342" s="33" t="s">
        <v>22</v>
      </c>
      <c r="P342" s="33" t="s">
        <v>23</v>
      </c>
      <c r="Q342" s="33" t="s">
        <v>23</v>
      </c>
      <c r="R342" s="33" t="s">
        <v>22</v>
      </c>
      <c r="S342" s="33" t="s">
        <v>23</v>
      </c>
      <c r="T342" s="33" t="s">
        <v>23</v>
      </c>
      <c r="U342" s="33" t="s">
        <v>22</v>
      </c>
      <c r="V342" s="33" t="s">
        <v>23</v>
      </c>
      <c r="W342" s="33" t="s">
        <v>23</v>
      </c>
      <c r="X342" s="33" t="s">
        <v>22</v>
      </c>
      <c r="Y342" s="33" t="s">
        <v>23</v>
      </c>
      <c r="Z342" s="33" t="s">
        <v>23</v>
      </c>
      <c r="AA342" s="33" t="s">
        <v>22</v>
      </c>
      <c r="AB342" s="33" t="s">
        <v>23</v>
      </c>
      <c r="AC342" s="33" t="s">
        <v>23</v>
      </c>
      <c r="AD342" s="33" t="s">
        <v>22</v>
      </c>
      <c r="AE342" s="33" t="s">
        <v>23</v>
      </c>
      <c r="AF342" s="33" t="s">
        <v>23</v>
      </c>
      <c r="AG342" s="33" t="s">
        <v>22</v>
      </c>
      <c r="AH342" s="33" t="s">
        <v>23</v>
      </c>
      <c r="AI342" s="33" t="s">
        <v>23</v>
      </c>
      <c r="AJ342" s="33" t="s">
        <v>22</v>
      </c>
      <c r="AK342" s="33" t="s">
        <v>23</v>
      </c>
      <c r="AL342" s="33" t="s">
        <v>23</v>
      </c>
      <c r="AM342" s="33" t="s">
        <v>22</v>
      </c>
      <c r="AN342" s="33" t="s">
        <v>23</v>
      </c>
      <c r="AO342" s="33" t="s">
        <v>23</v>
      </c>
      <c r="AP342" s="33" t="s">
        <v>22</v>
      </c>
      <c r="AQ342" s="33" t="s">
        <v>23</v>
      </c>
      <c r="AR342" s="33" t="s">
        <v>23</v>
      </c>
      <c r="AS342" s="33" t="s">
        <v>22</v>
      </c>
      <c r="AT342" s="33" t="s">
        <v>23</v>
      </c>
      <c r="AU342" s="33" t="s">
        <v>23</v>
      </c>
      <c r="AV342" s="33" t="s">
        <v>22</v>
      </c>
      <c r="AW342" s="33" t="s">
        <v>23</v>
      </c>
      <c r="AX342" s="33" t="s">
        <v>23</v>
      </c>
      <c r="AY342" s="33" t="s">
        <v>22</v>
      </c>
      <c r="AZ342" s="33" t="s">
        <v>23</v>
      </c>
      <c r="BA342" s="33" t="s">
        <v>23</v>
      </c>
      <c r="BB342" s="33" t="s">
        <v>22</v>
      </c>
      <c r="BC342" s="33" t="s">
        <v>23</v>
      </c>
      <c r="BD342" s="33" t="s">
        <v>23</v>
      </c>
      <c r="BE342" s="33" t="s">
        <v>22</v>
      </c>
      <c r="BF342" s="33" t="s">
        <v>23</v>
      </c>
      <c r="BG342" s="33" t="s">
        <v>23</v>
      </c>
      <c r="BH342" s="33" t="s">
        <v>22</v>
      </c>
      <c r="BI342" s="33" t="s">
        <v>23</v>
      </c>
      <c r="BJ342" s="33" t="s">
        <v>23</v>
      </c>
      <c r="BK342" s="33" t="s">
        <v>22</v>
      </c>
      <c r="BL342" s="33" t="s">
        <v>23</v>
      </c>
      <c r="BM342" s="33" t="s">
        <v>23</v>
      </c>
    </row>
    <row r="343" spans="1:65" ht="12" customHeight="1" x14ac:dyDescent="0.2">
      <c r="A343" s="15">
        <f>MAX($A$15:A342)+1</f>
        <v>329</v>
      </c>
      <c r="B343" s="34" t="s">
        <v>34</v>
      </c>
      <c r="C343" s="33" t="s">
        <v>4</v>
      </c>
      <c r="D343" s="33" t="s">
        <v>23</v>
      </c>
      <c r="E343" s="33" t="s">
        <v>33</v>
      </c>
      <c r="F343" s="33" t="s">
        <v>4</v>
      </c>
      <c r="G343" s="33" t="s">
        <v>26</v>
      </c>
      <c r="H343" s="33" t="s">
        <v>31</v>
      </c>
      <c r="I343" s="33" t="s">
        <v>4</v>
      </c>
      <c r="J343" s="33" t="s">
        <v>26</v>
      </c>
      <c r="K343" s="33" t="s">
        <v>31</v>
      </c>
      <c r="L343" s="33" t="s">
        <v>15</v>
      </c>
      <c r="M343" s="33" t="s">
        <v>28</v>
      </c>
      <c r="N343" s="33" t="s">
        <v>23</v>
      </c>
      <c r="O343" s="33" t="s">
        <v>4</v>
      </c>
      <c r="P343" s="33" t="s">
        <v>23</v>
      </c>
      <c r="Q343" s="33" t="s">
        <v>31</v>
      </c>
      <c r="R343" s="33" t="s">
        <v>4</v>
      </c>
      <c r="S343" s="33" t="s">
        <v>23</v>
      </c>
      <c r="T343" s="33" t="s">
        <v>31</v>
      </c>
      <c r="U343" s="33" t="s">
        <v>3</v>
      </c>
      <c r="V343" s="33" t="s">
        <v>23</v>
      </c>
      <c r="W343" s="33" t="s">
        <v>31</v>
      </c>
      <c r="X343" s="33" t="s">
        <v>3</v>
      </c>
      <c r="Y343" s="33" t="s">
        <v>23</v>
      </c>
      <c r="Z343" s="33" t="s">
        <v>32</v>
      </c>
      <c r="AA343" s="33" t="s">
        <v>3</v>
      </c>
      <c r="AB343" s="33" t="s">
        <v>23</v>
      </c>
      <c r="AC343" s="33" t="s">
        <v>31</v>
      </c>
      <c r="AD343" s="33" t="s">
        <v>3</v>
      </c>
      <c r="AE343" s="33" t="s">
        <v>23</v>
      </c>
      <c r="AF343" s="33" t="s">
        <v>31</v>
      </c>
      <c r="AG343" s="33" t="s">
        <v>3</v>
      </c>
      <c r="AH343" s="33" t="s">
        <v>23</v>
      </c>
      <c r="AI343" s="33" t="s">
        <v>31</v>
      </c>
      <c r="AJ343" s="33" t="s">
        <v>3</v>
      </c>
      <c r="AK343" s="33" t="s">
        <v>23</v>
      </c>
      <c r="AL343" s="33" t="s">
        <v>31</v>
      </c>
      <c r="AM343" s="33" t="s">
        <v>3</v>
      </c>
      <c r="AN343" s="33" t="s">
        <v>23</v>
      </c>
      <c r="AO343" s="33" t="s">
        <v>31</v>
      </c>
      <c r="AP343" s="33" t="s">
        <v>3</v>
      </c>
      <c r="AQ343" s="33" t="s">
        <v>23</v>
      </c>
      <c r="AR343" s="33" t="s">
        <v>31</v>
      </c>
      <c r="AS343" s="33" t="s">
        <v>4</v>
      </c>
      <c r="AT343" s="33" t="s">
        <v>23</v>
      </c>
      <c r="AU343" s="33" t="s">
        <v>31</v>
      </c>
      <c r="AV343" s="33" t="s">
        <v>4</v>
      </c>
      <c r="AW343" s="33" t="s">
        <v>23</v>
      </c>
      <c r="AX343" s="33" t="s">
        <v>31</v>
      </c>
      <c r="AY343" s="33" t="s">
        <v>4</v>
      </c>
      <c r="AZ343" s="33" t="s">
        <v>23</v>
      </c>
      <c r="BA343" s="33" t="s">
        <v>32</v>
      </c>
      <c r="BB343" s="33" t="s">
        <v>4</v>
      </c>
      <c r="BC343" s="33" t="s">
        <v>23</v>
      </c>
      <c r="BD343" s="33" t="s">
        <v>31</v>
      </c>
      <c r="BE343" s="33" t="s">
        <v>4</v>
      </c>
      <c r="BF343" s="33" t="s">
        <v>23</v>
      </c>
      <c r="BG343" s="33" t="s">
        <v>31</v>
      </c>
      <c r="BH343" s="33" t="s">
        <v>3</v>
      </c>
      <c r="BI343" s="33" t="s">
        <v>26</v>
      </c>
      <c r="BJ343" s="33" t="s">
        <v>31</v>
      </c>
      <c r="BK343" s="33" t="s">
        <v>3</v>
      </c>
      <c r="BL343" s="33" t="s">
        <v>26</v>
      </c>
      <c r="BM343" s="33" t="s">
        <v>31</v>
      </c>
    </row>
    <row r="344" spans="1:65" ht="12" customHeight="1" x14ac:dyDescent="0.2">
      <c r="A344" s="15">
        <f>MAX($A$15:A343)+1</f>
        <v>330</v>
      </c>
      <c r="B344" s="34" t="s">
        <v>30</v>
      </c>
      <c r="C344" s="33" t="s">
        <v>22</v>
      </c>
      <c r="D344" s="33" t="s">
        <v>23</v>
      </c>
      <c r="E344" s="33" t="s">
        <v>23</v>
      </c>
      <c r="F344" s="33" t="s">
        <v>22</v>
      </c>
      <c r="G344" s="33" t="s">
        <v>23</v>
      </c>
      <c r="H344" s="33" t="s">
        <v>23</v>
      </c>
      <c r="I344" s="33" t="s">
        <v>22</v>
      </c>
      <c r="J344" s="33" t="s">
        <v>23</v>
      </c>
      <c r="K344" s="33" t="s">
        <v>23</v>
      </c>
      <c r="L344" s="33" t="s">
        <v>22</v>
      </c>
      <c r="M344" s="33" t="s">
        <v>23</v>
      </c>
      <c r="N344" s="33" t="s">
        <v>23</v>
      </c>
      <c r="O344" s="33" t="s">
        <v>22</v>
      </c>
      <c r="P344" s="33" t="s">
        <v>23</v>
      </c>
      <c r="Q344" s="33" t="s">
        <v>23</v>
      </c>
      <c r="R344" s="33" t="s">
        <v>22</v>
      </c>
      <c r="S344" s="33" t="s">
        <v>23</v>
      </c>
      <c r="T344" s="33" t="s">
        <v>23</v>
      </c>
      <c r="U344" s="33" t="s">
        <v>22</v>
      </c>
      <c r="V344" s="33" t="s">
        <v>23</v>
      </c>
      <c r="W344" s="33" t="s">
        <v>23</v>
      </c>
      <c r="X344" s="33" t="s">
        <v>22</v>
      </c>
      <c r="Y344" s="33" t="s">
        <v>23</v>
      </c>
      <c r="Z344" s="33" t="s">
        <v>23</v>
      </c>
      <c r="AA344" s="33" t="s">
        <v>22</v>
      </c>
      <c r="AB344" s="33" t="s">
        <v>23</v>
      </c>
      <c r="AC344" s="33" t="s">
        <v>23</v>
      </c>
      <c r="AD344" s="33" t="s">
        <v>22</v>
      </c>
      <c r="AE344" s="33" t="s">
        <v>23</v>
      </c>
      <c r="AF344" s="33" t="s">
        <v>23</v>
      </c>
      <c r="AG344" s="33" t="s">
        <v>22</v>
      </c>
      <c r="AH344" s="33" t="s">
        <v>23</v>
      </c>
      <c r="AI344" s="33" t="s">
        <v>23</v>
      </c>
      <c r="AJ344" s="33" t="s">
        <v>22</v>
      </c>
      <c r="AK344" s="33" t="s">
        <v>23</v>
      </c>
      <c r="AL344" s="33" t="s">
        <v>23</v>
      </c>
      <c r="AM344" s="33" t="s">
        <v>22</v>
      </c>
      <c r="AN344" s="33" t="s">
        <v>23</v>
      </c>
      <c r="AO344" s="33" t="s">
        <v>23</v>
      </c>
      <c r="AP344" s="33" t="s">
        <v>22</v>
      </c>
      <c r="AQ344" s="33" t="s">
        <v>23</v>
      </c>
      <c r="AR344" s="33" t="s">
        <v>23</v>
      </c>
      <c r="AS344" s="33" t="s">
        <v>22</v>
      </c>
      <c r="AT344" s="33" t="s">
        <v>23</v>
      </c>
      <c r="AU344" s="33" t="s">
        <v>23</v>
      </c>
      <c r="AV344" s="33" t="s">
        <v>22</v>
      </c>
      <c r="AW344" s="33" t="s">
        <v>23</v>
      </c>
      <c r="AX344" s="33" t="s">
        <v>23</v>
      </c>
      <c r="AY344" s="33" t="s">
        <v>22</v>
      </c>
      <c r="AZ344" s="33" t="s">
        <v>23</v>
      </c>
      <c r="BA344" s="33" t="s">
        <v>23</v>
      </c>
      <c r="BB344" s="33" t="s">
        <v>22</v>
      </c>
      <c r="BC344" s="33" t="s">
        <v>23</v>
      </c>
      <c r="BD344" s="33" t="s">
        <v>23</v>
      </c>
      <c r="BE344" s="33" t="s">
        <v>22</v>
      </c>
      <c r="BF344" s="33" t="s">
        <v>23</v>
      </c>
      <c r="BG344" s="33" t="s">
        <v>23</v>
      </c>
      <c r="BH344" s="33" t="s">
        <v>22</v>
      </c>
      <c r="BI344" s="33" t="s">
        <v>23</v>
      </c>
      <c r="BJ344" s="33" t="s">
        <v>23</v>
      </c>
      <c r="BK344" s="33" t="s">
        <v>22</v>
      </c>
      <c r="BL344" s="33" t="s">
        <v>23</v>
      </c>
      <c r="BM344" s="33" t="s">
        <v>23</v>
      </c>
    </row>
    <row r="345" spans="1:65" x14ac:dyDescent="0.2">
      <c r="A345" s="15">
        <f>MAX($A$15:A344)+1</f>
        <v>331</v>
      </c>
      <c r="B345" s="36" t="s">
        <v>93</v>
      </c>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row>
    <row r="346" spans="1:65" ht="12" customHeight="1" x14ac:dyDescent="0.2">
      <c r="A346" s="15">
        <f>MAX($A$15:A345)+1</f>
        <v>332</v>
      </c>
      <c r="B346" s="34" t="s">
        <v>36</v>
      </c>
      <c r="C346" s="33" t="s">
        <v>6</v>
      </c>
      <c r="D346" s="33" t="s">
        <v>23</v>
      </c>
      <c r="E346" s="33" t="s">
        <v>31</v>
      </c>
      <c r="F346" s="33" t="s">
        <v>6</v>
      </c>
      <c r="G346" s="33" t="s">
        <v>23</v>
      </c>
      <c r="H346" s="33" t="s">
        <v>31</v>
      </c>
      <c r="I346" s="33" t="s">
        <v>6</v>
      </c>
      <c r="J346" s="33" t="s">
        <v>23</v>
      </c>
      <c r="K346" s="33" t="s">
        <v>32</v>
      </c>
      <c r="L346" s="33" t="s">
        <v>6</v>
      </c>
      <c r="M346" s="33" t="s">
        <v>26</v>
      </c>
      <c r="N346" s="33" t="s">
        <v>31</v>
      </c>
      <c r="O346" s="33" t="s">
        <v>6</v>
      </c>
      <c r="P346" s="33" t="s">
        <v>26</v>
      </c>
      <c r="Q346" s="33" t="s">
        <v>31</v>
      </c>
      <c r="R346" s="33" t="s">
        <v>6</v>
      </c>
      <c r="S346" s="33" t="s">
        <v>26</v>
      </c>
      <c r="T346" s="33" t="s">
        <v>31</v>
      </c>
      <c r="U346" s="33" t="s">
        <v>6</v>
      </c>
      <c r="V346" s="33" t="s">
        <v>26</v>
      </c>
      <c r="W346" s="33" t="s">
        <v>31</v>
      </c>
      <c r="X346" s="33" t="s">
        <v>5</v>
      </c>
      <c r="Y346" s="33" t="s">
        <v>40</v>
      </c>
      <c r="Z346" s="33" t="s">
        <v>26</v>
      </c>
      <c r="AA346" s="33" t="s">
        <v>4</v>
      </c>
      <c r="AB346" s="33" t="s">
        <v>23</v>
      </c>
      <c r="AC346" s="33" t="s">
        <v>33</v>
      </c>
      <c r="AD346" s="33" t="s">
        <v>4</v>
      </c>
      <c r="AE346" s="33" t="s">
        <v>23</v>
      </c>
      <c r="AF346" s="33" t="s">
        <v>33</v>
      </c>
      <c r="AG346" s="33" t="s">
        <v>4</v>
      </c>
      <c r="AH346" s="33" t="s">
        <v>26</v>
      </c>
      <c r="AI346" s="33" t="s">
        <v>31</v>
      </c>
      <c r="AJ346" s="33" t="s">
        <v>4</v>
      </c>
      <c r="AK346" s="33" t="s">
        <v>26</v>
      </c>
      <c r="AL346" s="33" t="s">
        <v>31</v>
      </c>
      <c r="AM346" s="33" t="s">
        <v>4</v>
      </c>
      <c r="AN346" s="33" t="s">
        <v>26</v>
      </c>
      <c r="AO346" s="33" t="s">
        <v>31</v>
      </c>
      <c r="AP346" s="33" t="s">
        <v>4</v>
      </c>
      <c r="AQ346" s="33" t="s">
        <v>26</v>
      </c>
      <c r="AR346" s="33" t="s">
        <v>31</v>
      </c>
      <c r="AS346" s="33" t="s">
        <v>4</v>
      </c>
      <c r="AT346" s="33" t="s">
        <v>26</v>
      </c>
      <c r="AU346" s="33" t="s">
        <v>31</v>
      </c>
      <c r="AV346" s="33" t="s">
        <v>4</v>
      </c>
      <c r="AW346" s="33" t="s">
        <v>26</v>
      </c>
      <c r="AX346" s="33" t="s">
        <v>31</v>
      </c>
      <c r="AY346" s="33" t="s">
        <v>4</v>
      </c>
      <c r="AZ346" s="33" t="s">
        <v>26</v>
      </c>
      <c r="BA346" s="33" t="s">
        <v>31</v>
      </c>
      <c r="BB346" s="33" t="s">
        <v>4</v>
      </c>
      <c r="BC346" s="33" t="s">
        <v>26</v>
      </c>
      <c r="BD346" s="33" t="s">
        <v>31</v>
      </c>
      <c r="BE346" s="33" t="s">
        <v>4</v>
      </c>
      <c r="BF346" s="33" t="s">
        <v>26</v>
      </c>
      <c r="BG346" s="33" t="s">
        <v>31</v>
      </c>
      <c r="BH346" s="33" t="s">
        <v>4</v>
      </c>
      <c r="BI346" s="33" t="s">
        <v>26</v>
      </c>
      <c r="BJ346" s="33" t="s">
        <v>31</v>
      </c>
      <c r="BK346" s="33" t="s">
        <v>4</v>
      </c>
      <c r="BL346" s="33" t="s">
        <v>26</v>
      </c>
      <c r="BM346" s="33" t="s">
        <v>31</v>
      </c>
    </row>
    <row r="347" spans="1:65" ht="12" customHeight="1" x14ac:dyDescent="0.2">
      <c r="A347" s="15">
        <f>MAX($A$15:A346)+1</f>
        <v>333</v>
      </c>
      <c r="B347" s="34" t="s">
        <v>35</v>
      </c>
      <c r="C347" s="33" t="s">
        <v>23</v>
      </c>
      <c r="D347" s="33" t="s">
        <v>23</v>
      </c>
      <c r="E347" s="33" t="s">
        <v>23</v>
      </c>
      <c r="F347" s="33" t="s">
        <v>23</v>
      </c>
      <c r="G347" s="33" t="s">
        <v>23</v>
      </c>
      <c r="H347" s="33" t="s">
        <v>23</v>
      </c>
      <c r="I347" s="33" t="s">
        <v>23</v>
      </c>
      <c r="J347" s="33" t="s">
        <v>23</v>
      </c>
      <c r="K347" s="33" t="s">
        <v>23</v>
      </c>
      <c r="L347" s="33" t="s">
        <v>23</v>
      </c>
      <c r="M347" s="33" t="s">
        <v>23</v>
      </c>
      <c r="N347" s="33" t="s">
        <v>23</v>
      </c>
      <c r="O347" s="33" t="s">
        <v>23</v>
      </c>
      <c r="P347" s="33" t="s">
        <v>23</v>
      </c>
      <c r="Q347" s="33" t="s">
        <v>23</v>
      </c>
      <c r="R347" s="33" t="s">
        <v>23</v>
      </c>
      <c r="S347" s="33" t="s">
        <v>23</v>
      </c>
      <c r="T347" s="33" t="s">
        <v>23</v>
      </c>
      <c r="U347" s="33" t="s">
        <v>23</v>
      </c>
      <c r="V347" s="33" t="s">
        <v>23</v>
      </c>
      <c r="W347" s="33" t="s">
        <v>23</v>
      </c>
      <c r="X347" s="33" t="s">
        <v>23</v>
      </c>
      <c r="Y347" s="33" t="s">
        <v>23</v>
      </c>
      <c r="Z347" s="33" t="s">
        <v>23</v>
      </c>
      <c r="AA347" s="33" t="s">
        <v>23</v>
      </c>
      <c r="AB347" s="33" t="s">
        <v>23</v>
      </c>
      <c r="AC347" s="33" t="s">
        <v>23</v>
      </c>
      <c r="AD347" s="33" t="s">
        <v>23</v>
      </c>
      <c r="AE347" s="33" t="s">
        <v>23</v>
      </c>
      <c r="AF347" s="33" t="s">
        <v>23</v>
      </c>
      <c r="AG347" s="33" t="s">
        <v>23</v>
      </c>
      <c r="AH347" s="33" t="s">
        <v>23</v>
      </c>
      <c r="AI347" s="33" t="s">
        <v>23</v>
      </c>
      <c r="AJ347" s="33" t="s">
        <v>23</v>
      </c>
      <c r="AK347" s="33" t="s">
        <v>23</v>
      </c>
      <c r="AL347" s="33" t="s">
        <v>23</v>
      </c>
      <c r="AM347" s="33" t="s">
        <v>23</v>
      </c>
      <c r="AN347" s="33" t="s">
        <v>23</v>
      </c>
      <c r="AO347" s="33" t="s">
        <v>23</v>
      </c>
      <c r="AP347" s="33" t="s">
        <v>23</v>
      </c>
      <c r="AQ347" s="33" t="s">
        <v>23</v>
      </c>
      <c r="AR347" s="33" t="s">
        <v>23</v>
      </c>
      <c r="AS347" s="33" t="s">
        <v>23</v>
      </c>
      <c r="AT347" s="33" t="s">
        <v>23</v>
      </c>
      <c r="AU347" s="33" t="s">
        <v>23</v>
      </c>
      <c r="AV347" s="33" t="s">
        <v>23</v>
      </c>
      <c r="AW347" s="33" t="s">
        <v>23</v>
      </c>
      <c r="AX347" s="33" t="s">
        <v>23</v>
      </c>
      <c r="AY347" s="33" t="s">
        <v>23</v>
      </c>
      <c r="AZ347" s="33" t="s">
        <v>23</v>
      </c>
      <c r="BA347" s="33" t="s">
        <v>23</v>
      </c>
      <c r="BB347" s="33" t="s">
        <v>23</v>
      </c>
      <c r="BC347" s="33" t="s">
        <v>23</v>
      </c>
      <c r="BD347" s="33" t="s">
        <v>23</v>
      </c>
      <c r="BE347" s="33" t="s">
        <v>23</v>
      </c>
      <c r="BF347" s="33" t="s">
        <v>23</v>
      </c>
      <c r="BG347" s="33" t="s">
        <v>23</v>
      </c>
      <c r="BH347" s="33" t="s">
        <v>23</v>
      </c>
      <c r="BI347" s="33" t="s">
        <v>23</v>
      </c>
      <c r="BJ347" s="33" t="s">
        <v>23</v>
      </c>
      <c r="BK347" s="33" t="s">
        <v>23</v>
      </c>
      <c r="BL347" s="33" t="s">
        <v>23</v>
      </c>
      <c r="BM347" s="33" t="s">
        <v>23</v>
      </c>
    </row>
    <row r="348" spans="1:65" ht="12" customHeight="1" x14ac:dyDescent="0.2">
      <c r="A348" s="15">
        <f>MAX($A$15:A347)+1</f>
        <v>334</v>
      </c>
      <c r="B348" s="34" t="s">
        <v>34</v>
      </c>
      <c r="C348" s="33" t="s">
        <v>6</v>
      </c>
      <c r="D348" s="33" t="s">
        <v>23</v>
      </c>
      <c r="E348" s="33" t="s">
        <v>31</v>
      </c>
      <c r="F348" s="33" t="s">
        <v>6</v>
      </c>
      <c r="G348" s="33" t="s">
        <v>23</v>
      </c>
      <c r="H348" s="33" t="s">
        <v>31</v>
      </c>
      <c r="I348" s="33" t="s">
        <v>6</v>
      </c>
      <c r="J348" s="33" t="s">
        <v>23</v>
      </c>
      <c r="K348" s="33" t="s">
        <v>32</v>
      </c>
      <c r="L348" s="33" t="s">
        <v>6</v>
      </c>
      <c r="M348" s="33" t="s">
        <v>26</v>
      </c>
      <c r="N348" s="33" t="s">
        <v>31</v>
      </c>
      <c r="O348" s="33" t="s">
        <v>6</v>
      </c>
      <c r="P348" s="33" t="s">
        <v>26</v>
      </c>
      <c r="Q348" s="33" t="s">
        <v>31</v>
      </c>
      <c r="R348" s="33" t="s">
        <v>6</v>
      </c>
      <c r="S348" s="33" t="s">
        <v>26</v>
      </c>
      <c r="T348" s="33" t="s">
        <v>31</v>
      </c>
      <c r="U348" s="33" t="s">
        <v>6</v>
      </c>
      <c r="V348" s="33" t="s">
        <v>26</v>
      </c>
      <c r="W348" s="33" t="s">
        <v>31</v>
      </c>
      <c r="X348" s="33" t="s">
        <v>5</v>
      </c>
      <c r="Y348" s="33" t="s">
        <v>40</v>
      </c>
      <c r="Z348" s="33" t="s">
        <v>26</v>
      </c>
      <c r="AA348" s="33" t="s">
        <v>4</v>
      </c>
      <c r="AB348" s="33" t="s">
        <v>23</v>
      </c>
      <c r="AC348" s="33" t="s">
        <v>33</v>
      </c>
      <c r="AD348" s="33" t="s">
        <v>4</v>
      </c>
      <c r="AE348" s="33" t="s">
        <v>23</v>
      </c>
      <c r="AF348" s="33" t="s">
        <v>33</v>
      </c>
      <c r="AG348" s="33" t="s">
        <v>4</v>
      </c>
      <c r="AH348" s="33" t="s">
        <v>26</v>
      </c>
      <c r="AI348" s="33" t="s">
        <v>31</v>
      </c>
      <c r="AJ348" s="33" t="s">
        <v>4</v>
      </c>
      <c r="AK348" s="33" t="s">
        <v>26</v>
      </c>
      <c r="AL348" s="33" t="s">
        <v>31</v>
      </c>
      <c r="AM348" s="33" t="s">
        <v>4</v>
      </c>
      <c r="AN348" s="33" t="s">
        <v>26</v>
      </c>
      <c r="AO348" s="33" t="s">
        <v>31</v>
      </c>
      <c r="AP348" s="33" t="s">
        <v>4</v>
      </c>
      <c r="AQ348" s="33" t="s">
        <v>26</v>
      </c>
      <c r="AR348" s="33" t="s">
        <v>31</v>
      </c>
      <c r="AS348" s="33" t="s">
        <v>4</v>
      </c>
      <c r="AT348" s="33" t="s">
        <v>26</v>
      </c>
      <c r="AU348" s="33" t="s">
        <v>31</v>
      </c>
      <c r="AV348" s="33" t="s">
        <v>4</v>
      </c>
      <c r="AW348" s="33" t="s">
        <v>26</v>
      </c>
      <c r="AX348" s="33" t="s">
        <v>31</v>
      </c>
      <c r="AY348" s="33" t="s">
        <v>4</v>
      </c>
      <c r="AZ348" s="33" t="s">
        <v>26</v>
      </c>
      <c r="BA348" s="33" t="s">
        <v>31</v>
      </c>
      <c r="BB348" s="33" t="s">
        <v>4</v>
      </c>
      <c r="BC348" s="33" t="s">
        <v>26</v>
      </c>
      <c r="BD348" s="33" t="s">
        <v>31</v>
      </c>
      <c r="BE348" s="33" t="s">
        <v>4</v>
      </c>
      <c r="BF348" s="33" t="s">
        <v>26</v>
      </c>
      <c r="BG348" s="33" t="s">
        <v>31</v>
      </c>
      <c r="BH348" s="33" t="s">
        <v>4</v>
      </c>
      <c r="BI348" s="33" t="s">
        <v>26</v>
      </c>
      <c r="BJ348" s="33" t="s">
        <v>31</v>
      </c>
      <c r="BK348" s="33" t="s">
        <v>4</v>
      </c>
      <c r="BL348" s="33" t="s">
        <v>26</v>
      </c>
      <c r="BM348" s="33" t="s">
        <v>31</v>
      </c>
    </row>
    <row r="349" spans="1:65" ht="12" customHeight="1" x14ac:dyDescent="0.2">
      <c r="A349" s="15">
        <f>MAX($A$15:A348)+1</f>
        <v>335</v>
      </c>
      <c r="B349" s="34" t="s">
        <v>30</v>
      </c>
      <c r="C349" s="33" t="s">
        <v>23</v>
      </c>
      <c r="D349" s="33" t="s">
        <v>23</v>
      </c>
      <c r="E349" s="33" t="s">
        <v>23</v>
      </c>
      <c r="F349" s="33" t="s">
        <v>23</v>
      </c>
      <c r="G349" s="33" t="s">
        <v>23</v>
      </c>
      <c r="H349" s="33" t="s">
        <v>23</v>
      </c>
      <c r="I349" s="33" t="s">
        <v>23</v>
      </c>
      <c r="J349" s="33" t="s">
        <v>23</v>
      </c>
      <c r="K349" s="33" t="s">
        <v>23</v>
      </c>
      <c r="L349" s="33" t="s">
        <v>23</v>
      </c>
      <c r="M349" s="33" t="s">
        <v>23</v>
      </c>
      <c r="N349" s="33" t="s">
        <v>23</v>
      </c>
      <c r="O349" s="33" t="s">
        <v>23</v>
      </c>
      <c r="P349" s="33" t="s">
        <v>23</v>
      </c>
      <c r="Q349" s="33" t="s">
        <v>23</v>
      </c>
      <c r="R349" s="33" t="s">
        <v>23</v>
      </c>
      <c r="S349" s="33" t="s">
        <v>23</v>
      </c>
      <c r="T349" s="33" t="s">
        <v>23</v>
      </c>
      <c r="U349" s="33" t="s">
        <v>23</v>
      </c>
      <c r="V349" s="33" t="s">
        <v>23</v>
      </c>
      <c r="W349" s="33" t="s">
        <v>23</v>
      </c>
      <c r="X349" s="33" t="s">
        <v>23</v>
      </c>
      <c r="Y349" s="33" t="s">
        <v>23</v>
      </c>
      <c r="Z349" s="33" t="s">
        <v>23</v>
      </c>
      <c r="AA349" s="33" t="s">
        <v>23</v>
      </c>
      <c r="AB349" s="33" t="s">
        <v>23</v>
      </c>
      <c r="AC349" s="33" t="s">
        <v>23</v>
      </c>
      <c r="AD349" s="33" t="s">
        <v>23</v>
      </c>
      <c r="AE349" s="33" t="s">
        <v>23</v>
      </c>
      <c r="AF349" s="33" t="s">
        <v>23</v>
      </c>
      <c r="AG349" s="33" t="s">
        <v>23</v>
      </c>
      <c r="AH349" s="33" t="s">
        <v>23</v>
      </c>
      <c r="AI349" s="33" t="s">
        <v>23</v>
      </c>
      <c r="AJ349" s="33" t="s">
        <v>23</v>
      </c>
      <c r="AK349" s="33" t="s">
        <v>23</v>
      </c>
      <c r="AL349" s="33" t="s">
        <v>23</v>
      </c>
      <c r="AM349" s="33" t="s">
        <v>23</v>
      </c>
      <c r="AN349" s="33" t="s">
        <v>23</v>
      </c>
      <c r="AO349" s="33" t="s">
        <v>23</v>
      </c>
      <c r="AP349" s="33" t="s">
        <v>23</v>
      </c>
      <c r="AQ349" s="33" t="s">
        <v>23</v>
      </c>
      <c r="AR349" s="33" t="s">
        <v>23</v>
      </c>
      <c r="AS349" s="33" t="s">
        <v>23</v>
      </c>
      <c r="AT349" s="33" t="s">
        <v>23</v>
      </c>
      <c r="AU349" s="33" t="s">
        <v>23</v>
      </c>
      <c r="AV349" s="33" t="s">
        <v>23</v>
      </c>
      <c r="AW349" s="33" t="s">
        <v>23</v>
      </c>
      <c r="AX349" s="33" t="s">
        <v>23</v>
      </c>
      <c r="AY349" s="33" t="s">
        <v>23</v>
      </c>
      <c r="AZ349" s="33" t="s">
        <v>23</v>
      </c>
      <c r="BA349" s="33" t="s">
        <v>23</v>
      </c>
      <c r="BB349" s="33" t="s">
        <v>23</v>
      </c>
      <c r="BC349" s="33" t="s">
        <v>23</v>
      </c>
      <c r="BD349" s="33" t="s">
        <v>23</v>
      </c>
      <c r="BE349" s="33" t="s">
        <v>23</v>
      </c>
      <c r="BF349" s="33" t="s">
        <v>23</v>
      </c>
      <c r="BG349" s="33" t="s">
        <v>23</v>
      </c>
      <c r="BH349" s="33" t="s">
        <v>23</v>
      </c>
      <c r="BI349" s="33" t="s">
        <v>23</v>
      </c>
      <c r="BJ349" s="33" t="s">
        <v>23</v>
      </c>
      <c r="BK349" s="33" t="s">
        <v>23</v>
      </c>
      <c r="BL349" s="33" t="s">
        <v>23</v>
      </c>
      <c r="BM349" s="33" t="s">
        <v>23</v>
      </c>
    </row>
    <row r="350" spans="1:65" x14ac:dyDescent="0.2">
      <c r="A350" s="15">
        <f>MAX($A$15:A349)+1</f>
        <v>336</v>
      </c>
      <c r="B350" s="36" t="s">
        <v>92</v>
      </c>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row>
    <row r="351" spans="1:65" ht="12" customHeight="1" x14ac:dyDescent="0.2">
      <c r="A351" s="15">
        <f>MAX($A$15:A350)+1</f>
        <v>337</v>
      </c>
      <c r="B351" s="34" t="s">
        <v>36</v>
      </c>
      <c r="C351" s="33" t="s">
        <v>22</v>
      </c>
      <c r="D351" s="33" t="s">
        <v>23</v>
      </c>
      <c r="E351" s="33" t="s">
        <v>22</v>
      </c>
      <c r="F351" s="33" t="s">
        <v>22</v>
      </c>
      <c r="G351" s="33" t="s">
        <v>23</v>
      </c>
      <c r="H351" s="33" t="s">
        <v>22</v>
      </c>
      <c r="I351" s="33" t="s">
        <v>22</v>
      </c>
      <c r="J351" s="33" t="s">
        <v>23</v>
      </c>
      <c r="K351" s="33" t="s">
        <v>22</v>
      </c>
      <c r="L351" s="33" t="s">
        <v>22</v>
      </c>
      <c r="M351" s="33" t="s">
        <v>23</v>
      </c>
      <c r="N351" s="33" t="s">
        <v>22</v>
      </c>
      <c r="O351" s="33" t="s">
        <v>22</v>
      </c>
      <c r="P351" s="33" t="s">
        <v>23</v>
      </c>
      <c r="Q351" s="33" t="s">
        <v>22</v>
      </c>
      <c r="R351" s="33" t="s">
        <v>22</v>
      </c>
      <c r="S351" s="33" t="s">
        <v>23</v>
      </c>
      <c r="T351" s="33" t="s">
        <v>22</v>
      </c>
      <c r="U351" s="33" t="s">
        <v>6</v>
      </c>
      <c r="V351" s="33" t="s">
        <v>23</v>
      </c>
      <c r="W351" s="33" t="s">
        <v>31</v>
      </c>
      <c r="X351" s="33" t="s">
        <v>6</v>
      </c>
      <c r="Y351" s="33" t="s">
        <v>23</v>
      </c>
      <c r="Z351" s="33" t="s">
        <v>31</v>
      </c>
      <c r="AA351" s="33" t="s">
        <v>6</v>
      </c>
      <c r="AB351" s="33" t="s">
        <v>23</v>
      </c>
      <c r="AC351" s="33" t="s">
        <v>31</v>
      </c>
      <c r="AD351" s="33" t="s">
        <v>6</v>
      </c>
      <c r="AE351" s="33" t="s">
        <v>23</v>
      </c>
      <c r="AF351" s="33" t="s">
        <v>32</v>
      </c>
      <c r="AG351" s="33" t="s">
        <v>6</v>
      </c>
      <c r="AH351" s="33" t="s">
        <v>23</v>
      </c>
      <c r="AI351" s="33" t="s">
        <v>31</v>
      </c>
      <c r="AJ351" s="33" t="s">
        <v>6</v>
      </c>
      <c r="AK351" s="33" t="s">
        <v>23</v>
      </c>
      <c r="AL351" s="33" t="s">
        <v>31</v>
      </c>
      <c r="AM351" s="33" t="s">
        <v>5</v>
      </c>
      <c r="AN351" s="33" t="s">
        <v>23</v>
      </c>
      <c r="AO351" s="33" t="s">
        <v>33</v>
      </c>
      <c r="AP351" s="33" t="s">
        <v>5</v>
      </c>
      <c r="AQ351" s="33" t="s">
        <v>23</v>
      </c>
      <c r="AR351" s="33" t="s">
        <v>31</v>
      </c>
      <c r="AS351" s="33" t="s">
        <v>5</v>
      </c>
      <c r="AT351" s="33" t="s">
        <v>23</v>
      </c>
      <c r="AU351" s="33" t="s">
        <v>32</v>
      </c>
      <c r="AV351" s="33" t="s">
        <v>6</v>
      </c>
      <c r="AW351" s="33" t="s">
        <v>23</v>
      </c>
      <c r="AX351" s="33" t="s">
        <v>32</v>
      </c>
      <c r="AY351" s="33" t="s">
        <v>6</v>
      </c>
      <c r="AZ351" s="33" t="s">
        <v>23</v>
      </c>
      <c r="BA351" s="33" t="s">
        <v>31</v>
      </c>
      <c r="BB351" s="33" t="s">
        <v>6</v>
      </c>
      <c r="BC351" s="33" t="s">
        <v>23</v>
      </c>
      <c r="BD351" s="33" t="s">
        <v>32</v>
      </c>
      <c r="BE351" s="33" t="s">
        <v>6</v>
      </c>
      <c r="BF351" s="33" t="s">
        <v>23</v>
      </c>
      <c r="BG351" s="33" t="s">
        <v>31</v>
      </c>
      <c r="BH351" s="33" t="s">
        <v>6</v>
      </c>
      <c r="BI351" s="33" t="s">
        <v>23</v>
      </c>
      <c r="BJ351" s="33" t="s">
        <v>31</v>
      </c>
      <c r="BK351" s="33" t="s">
        <v>6</v>
      </c>
      <c r="BL351" s="33" t="s">
        <v>23</v>
      </c>
      <c r="BM351" s="33" t="s">
        <v>31</v>
      </c>
    </row>
    <row r="352" spans="1:65" ht="12" customHeight="1" x14ac:dyDescent="0.2">
      <c r="A352" s="15">
        <f>MAX($A$15:A351)+1</f>
        <v>338</v>
      </c>
      <c r="B352" s="34" t="s">
        <v>35</v>
      </c>
      <c r="C352" s="33" t="s">
        <v>22</v>
      </c>
      <c r="D352" s="33" t="s">
        <v>23</v>
      </c>
      <c r="E352" s="33" t="s">
        <v>23</v>
      </c>
      <c r="F352" s="33" t="s">
        <v>22</v>
      </c>
      <c r="G352" s="33" t="s">
        <v>23</v>
      </c>
      <c r="H352" s="33" t="s">
        <v>23</v>
      </c>
      <c r="I352" s="33" t="s">
        <v>22</v>
      </c>
      <c r="J352" s="33" t="s">
        <v>23</v>
      </c>
      <c r="K352" s="33" t="s">
        <v>23</v>
      </c>
      <c r="L352" s="33" t="s">
        <v>22</v>
      </c>
      <c r="M352" s="33" t="s">
        <v>23</v>
      </c>
      <c r="N352" s="33" t="s">
        <v>23</v>
      </c>
      <c r="O352" s="33" t="s">
        <v>22</v>
      </c>
      <c r="P352" s="33" t="s">
        <v>23</v>
      </c>
      <c r="Q352" s="33" t="s">
        <v>23</v>
      </c>
      <c r="R352" s="33" t="s">
        <v>22</v>
      </c>
      <c r="S352" s="33" t="s">
        <v>23</v>
      </c>
      <c r="T352" s="33" t="s">
        <v>23</v>
      </c>
      <c r="U352" s="33" t="s">
        <v>22</v>
      </c>
      <c r="V352" s="33" t="s">
        <v>23</v>
      </c>
      <c r="W352" s="33" t="s">
        <v>23</v>
      </c>
      <c r="X352" s="33" t="s">
        <v>22</v>
      </c>
      <c r="Y352" s="33" t="s">
        <v>23</v>
      </c>
      <c r="Z352" s="33" t="s">
        <v>23</v>
      </c>
      <c r="AA352" s="33" t="s">
        <v>22</v>
      </c>
      <c r="AB352" s="33" t="s">
        <v>23</v>
      </c>
      <c r="AC352" s="33" t="s">
        <v>23</v>
      </c>
      <c r="AD352" s="33" t="s">
        <v>22</v>
      </c>
      <c r="AE352" s="33" t="s">
        <v>23</v>
      </c>
      <c r="AF352" s="33" t="s">
        <v>23</v>
      </c>
      <c r="AG352" s="33" t="s">
        <v>22</v>
      </c>
      <c r="AH352" s="33" t="s">
        <v>23</v>
      </c>
      <c r="AI352" s="33" t="s">
        <v>23</v>
      </c>
      <c r="AJ352" s="33" t="s">
        <v>22</v>
      </c>
      <c r="AK352" s="33" t="s">
        <v>23</v>
      </c>
      <c r="AL352" s="33" t="s">
        <v>23</v>
      </c>
      <c r="AM352" s="33" t="s">
        <v>22</v>
      </c>
      <c r="AN352" s="33" t="s">
        <v>23</v>
      </c>
      <c r="AO352" s="33" t="s">
        <v>23</v>
      </c>
      <c r="AP352" s="33" t="s">
        <v>22</v>
      </c>
      <c r="AQ352" s="33" t="s">
        <v>23</v>
      </c>
      <c r="AR352" s="33" t="s">
        <v>23</v>
      </c>
      <c r="AS352" s="33" t="s">
        <v>22</v>
      </c>
      <c r="AT352" s="33" t="s">
        <v>23</v>
      </c>
      <c r="AU352" s="33" t="s">
        <v>23</v>
      </c>
      <c r="AV352" s="33" t="s">
        <v>22</v>
      </c>
      <c r="AW352" s="33" t="s">
        <v>23</v>
      </c>
      <c r="AX352" s="33" t="s">
        <v>23</v>
      </c>
      <c r="AY352" s="33" t="s">
        <v>22</v>
      </c>
      <c r="AZ352" s="33" t="s">
        <v>23</v>
      </c>
      <c r="BA352" s="33" t="s">
        <v>23</v>
      </c>
      <c r="BB352" s="33" t="s">
        <v>22</v>
      </c>
      <c r="BC352" s="33" t="s">
        <v>23</v>
      </c>
      <c r="BD352" s="33" t="s">
        <v>23</v>
      </c>
      <c r="BE352" s="33" t="s">
        <v>22</v>
      </c>
      <c r="BF352" s="33" t="s">
        <v>23</v>
      </c>
      <c r="BG352" s="33" t="s">
        <v>23</v>
      </c>
      <c r="BH352" s="33" t="s">
        <v>27</v>
      </c>
      <c r="BI352" s="33" t="s">
        <v>23</v>
      </c>
      <c r="BJ352" s="33" t="s">
        <v>23</v>
      </c>
      <c r="BK352" s="33" t="s">
        <v>27</v>
      </c>
      <c r="BL352" s="33" t="s">
        <v>23</v>
      </c>
      <c r="BM352" s="33" t="s">
        <v>23</v>
      </c>
    </row>
    <row r="353" spans="1:65" ht="12" customHeight="1" x14ac:dyDescent="0.2">
      <c r="A353" s="15">
        <f>MAX($A$15:A352)+1</f>
        <v>339</v>
      </c>
      <c r="B353" s="34" t="s">
        <v>34</v>
      </c>
      <c r="C353" s="33" t="s">
        <v>22</v>
      </c>
      <c r="D353" s="33" t="s">
        <v>23</v>
      </c>
      <c r="E353" s="33" t="s">
        <v>22</v>
      </c>
      <c r="F353" s="33" t="s">
        <v>22</v>
      </c>
      <c r="G353" s="33" t="s">
        <v>23</v>
      </c>
      <c r="H353" s="33" t="s">
        <v>22</v>
      </c>
      <c r="I353" s="33" t="s">
        <v>22</v>
      </c>
      <c r="J353" s="33" t="s">
        <v>23</v>
      </c>
      <c r="K353" s="33" t="s">
        <v>22</v>
      </c>
      <c r="L353" s="33" t="s">
        <v>22</v>
      </c>
      <c r="M353" s="33" t="s">
        <v>23</v>
      </c>
      <c r="N353" s="33" t="s">
        <v>22</v>
      </c>
      <c r="O353" s="33" t="s">
        <v>22</v>
      </c>
      <c r="P353" s="33" t="s">
        <v>23</v>
      </c>
      <c r="Q353" s="33" t="s">
        <v>22</v>
      </c>
      <c r="R353" s="33" t="s">
        <v>22</v>
      </c>
      <c r="S353" s="33" t="s">
        <v>23</v>
      </c>
      <c r="T353" s="33" t="s">
        <v>22</v>
      </c>
      <c r="U353" s="33" t="s">
        <v>6</v>
      </c>
      <c r="V353" s="33" t="s">
        <v>23</v>
      </c>
      <c r="W353" s="33" t="s">
        <v>31</v>
      </c>
      <c r="X353" s="33" t="s">
        <v>6</v>
      </c>
      <c r="Y353" s="33" t="s">
        <v>23</v>
      </c>
      <c r="Z353" s="33" t="s">
        <v>31</v>
      </c>
      <c r="AA353" s="33" t="s">
        <v>6</v>
      </c>
      <c r="AB353" s="33" t="s">
        <v>23</v>
      </c>
      <c r="AC353" s="33" t="s">
        <v>31</v>
      </c>
      <c r="AD353" s="33" t="s">
        <v>6</v>
      </c>
      <c r="AE353" s="33" t="s">
        <v>23</v>
      </c>
      <c r="AF353" s="33" t="s">
        <v>32</v>
      </c>
      <c r="AG353" s="33" t="s">
        <v>6</v>
      </c>
      <c r="AH353" s="33" t="s">
        <v>23</v>
      </c>
      <c r="AI353" s="33" t="s">
        <v>31</v>
      </c>
      <c r="AJ353" s="33" t="s">
        <v>6</v>
      </c>
      <c r="AK353" s="33" t="s">
        <v>23</v>
      </c>
      <c r="AL353" s="33" t="s">
        <v>31</v>
      </c>
      <c r="AM353" s="33" t="s">
        <v>5</v>
      </c>
      <c r="AN353" s="33" t="s">
        <v>23</v>
      </c>
      <c r="AO353" s="33" t="s">
        <v>33</v>
      </c>
      <c r="AP353" s="33" t="s">
        <v>5</v>
      </c>
      <c r="AQ353" s="33" t="s">
        <v>23</v>
      </c>
      <c r="AR353" s="33" t="s">
        <v>31</v>
      </c>
      <c r="AS353" s="33" t="s">
        <v>5</v>
      </c>
      <c r="AT353" s="33" t="s">
        <v>23</v>
      </c>
      <c r="AU353" s="33" t="s">
        <v>32</v>
      </c>
      <c r="AV353" s="33" t="s">
        <v>6</v>
      </c>
      <c r="AW353" s="33" t="s">
        <v>23</v>
      </c>
      <c r="AX353" s="33" t="s">
        <v>32</v>
      </c>
      <c r="AY353" s="33" t="s">
        <v>6</v>
      </c>
      <c r="AZ353" s="33" t="s">
        <v>23</v>
      </c>
      <c r="BA353" s="33" t="s">
        <v>31</v>
      </c>
      <c r="BB353" s="33" t="s">
        <v>6</v>
      </c>
      <c r="BC353" s="33" t="s">
        <v>23</v>
      </c>
      <c r="BD353" s="33" t="s">
        <v>32</v>
      </c>
      <c r="BE353" s="33" t="s">
        <v>6</v>
      </c>
      <c r="BF353" s="33" t="s">
        <v>23</v>
      </c>
      <c r="BG353" s="33" t="s">
        <v>31</v>
      </c>
      <c r="BH353" s="33" t="s">
        <v>6</v>
      </c>
      <c r="BI353" s="33" t="s">
        <v>23</v>
      </c>
      <c r="BJ353" s="33" t="s">
        <v>31</v>
      </c>
      <c r="BK353" s="33" t="s">
        <v>6</v>
      </c>
      <c r="BL353" s="33" t="s">
        <v>23</v>
      </c>
      <c r="BM353" s="33" t="s">
        <v>31</v>
      </c>
    </row>
    <row r="354" spans="1:65" ht="12" customHeight="1" x14ac:dyDescent="0.2">
      <c r="A354" s="15">
        <f>MAX($A$15:A353)+1</f>
        <v>340</v>
      </c>
      <c r="B354" s="34" t="s">
        <v>30</v>
      </c>
      <c r="C354" s="33" t="s">
        <v>22</v>
      </c>
      <c r="D354" s="33" t="s">
        <v>23</v>
      </c>
      <c r="E354" s="33" t="s">
        <v>23</v>
      </c>
      <c r="F354" s="33" t="s">
        <v>22</v>
      </c>
      <c r="G354" s="33" t="s">
        <v>23</v>
      </c>
      <c r="H354" s="33" t="s">
        <v>23</v>
      </c>
      <c r="I354" s="33" t="s">
        <v>22</v>
      </c>
      <c r="J354" s="33" t="s">
        <v>23</v>
      </c>
      <c r="K354" s="33" t="s">
        <v>23</v>
      </c>
      <c r="L354" s="33" t="s">
        <v>22</v>
      </c>
      <c r="M354" s="33" t="s">
        <v>23</v>
      </c>
      <c r="N354" s="33" t="s">
        <v>23</v>
      </c>
      <c r="O354" s="33" t="s">
        <v>22</v>
      </c>
      <c r="P354" s="33" t="s">
        <v>23</v>
      </c>
      <c r="Q354" s="33" t="s">
        <v>23</v>
      </c>
      <c r="R354" s="33" t="s">
        <v>22</v>
      </c>
      <c r="S354" s="33" t="s">
        <v>23</v>
      </c>
      <c r="T354" s="33" t="s">
        <v>23</v>
      </c>
      <c r="U354" s="33" t="s">
        <v>22</v>
      </c>
      <c r="V354" s="33" t="s">
        <v>23</v>
      </c>
      <c r="W354" s="33" t="s">
        <v>23</v>
      </c>
      <c r="X354" s="33" t="s">
        <v>22</v>
      </c>
      <c r="Y354" s="33" t="s">
        <v>23</v>
      </c>
      <c r="Z354" s="33" t="s">
        <v>23</v>
      </c>
      <c r="AA354" s="33" t="s">
        <v>22</v>
      </c>
      <c r="AB354" s="33" t="s">
        <v>23</v>
      </c>
      <c r="AC354" s="33" t="s">
        <v>23</v>
      </c>
      <c r="AD354" s="33" t="s">
        <v>22</v>
      </c>
      <c r="AE354" s="33" t="s">
        <v>23</v>
      </c>
      <c r="AF354" s="33" t="s">
        <v>23</v>
      </c>
      <c r="AG354" s="33" t="s">
        <v>22</v>
      </c>
      <c r="AH354" s="33" t="s">
        <v>23</v>
      </c>
      <c r="AI354" s="33" t="s">
        <v>23</v>
      </c>
      <c r="AJ354" s="33" t="s">
        <v>22</v>
      </c>
      <c r="AK354" s="33" t="s">
        <v>23</v>
      </c>
      <c r="AL354" s="33" t="s">
        <v>23</v>
      </c>
      <c r="AM354" s="33" t="s">
        <v>22</v>
      </c>
      <c r="AN354" s="33" t="s">
        <v>23</v>
      </c>
      <c r="AO354" s="33" t="s">
        <v>23</v>
      </c>
      <c r="AP354" s="33" t="s">
        <v>22</v>
      </c>
      <c r="AQ354" s="33" t="s">
        <v>23</v>
      </c>
      <c r="AR354" s="33" t="s">
        <v>23</v>
      </c>
      <c r="AS354" s="33" t="s">
        <v>22</v>
      </c>
      <c r="AT354" s="33" t="s">
        <v>23</v>
      </c>
      <c r="AU354" s="33" t="s">
        <v>23</v>
      </c>
      <c r="AV354" s="33" t="s">
        <v>22</v>
      </c>
      <c r="AW354" s="33" t="s">
        <v>23</v>
      </c>
      <c r="AX354" s="33" t="s">
        <v>23</v>
      </c>
      <c r="AY354" s="33" t="s">
        <v>22</v>
      </c>
      <c r="AZ354" s="33" t="s">
        <v>23</v>
      </c>
      <c r="BA354" s="33" t="s">
        <v>23</v>
      </c>
      <c r="BB354" s="33" t="s">
        <v>22</v>
      </c>
      <c r="BC354" s="33" t="s">
        <v>23</v>
      </c>
      <c r="BD354" s="33" t="s">
        <v>23</v>
      </c>
      <c r="BE354" s="33" t="s">
        <v>22</v>
      </c>
      <c r="BF354" s="33" t="s">
        <v>23</v>
      </c>
      <c r="BG354" s="33" t="s">
        <v>23</v>
      </c>
      <c r="BH354" s="33" t="s">
        <v>27</v>
      </c>
      <c r="BI354" s="33" t="s">
        <v>23</v>
      </c>
      <c r="BJ354" s="33" t="s">
        <v>23</v>
      </c>
      <c r="BK354" s="33" t="s">
        <v>27</v>
      </c>
      <c r="BL354" s="33" t="s">
        <v>23</v>
      </c>
      <c r="BM354" s="33" t="s">
        <v>23</v>
      </c>
    </row>
    <row r="355" spans="1:65" x14ac:dyDescent="0.2">
      <c r="A355" s="15">
        <f>MAX($A$15:A354)+1</f>
        <v>341</v>
      </c>
      <c r="B355" s="36" t="s">
        <v>91</v>
      </c>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row>
    <row r="356" spans="1:65" ht="12" customHeight="1" x14ac:dyDescent="0.2">
      <c r="A356" s="15">
        <f>MAX($A$15:A355)+1</f>
        <v>342</v>
      </c>
      <c r="B356" s="34" t="s">
        <v>36</v>
      </c>
      <c r="C356" s="33" t="s">
        <v>4</v>
      </c>
      <c r="D356" s="33" t="s">
        <v>26</v>
      </c>
      <c r="E356" s="33" t="s">
        <v>31</v>
      </c>
      <c r="F356" s="33" t="s">
        <v>4</v>
      </c>
      <c r="G356" s="33" t="s">
        <v>26</v>
      </c>
      <c r="H356" s="33" t="s">
        <v>31</v>
      </c>
      <c r="I356" s="33" t="s">
        <v>4</v>
      </c>
      <c r="J356" s="33" t="s">
        <v>26</v>
      </c>
      <c r="K356" s="33" t="s">
        <v>31</v>
      </c>
      <c r="L356" s="33" t="s">
        <v>15</v>
      </c>
      <c r="M356" s="33" t="s">
        <v>28</v>
      </c>
      <c r="N356" s="33" t="s">
        <v>23</v>
      </c>
      <c r="O356" s="33" t="s">
        <v>4</v>
      </c>
      <c r="P356" s="33" t="s">
        <v>23</v>
      </c>
      <c r="Q356" s="33" t="s">
        <v>31</v>
      </c>
      <c r="R356" s="33" t="s">
        <v>4</v>
      </c>
      <c r="S356" s="33" t="s">
        <v>23</v>
      </c>
      <c r="T356" s="33" t="s">
        <v>31</v>
      </c>
      <c r="U356" s="33" t="s">
        <v>3</v>
      </c>
      <c r="V356" s="33" t="s">
        <v>23</v>
      </c>
      <c r="W356" s="33" t="s">
        <v>31</v>
      </c>
      <c r="X356" s="33" t="s">
        <v>3</v>
      </c>
      <c r="Y356" s="33" t="s">
        <v>23</v>
      </c>
      <c r="Z356" s="33" t="s">
        <v>32</v>
      </c>
      <c r="AA356" s="33" t="s">
        <v>3</v>
      </c>
      <c r="AB356" s="33" t="s">
        <v>23</v>
      </c>
      <c r="AC356" s="33" t="s">
        <v>31</v>
      </c>
      <c r="AD356" s="33" t="s">
        <v>3</v>
      </c>
      <c r="AE356" s="33" t="s">
        <v>23</v>
      </c>
      <c r="AF356" s="33" t="s">
        <v>31</v>
      </c>
      <c r="AG356" s="33" t="s">
        <v>3</v>
      </c>
      <c r="AH356" s="33" t="s">
        <v>23</v>
      </c>
      <c r="AI356" s="33" t="s">
        <v>31</v>
      </c>
      <c r="AJ356" s="33" t="s">
        <v>3</v>
      </c>
      <c r="AK356" s="33" t="s">
        <v>23</v>
      </c>
      <c r="AL356" s="33" t="s">
        <v>31</v>
      </c>
      <c r="AM356" s="33" t="s">
        <v>3</v>
      </c>
      <c r="AN356" s="33" t="s">
        <v>23</v>
      </c>
      <c r="AO356" s="33" t="s">
        <v>31</v>
      </c>
      <c r="AP356" s="33" t="s">
        <v>3</v>
      </c>
      <c r="AQ356" s="33" t="s">
        <v>23</v>
      </c>
      <c r="AR356" s="33" t="s">
        <v>31</v>
      </c>
      <c r="AS356" s="33" t="s">
        <v>3</v>
      </c>
      <c r="AT356" s="33" t="s">
        <v>23</v>
      </c>
      <c r="AU356" s="33" t="s">
        <v>31</v>
      </c>
      <c r="AV356" s="33" t="s">
        <v>3</v>
      </c>
      <c r="AW356" s="33" t="s">
        <v>23</v>
      </c>
      <c r="AX356" s="33" t="s">
        <v>31</v>
      </c>
      <c r="AY356" s="33" t="s">
        <v>3</v>
      </c>
      <c r="AZ356" s="33" t="s">
        <v>23</v>
      </c>
      <c r="BA356" s="33" t="s">
        <v>31</v>
      </c>
      <c r="BB356" s="33" t="s">
        <v>16</v>
      </c>
      <c r="BC356" s="33" t="s">
        <v>23</v>
      </c>
      <c r="BD356" s="33" t="s">
        <v>33</v>
      </c>
      <c r="BE356" s="33" t="s">
        <v>14</v>
      </c>
      <c r="BF356" s="33" t="s">
        <v>23</v>
      </c>
      <c r="BG356" s="33" t="s">
        <v>33</v>
      </c>
      <c r="BH356" s="33" t="s">
        <v>52</v>
      </c>
      <c r="BI356" s="33" t="s">
        <v>23</v>
      </c>
      <c r="BJ356" s="33" t="s">
        <v>33</v>
      </c>
      <c r="BK356" s="33" t="s">
        <v>51</v>
      </c>
      <c r="BL356" s="33" t="s">
        <v>26</v>
      </c>
      <c r="BM356" s="33" t="s">
        <v>32</v>
      </c>
    </row>
    <row r="357" spans="1:65" ht="12" customHeight="1" x14ac:dyDescent="0.2">
      <c r="A357" s="15">
        <f>MAX($A$15:A356)+1</f>
        <v>343</v>
      </c>
      <c r="B357" s="34" t="s">
        <v>35</v>
      </c>
      <c r="C357" s="33" t="s">
        <v>22</v>
      </c>
      <c r="D357" s="33" t="s">
        <v>23</v>
      </c>
      <c r="E357" s="33" t="s">
        <v>23</v>
      </c>
      <c r="F357" s="33" t="s">
        <v>22</v>
      </c>
      <c r="G357" s="33" t="s">
        <v>23</v>
      </c>
      <c r="H357" s="33" t="s">
        <v>23</v>
      </c>
      <c r="I357" s="33" t="s">
        <v>22</v>
      </c>
      <c r="J357" s="33" t="s">
        <v>23</v>
      </c>
      <c r="K357" s="33" t="s">
        <v>23</v>
      </c>
      <c r="L357" s="33" t="s">
        <v>22</v>
      </c>
      <c r="M357" s="33" t="s">
        <v>23</v>
      </c>
      <c r="N357" s="33" t="s">
        <v>23</v>
      </c>
      <c r="O357" s="33" t="s">
        <v>22</v>
      </c>
      <c r="P357" s="33" t="s">
        <v>23</v>
      </c>
      <c r="Q357" s="33" t="s">
        <v>23</v>
      </c>
      <c r="R357" s="33" t="s">
        <v>22</v>
      </c>
      <c r="S357" s="33" t="s">
        <v>23</v>
      </c>
      <c r="T357" s="33" t="s">
        <v>23</v>
      </c>
      <c r="U357" s="33" t="s">
        <v>22</v>
      </c>
      <c r="V357" s="33" t="s">
        <v>23</v>
      </c>
      <c r="W357" s="33" t="s">
        <v>23</v>
      </c>
      <c r="X357" s="33" t="s">
        <v>22</v>
      </c>
      <c r="Y357" s="33" t="s">
        <v>23</v>
      </c>
      <c r="Z357" s="33" t="s">
        <v>23</v>
      </c>
      <c r="AA357" s="33" t="s">
        <v>22</v>
      </c>
      <c r="AB357" s="33" t="s">
        <v>23</v>
      </c>
      <c r="AC357" s="33" t="s">
        <v>23</v>
      </c>
      <c r="AD357" s="33" t="s">
        <v>22</v>
      </c>
      <c r="AE357" s="33" t="s">
        <v>23</v>
      </c>
      <c r="AF357" s="33" t="s">
        <v>23</v>
      </c>
      <c r="AG357" s="33" t="s">
        <v>22</v>
      </c>
      <c r="AH357" s="33" t="s">
        <v>23</v>
      </c>
      <c r="AI357" s="33" t="s">
        <v>23</v>
      </c>
      <c r="AJ357" s="33" t="s">
        <v>22</v>
      </c>
      <c r="AK357" s="33" t="s">
        <v>23</v>
      </c>
      <c r="AL357" s="33" t="s">
        <v>23</v>
      </c>
      <c r="AM357" s="33" t="s">
        <v>22</v>
      </c>
      <c r="AN357" s="33" t="s">
        <v>23</v>
      </c>
      <c r="AO357" s="33" t="s">
        <v>23</v>
      </c>
      <c r="AP357" s="33" t="s">
        <v>22</v>
      </c>
      <c r="AQ357" s="33" t="s">
        <v>23</v>
      </c>
      <c r="AR357" s="33" t="s">
        <v>23</v>
      </c>
      <c r="AS357" s="33" t="s">
        <v>22</v>
      </c>
      <c r="AT357" s="33" t="s">
        <v>23</v>
      </c>
      <c r="AU357" s="33" t="s">
        <v>23</v>
      </c>
      <c r="AV357" s="33" t="s">
        <v>22</v>
      </c>
      <c r="AW357" s="33" t="s">
        <v>23</v>
      </c>
      <c r="AX357" s="33" t="s">
        <v>23</v>
      </c>
      <c r="AY357" s="33" t="s">
        <v>22</v>
      </c>
      <c r="AZ357" s="33" t="s">
        <v>23</v>
      </c>
      <c r="BA357" s="33" t="s">
        <v>23</v>
      </c>
      <c r="BB357" s="33" t="s">
        <v>22</v>
      </c>
      <c r="BC357" s="33" t="s">
        <v>23</v>
      </c>
      <c r="BD357" s="33" t="s">
        <v>23</v>
      </c>
      <c r="BE357" s="33" t="s">
        <v>22</v>
      </c>
      <c r="BF357" s="33" t="s">
        <v>23</v>
      </c>
      <c r="BG357" s="33" t="s">
        <v>23</v>
      </c>
      <c r="BH357" s="33" t="s">
        <v>22</v>
      </c>
      <c r="BI357" s="33" t="s">
        <v>23</v>
      </c>
      <c r="BJ357" s="33" t="s">
        <v>23</v>
      </c>
      <c r="BK357" s="33" t="s">
        <v>22</v>
      </c>
      <c r="BL357" s="33" t="s">
        <v>23</v>
      </c>
      <c r="BM357" s="33" t="s">
        <v>23</v>
      </c>
    </row>
    <row r="358" spans="1:65" ht="12" customHeight="1" x14ac:dyDescent="0.2">
      <c r="A358" s="15">
        <f>MAX($A$15:A357)+1</f>
        <v>344</v>
      </c>
      <c r="B358" s="34" t="s">
        <v>34</v>
      </c>
      <c r="C358" s="33" t="s">
        <v>4</v>
      </c>
      <c r="D358" s="33" t="s">
        <v>26</v>
      </c>
      <c r="E358" s="33" t="s">
        <v>31</v>
      </c>
      <c r="F358" s="33" t="s">
        <v>4</v>
      </c>
      <c r="G358" s="33" t="s">
        <v>26</v>
      </c>
      <c r="H358" s="33" t="s">
        <v>31</v>
      </c>
      <c r="I358" s="33" t="s">
        <v>4</v>
      </c>
      <c r="J358" s="33" t="s">
        <v>26</v>
      </c>
      <c r="K358" s="33" t="s">
        <v>31</v>
      </c>
      <c r="L358" s="33" t="s">
        <v>15</v>
      </c>
      <c r="M358" s="33" t="s">
        <v>28</v>
      </c>
      <c r="N358" s="33" t="s">
        <v>23</v>
      </c>
      <c r="O358" s="33" t="s">
        <v>4</v>
      </c>
      <c r="P358" s="33" t="s">
        <v>23</v>
      </c>
      <c r="Q358" s="33" t="s">
        <v>31</v>
      </c>
      <c r="R358" s="33" t="s">
        <v>4</v>
      </c>
      <c r="S358" s="33" t="s">
        <v>23</v>
      </c>
      <c r="T358" s="33" t="s">
        <v>31</v>
      </c>
      <c r="U358" s="33" t="s">
        <v>3</v>
      </c>
      <c r="V358" s="33" t="s">
        <v>23</v>
      </c>
      <c r="W358" s="33" t="s">
        <v>31</v>
      </c>
      <c r="X358" s="33" t="s">
        <v>3</v>
      </c>
      <c r="Y358" s="33" t="s">
        <v>23</v>
      </c>
      <c r="Z358" s="33" t="s">
        <v>32</v>
      </c>
      <c r="AA358" s="33" t="s">
        <v>3</v>
      </c>
      <c r="AB358" s="33" t="s">
        <v>23</v>
      </c>
      <c r="AC358" s="33" t="s">
        <v>31</v>
      </c>
      <c r="AD358" s="33" t="s">
        <v>3</v>
      </c>
      <c r="AE358" s="33" t="s">
        <v>23</v>
      </c>
      <c r="AF358" s="33" t="s">
        <v>31</v>
      </c>
      <c r="AG358" s="33" t="s">
        <v>3</v>
      </c>
      <c r="AH358" s="33" t="s">
        <v>23</v>
      </c>
      <c r="AI358" s="33" t="s">
        <v>31</v>
      </c>
      <c r="AJ358" s="33" t="s">
        <v>3</v>
      </c>
      <c r="AK358" s="33" t="s">
        <v>23</v>
      </c>
      <c r="AL358" s="33" t="s">
        <v>31</v>
      </c>
      <c r="AM358" s="33" t="s">
        <v>3</v>
      </c>
      <c r="AN358" s="33" t="s">
        <v>23</v>
      </c>
      <c r="AO358" s="33" t="s">
        <v>31</v>
      </c>
      <c r="AP358" s="33" t="s">
        <v>3</v>
      </c>
      <c r="AQ358" s="33" t="s">
        <v>23</v>
      </c>
      <c r="AR358" s="33" t="s">
        <v>31</v>
      </c>
      <c r="AS358" s="33" t="s">
        <v>3</v>
      </c>
      <c r="AT358" s="33" t="s">
        <v>23</v>
      </c>
      <c r="AU358" s="33" t="s">
        <v>31</v>
      </c>
      <c r="AV358" s="33" t="s">
        <v>3</v>
      </c>
      <c r="AW358" s="33" t="s">
        <v>23</v>
      </c>
      <c r="AX358" s="33" t="s">
        <v>31</v>
      </c>
      <c r="AY358" s="33" t="s">
        <v>3</v>
      </c>
      <c r="AZ358" s="33" t="s">
        <v>23</v>
      </c>
      <c r="BA358" s="33" t="s">
        <v>31</v>
      </c>
      <c r="BB358" s="33" t="s">
        <v>16</v>
      </c>
      <c r="BC358" s="33" t="s">
        <v>23</v>
      </c>
      <c r="BD358" s="33" t="s">
        <v>33</v>
      </c>
      <c r="BE358" s="33" t="s">
        <v>14</v>
      </c>
      <c r="BF358" s="33" t="s">
        <v>23</v>
      </c>
      <c r="BG358" s="33" t="s">
        <v>33</v>
      </c>
      <c r="BH358" s="33" t="s">
        <v>52</v>
      </c>
      <c r="BI358" s="33" t="s">
        <v>23</v>
      </c>
      <c r="BJ358" s="33" t="s">
        <v>33</v>
      </c>
      <c r="BK358" s="33" t="s">
        <v>51</v>
      </c>
      <c r="BL358" s="33" t="s">
        <v>26</v>
      </c>
      <c r="BM358" s="33" t="s">
        <v>32</v>
      </c>
    </row>
    <row r="359" spans="1:65" ht="12" customHeight="1" x14ac:dyDescent="0.2">
      <c r="A359" s="15">
        <f>MAX($A$15:A358)+1</f>
        <v>345</v>
      </c>
      <c r="B359" s="34" t="s">
        <v>30</v>
      </c>
      <c r="C359" s="33" t="s">
        <v>22</v>
      </c>
      <c r="D359" s="33" t="s">
        <v>23</v>
      </c>
      <c r="E359" s="33" t="s">
        <v>23</v>
      </c>
      <c r="F359" s="33" t="s">
        <v>22</v>
      </c>
      <c r="G359" s="33" t="s">
        <v>23</v>
      </c>
      <c r="H359" s="33" t="s">
        <v>23</v>
      </c>
      <c r="I359" s="33" t="s">
        <v>22</v>
      </c>
      <c r="J359" s="33" t="s">
        <v>23</v>
      </c>
      <c r="K359" s="33" t="s">
        <v>23</v>
      </c>
      <c r="L359" s="33" t="s">
        <v>22</v>
      </c>
      <c r="M359" s="33" t="s">
        <v>23</v>
      </c>
      <c r="N359" s="33" t="s">
        <v>23</v>
      </c>
      <c r="O359" s="33" t="s">
        <v>22</v>
      </c>
      <c r="P359" s="33" t="s">
        <v>23</v>
      </c>
      <c r="Q359" s="33" t="s">
        <v>23</v>
      </c>
      <c r="R359" s="33" t="s">
        <v>22</v>
      </c>
      <c r="S359" s="33" t="s">
        <v>23</v>
      </c>
      <c r="T359" s="33" t="s">
        <v>23</v>
      </c>
      <c r="U359" s="33" t="s">
        <v>22</v>
      </c>
      <c r="V359" s="33" t="s">
        <v>23</v>
      </c>
      <c r="W359" s="33" t="s">
        <v>23</v>
      </c>
      <c r="X359" s="33" t="s">
        <v>22</v>
      </c>
      <c r="Y359" s="33" t="s">
        <v>23</v>
      </c>
      <c r="Z359" s="33" t="s">
        <v>23</v>
      </c>
      <c r="AA359" s="33" t="s">
        <v>22</v>
      </c>
      <c r="AB359" s="33" t="s">
        <v>23</v>
      </c>
      <c r="AC359" s="33" t="s">
        <v>23</v>
      </c>
      <c r="AD359" s="33" t="s">
        <v>22</v>
      </c>
      <c r="AE359" s="33" t="s">
        <v>23</v>
      </c>
      <c r="AF359" s="33" t="s">
        <v>23</v>
      </c>
      <c r="AG359" s="33" t="s">
        <v>22</v>
      </c>
      <c r="AH359" s="33" t="s">
        <v>23</v>
      </c>
      <c r="AI359" s="33" t="s">
        <v>23</v>
      </c>
      <c r="AJ359" s="33" t="s">
        <v>22</v>
      </c>
      <c r="AK359" s="33" t="s">
        <v>23</v>
      </c>
      <c r="AL359" s="33" t="s">
        <v>23</v>
      </c>
      <c r="AM359" s="33" t="s">
        <v>22</v>
      </c>
      <c r="AN359" s="33" t="s">
        <v>23</v>
      </c>
      <c r="AO359" s="33" t="s">
        <v>23</v>
      </c>
      <c r="AP359" s="33" t="s">
        <v>22</v>
      </c>
      <c r="AQ359" s="33" t="s">
        <v>23</v>
      </c>
      <c r="AR359" s="33" t="s">
        <v>23</v>
      </c>
      <c r="AS359" s="33" t="s">
        <v>22</v>
      </c>
      <c r="AT359" s="33" t="s">
        <v>23</v>
      </c>
      <c r="AU359" s="33" t="s">
        <v>23</v>
      </c>
      <c r="AV359" s="33" t="s">
        <v>22</v>
      </c>
      <c r="AW359" s="33" t="s">
        <v>23</v>
      </c>
      <c r="AX359" s="33" t="s">
        <v>23</v>
      </c>
      <c r="AY359" s="33" t="s">
        <v>22</v>
      </c>
      <c r="AZ359" s="33" t="s">
        <v>23</v>
      </c>
      <c r="BA359" s="33" t="s">
        <v>23</v>
      </c>
      <c r="BB359" s="33" t="s">
        <v>22</v>
      </c>
      <c r="BC359" s="33" t="s">
        <v>23</v>
      </c>
      <c r="BD359" s="33" t="s">
        <v>23</v>
      </c>
      <c r="BE359" s="33" t="s">
        <v>22</v>
      </c>
      <c r="BF359" s="33" t="s">
        <v>23</v>
      </c>
      <c r="BG359" s="33" t="s">
        <v>23</v>
      </c>
      <c r="BH359" s="33" t="s">
        <v>22</v>
      </c>
      <c r="BI359" s="33" t="s">
        <v>23</v>
      </c>
      <c r="BJ359" s="33" t="s">
        <v>23</v>
      </c>
      <c r="BK359" s="33" t="s">
        <v>22</v>
      </c>
      <c r="BL359" s="33" t="s">
        <v>23</v>
      </c>
      <c r="BM359" s="33" t="s">
        <v>23</v>
      </c>
    </row>
    <row r="360" spans="1:65" x14ac:dyDescent="0.2">
      <c r="A360" s="15">
        <f>MAX($A$15:A359)+1</f>
        <v>346</v>
      </c>
      <c r="B360" s="36" t="s">
        <v>90</v>
      </c>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row>
    <row r="361" spans="1:65" ht="12" customHeight="1" x14ac:dyDescent="0.2">
      <c r="A361" s="15">
        <f>MAX($A$15:A360)+1</f>
        <v>347</v>
      </c>
      <c r="B361" s="34" t="s">
        <v>36</v>
      </c>
      <c r="C361" s="33" t="s">
        <v>6</v>
      </c>
      <c r="D361" s="33" t="s">
        <v>23</v>
      </c>
      <c r="E361" s="33" t="s">
        <v>31</v>
      </c>
      <c r="F361" s="33" t="s">
        <v>6</v>
      </c>
      <c r="G361" s="33" t="s">
        <v>23</v>
      </c>
      <c r="H361" s="33" t="s">
        <v>31</v>
      </c>
      <c r="I361" s="33" t="s">
        <v>6</v>
      </c>
      <c r="J361" s="33" t="s">
        <v>23</v>
      </c>
      <c r="K361" s="33" t="s">
        <v>31</v>
      </c>
      <c r="L361" s="33" t="s">
        <v>6</v>
      </c>
      <c r="M361" s="33" t="s">
        <v>23</v>
      </c>
      <c r="N361" s="33" t="s">
        <v>31</v>
      </c>
      <c r="O361" s="33" t="s">
        <v>6</v>
      </c>
      <c r="P361" s="33" t="s">
        <v>23</v>
      </c>
      <c r="Q361" s="33" t="s">
        <v>31</v>
      </c>
      <c r="R361" s="33" t="s">
        <v>5</v>
      </c>
      <c r="S361" s="33" t="s">
        <v>23</v>
      </c>
      <c r="T361" s="33" t="s">
        <v>31</v>
      </c>
      <c r="U361" s="33" t="s">
        <v>5</v>
      </c>
      <c r="V361" s="33" t="s">
        <v>23</v>
      </c>
      <c r="W361" s="33" t="s">
        <v>31</v>
      </c>
      <c r="X361" s="33" t="s">
        <v>5</v>
      </c>
      <c r="Y361" s="33" t="s">
        <v>23</v>
      </c>
      <c r="Z361" s="33" t="s">
        <v>31</v>
      </c>
      <c r="AA361" s="33" t="s">
        <v>5</v>
      </c>
      <c r="AB361" s="33" t="s">
        <v>23</v>
      </c>
      <c r="AC361" s="33" t="s">
        <v>31</v>
      </c>
      <c r="AD361" s="33" t="s">
        <v>5</v>
      </c>
      <c r="AE361" s="33" t="s">
        <v>23</v>
      </c>
      <c r="AF361" s="33" t="s">
        <v>33</v>
      </c>
      <c r="AG361" s="33" t="s">
        <v>5</v>
      </c>
      <c r="AH361" s="33" t="s">
        <v>23</v>
      </c>
      <c r="AI361" s="33" t="s">
        <v>33</v>
      </c>
      <c r="AJ361" s="33" t="s">
        <v>5</v>
      </c>
      <c r="AK361" s="33" t="s">
        <v>23</v>
      </c>
      <c r="AL361" s="33" t="s">
        <v>31</v>
      </c>
      <c r="AM361" s="33" t="s">
        <v>5</v>
      </c>
      <c r="AN361" s="33" t="s">
        <v>23</v>
      </c>
      <c r="AO361" s="33" t="s">
        <v>31</v>
      </c>
      <c r="AP361" s="33" t="s">
        <v>5</v>
      </c>
      <c r="AQ361" s="33" t="s">
        <v>23</v>
      </c>
      <c r="AR361" s="33" t="s">
        <v>31</v>
      </c>
      <c r="AS361" s="33" t="s">
        <v>4</v>
      </c>
      <c r="AT361" s="33" t="s">
        <v>23</v>
      </c>
      <c r="AU361" s="33" t="s">
        <v>32</v>
      </c>
      <c r="AV361" s="33" t="s">
        <v>4</v>
      </c>
      <c r="AW361" s="33" t="s">
        <v>23</v>
      </c>
      <c r="AX361" s="33" t="s">
        <v>31</v>
      </c>
      <c r="AY361" s="33" t="s">
        <v>4</v>
      </c>
      <c r="AZ361" s="33" t="s">
        <v>23</v>
      </c>
      <c r="BA361" s="33" t="s">
        <v>31</v>
      </c>
      <c r="BB361" s="33" t="s">
        <v>4</v>
      </c>
      <c r="BC361" s="33" t="s">
        <v>23</v>
      </c>
      <c r="BD361" s="33" t="s">
        <v>31</v>
      </c>
      <c r="BE361" s="33" t="s">
        <v>4</v>
      </c>
      <c r="BF361" s="33" t="s">
        <v>23</v>
      </c>
      <c r="BG361" s="33" t="s">
        <v>31</v>
      </c>
      <c r="BH361" s="33" t="s">
        <v>4</v>
      </c>
      <c r="BI361" s="33" t="s">
        <v>23</v>
      </c>
      <c r="BJ361" s="33" t="s">
        <v>31</v>
      </c>
      <c r="BK361" s="33" t="s">
        <v>5</v>
      </c>
      <c r="BL361" s="33" t="s">
        <v>23</v>
      </c>
      <c r="BM361" s="33" t="s">
        <v>32</v>
      </c>
    </row>
    <row r="362" spans="1:65" ht="12" customHeight="1" x14ac:dyDescent="0.2">
      <c r="A362" s="15">
        <f>MAX($A$15:A361)+1</f>
        <v>348</v>
      </c>
      <c r="B362" s="34" t="s">
        <v>35</v>
      </c>
      <c r="C362" s="33" t="s">
        <v>27</v>
      </c>
      <c r="D362" s="33" t="s">
        <v>23</v>
      </c>
      <c r="E362" s="33" t="s">
        <v>23</v>
      </c>
      <c r="F362" s="33" t="s">
        <v>27</v>
      </c>
      <c r="G362" s="33" t="s">
        <v>23</v>
      </c>
      <c r="H362" s="33" t="s">
        <v>23</v>
      </c>
      <c r="I362" s="33" t="s">
        <v>27</v>
      </c>
      <c r="J362" s="33" t="s">
        <v>23</v>
      </c>
      <c r="K362" s="33" t="s">
        <v>23</v>
      </c>
      <c r="L362" s="33" t="s">
        <v>27</v>
      </c>
      <c r="M362" s="33" t="s">
        <v>23</v>
      </c>
      <c r="N362" s="33" t="s">
        <v>23</v>
      </c>
      <c r="O362" s="33" t="s">
        <v>27</v>
      </c>
      <c r="P362" s="33" t="s">
        <v>23</v>
      </c>
      <c r="Q362" s="33" t="s">
        <v>23</v>
      </c>
      <c r="R362" s="33" t="s">
        <v>27</v>
      </c>
      <c r="S362" s="33" t="s">
        <v>23</v>
      </c>
      <c r="T362" s="33" t="s">
        <v>23</v>
      </c>
      <c r="U362" s="33" t="s">
        <v>27</v>
      </c>
      <c r="V362" s="33" t="s">
        <v>23</v>
      </c>
      <c r="W362" s="33" t="s">
        <v>23</v>
      </c>
      <c r="X362" s="33" t="s">
        <v>27</v>
      </c>
      <c r="Y362" s="33" t="s">
        <v>23</v>
      </c>
      <c r="Z362" s="33" t="s">
        <v>23</v>
      </c>
      <c r="AA362" s="33" t="s">
        <v>27</v>
      </c>
      <c r="AB362" s="33" t="s">
        <v>23</v>
      </c>
      <c r="AC362" s="33" t="s">
        <v>23</v>
      </c>
      <c r="AD362" s="33" t="s">
        <v>27</v>
      </c>
      <c r="AE362" s="33" t="s">
        <v>23</v>
      </c>
      <c r="AF362" s="33" t="s">
        <v>23</v>
      </c>
      <c r="AG362" s="33" t="s">
        <v>27</v>
      </c>
      <c r="AH362" s="33" t="s">
        <v>23</v>
      </c>
      <c r="AI362" s="33" t="s">
        <v>23</v>
      </c>
      <c r="AJ362" s="33" t="s">
        <v>27</v>
      </c>
      <c r="AK362" s="33" t="s">
        <v>23</v>
      </c>
      <c r="AL362" s="33" t="s">
        <v>23</v>
      </c>
      <c r="AM362" s="33" t="s">
        <v>27</v>
      </c>
      <c r="AN362" s="33" t="s">
        <v>23</v>
      </c>
      <c r="AO362" s="33" t="s">
        <v>23</v>
      </c>
      <c r="AP362" s="33" t="s">
        <v>27</v>
      </c>
      <c r="AQ362" s="33" t="s">
        <v>23</v>
      </c>
      <c r="AR362" s="33" t="s">
        <v>23</v>
      </c>
      <c r="AS362" s="33" t="s">
        <v>29</v>
      </c>
      <c r="AT362" s="33" t="s">
        <v>23</v>
      </c>
      <c r="AU362" s="33" t="s">
        <v>23</v>
      </c>
      <c r="AV362" s="33" t="s">
        <v>27</v>
      </c>
      <c r="AW362" s="33" t="s">
        <v>26</v>
      </c>
      <c r="AX362" s="33" t="s">
        <v>23</v>
      </c>
      <c r="AY362" s="33" t="s">
        <v>27</v>
      </c>
      <c r="AZ362" s="33" t="s">
        <v>26</v>
      </c>
      <c r="BA362" s="33" t="s">
        <v>23</v>
      </c>
      <c r="BB362" s="33" t="s">
        <v>27</v>
      </c>
      <c r="BC362" s="33" t="s">
        <v>26</v>
      </c>
      <c r="BD362" s="33" t="s">
        <v>23</v>
      </c>
      <c r="BE362" s="33" t="s">
        <v>27</v>
      </c>
      <c r="BF362" s="33" t="s">
        <v>26</v>
      </c>
      <c r="BG362" s="33" t="s">
        <v>23</v>
      </c>
      <c r="BH362" s="33" t="s">
        <v>27</v>
      </c>
      <c r="BI362" s="33" t="s">
        <v>26</v>
      </c>
      <c r="BJ362" s="33" t="s">
        <v>23</v>
      </c>
      <c r="BK362" s="33" t="s">
        <v>27</v>
      </c>
      <c r="BL362" s="33" t="s">
        <v>26</v>
      </c>
      <c r="BM362" s="33" t="s">
        <v>23</v>
      </c>
    </row>
    <row r="363" spans="1:65" ht="12" customHeight="1" x14ac:dyDescent="0.2">
      <c r="A363" s="15">
        <f>MAX($A$15:A362)+1</f>
        <v>349</v>
      </c>
      <c r="B363" s="34" t="s">
        <v>34</v>
      </c>
      <c r="C363" s="33" t="s">
        <v>6</v>
      </c>
      <c r="D363" s="33" t="s">
        <v>23</v>
      </c>
      <c r="E363" s="33" t="s">
        <v>31</v>
      </c>
      <c r="F363" s="33" t="s">
        <v>6</v>
      </c>
      <c r="G363" s="33" t="s">
        <v>23</v>
      </c>
      <c r="H363" s="33" t="s">
        <v>31</v>
      </c>
      <c r="I363" s="33" t="s">
        <v>6</v>
      </c>
      <c r="J363" s="33" t="s">
        <v>23</v>
      </c>
      <c r="K363" s="33" t="s">
        <v>31</v>
      </c>
      <c r="L363" s="33" t="s">
        <v>6</v>
      </c>
      <c r="M363" s="33" t="s">
        <v>23</v>
      </c>
      <c r="N363" s="33" t="s">
        <v>31</v>
      </c>
      <c r="O363" s="33" t="s">
        <v>6</v>
      </c>
      <c r="P363" s="33" t="s">
        <v>23</v>
      </c>
      <c r="Q363" s="33" t="s">
        <v>31</v>
      </c>
      <c r="R363" s="33" t="s">
        <v>5</v>
      </c>
      <c r="S363" s="33" t="s">
        <v>23</v>
      </c>
      <c r="T363" s="33" t="s">
        <v>31</v>
      </c>
      <c r="U363" s="33" t="s">
        <v>5</v>
      </c>
      <c r="V363" s="33" t="s">
        <v>23</v>
      </c>
      <c r="W363" s="33" t="s">
        <v>31</v>
      </c>
      <c r="X363" s="33" t="s">
        <v>5</v>
      </c>
      <c r="Y363" s="33" t="s">
        <v>23</v>
      </c>
      <c r="Z363" s="33" t="s">
        <v>31</v>
      </c>
      <c r="AA363" s="33" t="s">
        <v>5</v>
      </c>
      <c r="AB363" s="33" t="s">
        <v>23</v>
      </c>
      <c r="AC363" s="33" t="s">
        <v>31</v>
      </c>
      <c r="AD363" s="33" t="s">
        <v>5</v>
      </c>
      <c r="AE363" s="33" t="s">
        <v>23</v>
      </c>
      <c r="AF363" s="33" t="s">
        <v>33</v>
      </c>
      <c r="AG363" s="33" t="s">
        <v>5</v>
      </c>
      <c r="AH363" s="33" t="s">
        <v>23</v>
      </c>
      <c r="AI363" s="33" t="s">
        <v>33</v>
      </c>
      <c r="AJ363" s="33" t="s">
        <v>5</v>
      </c>
      <c r="AK363" s="33" t="s">
        <v>23</v>
      </c>
      <c r="AL363" s="33" t="s">
        <v>31</v>
      </c>
      <c r="AM363" s="33" t="s">
        <v>5</v>
      </c>
      <c r="AN363" s="33" t="s">
        <v>23</v>
      </c>
      <c r="AO363" s="33" t="s">
        <v>31</v>
      </c>
      <c r="AP363" s="33" t="s">
        <v>5</v>
      </c>
      <c r="AQ363" s="33" t="s">
        <v>23</v>
      </c>
      <c r="AR363" s="33" t="s">
        <v>31</v>
      </c>
      <c r="AS363" s="33" t="s">
        <v>4</v>
      </c>
      <c r="AT363" s="33" t="s">
        <v>23</v>
      </c>
      <c r="AU363" s="33" t="s">
        <v>32</v>
      </c>
      <c r="AV363" s="33" t="s">
        <v>4</v>
      </c>
      <c r="AW363" s="33" t="s">
        <v>23</v>
      </c>
      <c r="AX363" s="33" t="s">
        <v>31</v>
      </c>
      <c r="AY363" s="33" t="s">
        <v>4</v>
      </c>
      <c r="AZ363" s="33" t="s">
        <v>23</v>
      </c>
      <c r="BA363" s="33" t="s">
        <v>31</v>
      </c>
      <c r="BB363" s="33" t="s">
        <v>4</v>
      </c>
      <c r="BC363" s="33" t="s">
        <v>23</v>
      </c>
      <c r="BD363" s="33" t="s">
        <v>31</v>
      </c>
      <c r="BE363" s="33" t="s">
        <v>4</v>
      </c>
      <c r="BF363" s="33" t="s">
        <v>23</v>
      </c>
      <c r="BG363" s="33" t="s">
        <v>31</v>
      </c>
      <c r="BH363" s="33" t="s">
        <v>4</v>
      </c>
      <c r="BI363" s="33" t="s">
        <v>23</v>
      </c>
      <c r="BJ363" s="33" t="s">
        <v>31</v>
      </c>
      <c r="BK363" s="33" t="s">
        <v>5</v>
      </c>
      <c r="BL363" s="33" t="s">
        <v>23</v>
      </c>
      <c r="BM363" s="33" t="s">
        <v>32</v>
      </c>
    </row>
    <row r="364" spans="1:65" ht="12" customHeight="1" x14ac:dyDescent="0.2">
      <c r="A364" s="15">
        <f>MAX($A$15:A363)+1</f>
        <v>350</v>
      </c>
      <c r="B364" s="34" t="s">
        <v>30</v>
      </c>
      <c r="C364" s="33" t="s">
        <v>27</v>
      </c>
      <c r="D364" s="33" t="s">
        <v>23</v>
      </c>
      <c r="E364" s="33" t="s">
        <v>23</v>
      </c>
      <c r="F364" s="33" t="s">
        <v>27</v>
      </c>
      <c r="G364" s="33" t="s">
        <v>23</v>
      </c>
      <c r="H364" s="33" t="s">
        <v>23</v>
      </c>
      <c r="I364" s="33" t="s">
        <v>27</v>
      </c>
      <c r="J364" s="33" t="s">
        <v>23</v>
      </c>
      <c r="K364" s="33" t="s">
        <v>23</v>
      </c>
      <c r="L364" s="33" t="s">
        <v>27</v>
      </c>
      <c r="M364" s="33" t="s">
        <v>23</v>
      </c>
      <c r="N364" s="33" t="s">
        <v>23</v>
      </c>
      <c r="O364" s="33" t="s">
        <v>27</v>
      </c>
      <c r="P364" s="33" t="s">
        <v>23</v>
      </c>
      <c r="Q364" s="33" t="s">
        <v>23</v>
      </c>
      <c r="R364" s="33" t="s">
        <v>27</v>
      </c>
      <c r="S364" s="33" t="s">
        <v>23</v>
      </c>
      <c r="T364" s="33" t="s">
        <v>23</v>
      </c>
      <c r="U364" s="33" t="s">
        <v>27</v>
      </c>
      <c r="V364" s="33" t="s">
        <v>23</v>
      </c>
      <c r="W364" s="33" t="s">
        <v>23</v>
      </c>
      <c r="X364" s="33" t="s">
        <v>27</v>
      </c>
      <c r="Y364" s="33" t="s">
        <v>23</v>
      </c>
      <c r="Z364" s="33" t="s">
        <v>23</v>
      </c>
      <c r="AA364" s="33" t="s">
        <v>27</v>
      </c>
      <c r="AB364" s="33" t="s">
        <v>23</v>
      </c>
      <c r="AC364" s="33" t="s">
        <v>23</v>
      </c>
      <c r="AD364" s="33" t="s">
        <v>27</v>
      </c>
      <c r="AE364" s="33" t="s">
        <v>23</v>
      </c>
      <c r="AF364" s="33" t="s">
        <v>23</v>
      </c>
      <c r="AG364" s="33" t="s">
        <v>27</v>
      </c>
      <c r="AH364" s="33" t="s">
        <v>23</v>
      </c>
      <c r="AI364" s="33" t="s">
        <v>23</v>
      </c>
      <c r="AJ364" s="33" t="s">
        <v>27</v>
      </c>
      <c r="AK364" s="33" t="s">
        <v>23</v>
      </c>
      <c r="AL364" s="33" t="s">
        <v>23</v>
      </c>
      <c r="AM364" s="33" t="s">
        <v>27</v>
      </c>
      <c r="AN364" s="33" t="s">
        <v>23</v>
      </c>
      <c r="AO364" s="33" t="s">
        <v>23</v>
      </c>
      <c r="AP364" s="33" t="s">
        <v>27</v>
      </c>
      <c r="AQ364" s="33" t="s">
        <v>23</v>
      </c>
      <c r="AR364" s="33" t="s">
        <v>23</v>
      </c>
      <c r="AS364" s="33" t="s">
        <v>29</v>
      </c>
      <c r="AT364" s="33" t="s">
        <v>23</v>
      </c>
      <c r="AU364" s="33" t="s">
        <v>23</v>
      </c>
      <c r="AV364" s="33" t="s">
        <v>27</v>
      </c>
      <c r="AW364" s="33" t="s">
        <v>26</v>
      </c>
      <c r="AX364" s="33" t="s">
        <v>23</v>
      </c>
      <c r="AY364" s="33" t="s">
        <v>27</v>
      </c>
      <c r="AZ364" s="33" t="s">
        <v>26</v>
      </c>
      <c r="BA364" s="33" t="s">
        <v>23</v>
      </c>
      <c r="BB364" s="33" t="s">
        <v>27</v>
      </c>
      <c r="BC364" s="33" t="s">
        <v>26</v>
      </c>
      <c r="BD364" s="33" t="s">
        <v>23</v>
      </c>
      <c r="BE364" s="33" t="s">
        <v>27</v>
      </c>
      <c r="BF364" s="33" t="s">
        <v>26</v>
      </c>
      <c r="BG364" s="33" t="s">
        <v>23</v>
      </c>
      <c r="BH364" s="33" t="s">
        <v>27</v>
      </c>
      <c r="BI364" s="33" t="s">
        <v>26</v>
      </c>
      <c r="BJ364" s="33" t="s">
        <v>23</v>
      </c>
      <c r="BK364" s="33" t="s">
        <v>27</v>
      </c>
      <c r="BL364" s="33" t="s">
        <v>26</v>
      </c>
      <c r="BM364" s="33" t="s">
        <v>23</v>
      </c>
    </row>
    <row r="365" spans="1:65" x14ac:dyDescent="0.2">
      <c r="A365" s="15">
        <f>MAX($A$15:A364)+1</f>
        <v>351</v>
      </c>
      <c r="B365" s="36" t="s">
        <v>89</v>
      </c>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row>
    <row r="366" spans="1:65" ht="12" customHeight="1" x14ac:dyDescent="0.2">
      <c r="A366" s="15">
        <f>MAX($A$15:A365)+1</f>
        <v>352</v>
      </c>
      <c r="B366" s="34" t="s">
        <v>36</v>
      </c>
      <c r="C366" s="33" t="s">
        <v>4</v>
      </c>
      <c r="D366" s="33" t="s">
        <v>23</v>
      </c>
      <c r="E366" s="33" t="s">
        <v>33</v>
      </c>
      <c r="F366" s="33" t="s">
        <v>4</v>
      </c>
      <c r="G366" s="33" t="s">
        <v>26</v>
      </c>
      <c r="H366" s="33" t="s">
        <v>31</v>
      </c>
      <c r="I366" s="33" t="s">
        <v>4</v>
      </c>
      <c r="J366" s="33" t="s">
        <v>26</v>
      </c>
      <c r="K366" s="33" t="s">
        <v>31</v>
      </c>
      <c r="L366" s="33" t="s">
        <v>15</v>
      </c>
      <c r="M366" s="33" t="s">
        <v>28</v>
      </c>
      <c r="N366" s="33" t="s">
        <v>23</v>
      </c>
      <c r="O366" s="33" t="s">
        <v>4</v>
      </c>
      <c r="P366" s="33" t="s">
        <v>23</v>
      </c>
      <c r="Q366" s="33" t="s">
        <v>31</v>
      </c>
      <c r="R366" s="33" t="s">
        <v>4</v>
      </c>
      <c r="S366" s="33" t="s">
        <v>23</v>
      </c>
      <c r="T366" s="33" t="s">
        <v>31</v>
      </c>
      <c r="U366" s="33" t="s">
        <v>3</v>
      </c>
      <c r="V366" s="33" t="s">
        <v>23</v>
      </c>
      <c r="W366" s="33" t="s">
        <v>31</v>
      </c>
      <c r="X366" s="33" t="s">
        <v>3</v>
      </c>
      <c r="Y366" s="33" t="s">
        <v>23</v>
      </c>
      <c r="Z366" s="33" t="s">
        <v>32</v>
      </c>
      <c r="AA366" s="33" t="s">
        <v>3</v>
      </c>
      <c r="AB366" s="33" t="s">
        <v>23</v>
      </c>
      <c r="AC366" s="33" t="s">
        <v>31</v>
      </c>
      <c r="AD366" s="33" t="s">
        <v>3</v>
      </c>
      <c r="AE366" s="33" t="s">
        <v>23</v>
      </c>
      <c r="AF366" s="33" t="s">
        <v>31</v>
      </c>
      <c r="AG366" s="33" t="s">
        <v>3</v>
      </c>
      <c r="AH366" s="33" t="s">
        <v>23</v>
      </c>
      <c r="AI366" s="33" t="s">
        <v>31</v>
      </c>
      <c r="AJ366" s="33" t="s">
        <v>3</v>
      </c>
      <c r="AK366" s="33" t="s">
        <v>23</v>
      </c>
      <c r="AL366" s="33" t="s">
        <v>31</v>
      </c>
      <c r="AM366" s="33" t="s">
        <v>3</v>
      </c>
      <c r="AN366" s="33" t="s">
        <v>23</v>
      </c>
      <c r="AO366" s="33" t="s">
        <v>31</v>
      </c>
      <c r="AP366" s="33" t="s">
        <v>3</v>
      </c>
      <c r="AQ366" s="33" t="s">
        <v>23</v>
      </c>
      <c r="AR366" s="33" t="s">
        <v>31</v>
      </c>
      <c r="AS366" s="33" t="s">
        <v>4</v>
      </c>
      <c r="AT366" s="33" t="s">
        <v>23</v>
      </c>
      <c r="AU366" s="33" t="s">
        <v>31</v>
      </c>
      <c r="AV366" s="33" t="s">
        <v>4</v>
      </c>
      <c r="AW366" s="33" t="s">
        <v>23</v>
      </c>
      <c r="AX366" s="33" t="s">
        <v>31</v>
      </c>
      <c r="AY366" s="33" t="s">
        <v>4</v>
      </c>
      <c r="AZ366" s="33" t="s">
        <v>23</v>
      </c>
      <c r="BA366" s="33" t="s">
        <v>32</v>
      </c>
      <c r="BB366" s="33" t="s">
        <v>4</v>
      </c>
      <c r="BC366" s="33" t="s">
        <v>23</v>
      </c>
      <c r="BD366" s="33" t="s">
        <v>31</v>
      </c>
      <c r="BE366" s="33" t="s">
        <v>4</v>
      </c>
      <c r="BF366" s="33" t="s">
        <v>23</v>
      </c>
      <c r="BG366" s="33" t="s">
        <v>31</v>
      </c>
      <c r="BH366" s="33" t="s">
        <v>3</v>
      </c>
      <c r="BI366" s="33" t="s">
        <v>26</v>
      </c>
      <c r="BJ366" s="33" t="s">
        <v>31</v>
      </c>
      <c r="BK366" s="33" t="s">
        <v>3</v>
      </c>
      <c r="BL366" s="33" t="s">
        <v>26</v>
      </c>
      <c r="BM366" s="33" t="s">
        <v>31</v>
      </c>
    </row>
    <row r="367" spans="1:65" ht="12" customHeight="1" x14ac:dyDescent="0.2">
      <c r="A367" s="15">
        <f>MAX($A$15:A366)+1</f>
        <v>353</v>
      </c>
      <c r="B367" s="34" t="s">
        <v>35</v>
      </c>
      <c r="C367" s="33" t="s">
        <v>22</v>
      </c>
      <c r="D367" s="33" t="s">
        <v>23</v>
      </c>
      <c r="E367" s="33" t="s">
        <v>23</v>
      </c>
      <c r="F367" s="33" t="s">
        <v>22</v>
      </c>
      <c r="G367" s="33" t="s">
        <v>23</v>
      </c>
      <c r="H367" s="33" t="s">
        <v>23</v>
      </c>
      <c r="I367" s="33" t="s">
        <v>22</v>
      </c>
      <c r="J367" s="33" t="s">
        <v>23</v>
      </c>
      <c r="K367" s="33" t="s">
        <v>23</v>
      </c>
      <c r="L367" s="33" t="s">
        <v>22</v>
      </c>
      <c r="M367" s="33" t="s">
        <v>23</v>
      </c>
      <c r="N367" s="33" t="s">
        <v>23</v>
      </c>
      <c r="O367" s="33" t="s">
        <v>22</v>
      </c>
      <c r="P367" s="33" t="s">
        <v>23</v>
      </c>
      <c r="Q367" s="33" t="s">
        <v>23</v>
      </c>
      <c r="R367" s="33" t="s">
        <v>22</v>
      </c>
      <c r="S367" s="33" t="s">
        <v>23</v>
      </c>
      <c r="T367" s="33" t="s">
        <v>23</v>
      </c>
      <c r="U367" s="33" t="s">
        <v>22</v>
      </c>
      <c r="V367" s="33" t="s">
        <v>23</v>
      </c>
      <c r="W367" s="33" t="s">
        <v>23</v>
      </c>
      <c r="X367" s="33" t="s">
        <v>22</v>
      </c>
      <c r="Y367" s="33" t="s">
        <v>23</v>
      </c>
      <c r="Z367" s="33" t="s">
        <v>23</v>
      </c>
      <c r="AA367" s="33" t="s">
        <v>22</v>
      </c>
      <c r="AB367" s="33" t="s">
        <v>23</v>
      </c>
      <c r="AC367" s="33" t="s">
        <v>23</v>
      </c>
      <c r="AD367" s="33" t="s">
        <v>22</v>
      </c>
      <c r="AE367" s="33" t="s">
        <v>23</v>
      </c>
      <c r="AF367" s="33" t="s">
        <v>23</v>
      </c>
      <c r="AG367" s="33" t="s">
        <v>22</v>
      </c>
      <c r="AH367" s="33" t="s">
        <v>23</v>
      </c>
      <c r="AI367" s="33" t="s">
        <v>23</v>
      </c>
      <c r="AJ367" s="33" t="s">
        <v>22</v>
      </c>
      <c r="AK367" s="33" t="s">
        <v>23</v>
      </c>
      <c r="AL367" s="33" t="s">
        <v>23</v>
      </c>
      <c r="AM367" s="33" t="s">
        <v>22</v>
      </c>
      <c r="AN367" s="33" t="s">
        <v>23</v>
      </c>
      <c r="AO367" s="33" t="s">
        <v>23</v>
      </c>
      <c r="AP367" s="33" t="s">
        <v>22</v>
      </c>
      <c r="AQ367" s="33" t="s">
        <v>23</v>
      </c>
      <c r="AR367" s="33" t="s">
        <v>23</v>
      </c>
      <c r="AS367" s="33" t="s">
        <v>22</v>
      </c>
      <c r="AT367" s="33" t="s">
        <v>23</v>
      </c>
      <c r="AU367" s="33" t="s">
        <v>23</v>
      </c>
      <c r="AV367" s="33" t="s">
        <v>22</v>
      </c>
      <c r="AW367" s="33" t="s">
        <v>23</v>
      </c>
      <c r="AX367" s="33" t="s">
        <v>23</v>
      </c>
      <c r="AY367" s="33" t="s">
        <v>22</v>
      </c>
      <c r="AZ367" s="33" t="s">
        <v>23</v>
      </c>
      <c r="BA367" s="33" t="s">
        <v>23</v>
      </c>
      <c r="BB367" s="33" t="s">
        <v>22</v>
      </c>
      <c r="BC367" s="33" t="s">
        <v>23</v>
      </c>
      <c r="BD367" s="33" t="s">
        <v>23</v>
      </c>
      <c r="BE367" s="33" t="s">
        <v>22</v>
      </c>
      <c r="BF367" s="33" t="s">
        <v>23</v>
      </c>
      <c r="BG367" s="33" t="s">
        <v>23</v>
      </c>
      <c r="BH367" s="33" t="s">
        <v>22</v>
      </c>
      <c r="BI367" s="33" t="s">
        <v>23</v>
      </c>
      <c r="BJ367" s="33" t="s">
        <v>23</v>
      </c>
      <c r="BK367" s="33" t="s">
        <v>22</v>
      </c>
      <c r="BL367" s="33" t="s">
        <v>23</v>
      </c>
      <c r="BM367" s="33" t="s">
        <v>23</v>
      </c>
    </row>
    <row r="368" spans="1:65" ht="12" customHeight="1" x14ac:dyDescent="0.2">
      <c r="A368" s="15">
        <f>MAX($A$15:A367)+1</f>
        <v>354</v>
      </c>
      <c r="B368" s="34" t="s">
        <v>34</v>
      </c>
      <c r="C368" s="33" t="s">
        <v>4</v>
      </c>
      <c r="D368" s="33" t="s">
        <v>23</v>
      </c>
      <c r="E368" s="33" t="s">
        <v>33</v>
      </c>
      <c r="F368" s="33" t="s">
        <v>4</v>
      </c>
      <c r="G368" s="33" t="s">
        <v>26</v>
      </c>
      <c r="H368" s="33" t="s">
        <v>31</v>
      </c>
      <c r="I368" s="33" t="s">
        <v>4</v>
      </c>
      <c r="J368" s="33" t="s">
        <v>26</v>
      </c>
      <c r="K368" s="33" t="s">
        <v>31</v>
      </c>
      <c r="L368" s="33" t="s">
        <v>15</v>
      </c>
      <c r="M368" s="33" t="s">
        <v>28</v>
      </c>
      <c r="N368" s="33" t="s">
        <v>23</v>
      </c>
      <c r="O368" s="33" t="s">
        <v>4</v>
      </c>
      <c r="P368" s="33" t="s">
        <v>23</v>
      </c>
      <c r="Q368" s="33" t="s">
        <v>31</v>
      </c>
      <c r="R368" s="33" t="s">
        <v>4</v>
      </c>
      <c r="S368" s="33" t="s">
        <v>23</v>
      </c>
      <c r="T368" s="33" t="s">
        <v>31</v>
      </c>
      <c r="U368" s="33" t="s">
        <v>3</v>
      </c>
      <c r="V368" s="33" t="s">
        <v>23</v>
      </c>
      <c r="W368" s="33" t="s">
        <v>31</v>
      </c>
      <c r="X368" s="33" t="s">
        <v>3</v>
      </c>
      <c r="Y368" s="33" t="s">
        <v>23</v>
      </c>
      <c r="Z368" s="33" t="s">
        <v>32</v>
      </c>
      <c r="AA368" s="33" t="s">
        <v>3</v>
      </c>
      <c r="AB368" s="33" t="s">
        <v>23</v>
      </c>
      <c r="AC368" s="33" t="s">
        <v>31</v>
      </c>
      <c r="AD368" s="33" t="s">
        <v>3</v>
      </c>
      <c r="AE368" s="33" t="s">
        <v>23</v>
      </c>
      <c r="AF368" s="33" t="s">
        <v>31</v>
      </c>
      <c r="AG368" s="33" t="s">
        <v>3</v>
      </c>
      <c r="AH368" s="33" t="s">
        <v>23</v>
      </c>
      <c r="AI368" s="33" t="s">
        <v>31</v>
      </c>
      <c r="AJ368" s="33" t="s">
        <v>3</v>
      </c>
      <c r="AK368" s="33" t="s">
        <v>23</v>
      </c>
      <c r="AL368" s="33" t="s">
        <v>31</v>
      </c>
      <c r="AM368" s="33" t="s">
        <v>3</v>
      </c>
      <c r="AN368" s="33" t="s">
        <v>23</v>
      </c>
      <c r="AO368" s="33" t="s">
        <v>31</v>
      </c>
      <c r="AP368" s="33" t="s">
        <v>3</v>
      </c>
      <c r="AQ368" s="33" t="s">
        <v>23</v>
      </c>
      <c r="AR368" s="33" t="s">
        <v>31</v>
      </c>
      <c r="AS368" s="33" t="s">
        <v>4</v>
      </c>
      <c r="AT368" s="33" t="s">
        <v>23</v>
      </c>
      <c r="AU368" s="33" t="s">
        <v>31</v>
      </c>
      <c r="AV368" s="33" t="s">
        <v>4</v>
      </c>
      <c r="AW368" s="33" t="s">
        <v>23</v>
      </c>
      <c r="AX368" s="33" t="s">
        <v>31</v>
      </c>
      <c r="AY368" s="33" t="s">
        <v>4</v>
      </c>
      <c r="AZ368" s="33" t="s">
        <v>23</v>
      </c>
      <c r="BA368" s="33" t="s">
        <v>32</v>
      </c>
      <c r="BB368" s="33" t="s">
        <v>4</v>
      </c>
      <c r="BC368" s="33" t="s">
        <v>23</v>
      </c>
      <c r="BD368" s="33" t="s">
        <v>31</v>
      </c>
      <c r="BE368" s="33" t="s">
        <v>4</v>
      </c>
      <c r="BF368" s="33" t="s">
        <v>23</v>
      </c>
      <c r="BG368" s="33" t="s">
        <v>31</v>
      </c>
      <c r="BH368" s="33" t="s">
        <v>3</v>
      </c>
      <c r="BI368" s="33" t="s">
        <v>26</v>
      </c>
      <c r="BJ368" s="33" t="s">
        <v>31</v>
      </c>
      <c r="BK368" s="33" t="s">
        <v>3</v>
      </c>
      <c r="BL368" s="33" t="s">
        <v>26</v>
      </c>
      <c r="BM368" s="33" t="s">
        <v>31</v>
      </c>
    </row>
    <row r="369" spans="1:65" ht="12" customHeight="1" x14ac:dyDescent="0.2">
      <c r="A369" s="15">
        <f>MAX($A$15:A368)+1</f>
        <v>355</v>
      </c>
      <c r="B369" s="34" t="s">
        <v>30</v>
      </c>
      <c r="C369" s="33" t="s">
        <v>22</v>
      </c>
      <c r="D369" s="33" t="s">
        <v>23</v>
      </c>
      <c r="E369" s="33" t="s">
        <v>23</v>
      </c>
      <c r="F369" s="33" t="s">
        <v>22</v>
      </c>
      <c r="G369" s="33" t="s">
        <v>23</v>
      </c>
      <c r="H369" s="33" t="s">
        <v>23</v>
      </c>
      <c r="I369" s="33" t="s">
        <v>22</v>
      </c>
      <c r="J369" s="33" t="s">
        <v>23</v>
      </c>
      <c r="K369" s="33" t="s">
        <v>23</v>
      </c>
      <c r="L369" s="33" t="s">
        <v>22</v>
      </c>
      <c r="M369" s="33" t="s">
        <v>23</v>
      </c>
      <c r="N369" s="33" t="s">
        <v>23</v>
      </c>
      <c r="O369" s="33" t="s">
        <v>22</v>
      </c>
      <c r="P369" s="33" t="s">
        <v>23</v>
      </c>
      <c r="Q369" s="33" t="s">
        <v>23</v>
      </c>
      <c r="R369" s="33" t="s">
        <v>22</v>
      </c>
      <c r="S369" s="33" t="s">
        <v>23</v>
      </c>
      <c r="T369" s="33" t="s">
        <v>23</v>
      </c>
      <c r="U369" s="33" t="s">
        <v>22</v>
      </c>
      <c r="V369" s="33" t="s">
        <v>23</v>
      </c>
      <c r="W369" s="33" t="s">
        <v>23</v>
      </c>
      <c r="X369" s="33" t="s">
        <v>22</v>
      </c>
      <c r="Y369" s="33" t="s">
        <v>23</v>
      </c>
      <c r="Z369" s="33" t="s">
        <v>23</v>
      </c>
      <c r="AA369" s="33" t="s">
        <v>22</v>
      </c>
      <c r="AB369" s="33" t="s">
        <v>23</v>
      </c>
      <c r="AC369" s="33" t="s">
        <v>23</v>
      </c>
      <c r="AD369" s="33" t="s">
        <v>22</v>
      </c>
      <c r="AE369" s="33" t="s">
        <v>23</v>
      </c>
      <c r="AF369" s="33" t="s">
        <v>23</v>
      </c>
      <c r="AG369" s="33" t="s">
        <v>22</v>
      </c>
      <c r="AH369" s="33" t="s">
        <v>23</v>
      </c>
      <c r="AI369" s="33" t="s">
        <v>23</v>
      </c>
      <c r="AJ369" s="33" t="s">
        <v>22</v>
      </c>
      <c r="AK369" s="33" t="s">
        <v>23</v>
      </c>
      <c r="AL369" s="33" t="s">
        <v>23</v>
      </c>
      <c r="AM369" s="33" t="s">
        <v>22</v>
      </c>
      <c r="AN369" s="33" t="s">
        <v>23</v>
      </c>
      <c r="AO369" s="33" t="s">
        <v>23</v>
      </c>
      <c r="AP369" s="33" t="s">
        <v>22</v>
      </c>
      <c r="AQ369" s="33" t="s">
        <v>23</v>
      </c>
      <c r="AR369" s="33" t="s">
        <v>23</v>
      </c>
      <c r="AS369" s="33" t="s">
        <v>22</v>
      </c>
      <c r="AT369" s="33" t="s">
        <v>23</v>
      </c>
      <c r="AU369" s="33" t="s">
        <v>23</v>
      </c>
      <c r="AV369" s="33" t="s">
        <v>22</v>
      </c>
      <c r="AW369" s="33" t="s">
        <v>23</v>
      </c>
      <c r="AX369" s="33" t="s">
        <v>23</v>
      </c>
      <c r="AY369" s="33" t="s">
        <v>22</v>
      </c>
      <c r="AZ369" s="33" t="s">
        <v>23</v>
      </c>
      <c r="BA369" s="33" t="s">
        <v>23</v>
      </c>
      <c r="BB369" s="33" t="s">
        <v>22</v>
      </c>
      <c r="BC369" s="33" t="s">
        <v>23</v>
      </c>
      <c r="BD369" s="33" t="s">
        <v>23</v>
      </c>
      <c r="BE369" s="33" t="s">
        <v>22</v>
      </c>
      <c r="BF369" s="33" t="s">
        <v>23</v>
      </c>
      <c r="BG369" s="33" t="s">
        <v>23</v>
      </c>
      <c r="BH369" s="33" t="s">
        <v>22</v>
      </c>
      <c r="BI369" s="33" t="s">
        <v>23</v>
      </c>
      <c r="BJ369" s="33" t="s">
        <v>23</v>
      </c>
      <c r="BK369" s="33" t="s">
        <v>22</v>
      </c>
      <c r="BL369" s="33" t="s">
        <v>23</v>
      </c>
      <c r="BM369" s="33" t="s">
        <v>23</v>
      </c>
    </row>
    <row r="370" spans="1:65" x14ac:dyDescent="0.2">
      <c r="A370" s="15">
        <f>MAX($A$15:A369)+1</f>
        <v>356</v>
      </c>
      <c r="B370" s="36" t="s">
        <v>88</v>
      </c>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row>
    <row r="371" spans="1:65" ht="12" customHeight="1" x14ac:dyDescent="0.2">
      <c r="A371" s="15">
        <f>MAX($A$15:A370)+1</f>
        <v>357</v>
      </c>
      <c r="B371" s="34" t="s">
        <v>36</v>
      </c>
      <c r="C371" s="33" t="s">
        <v>5</v>
      </c>
      <c r="D371" s="33" t="s">
        <v>28</v>
      </c>
      <c r="E371" s="33" t="s">
        <v>26</v>
      </c>
      <c r="F371" s="33" t="s">
        <v>5</v>
      </c>
      <c r="G371" s="33" t="s">
        <v>28</v>
      </c>
      <c r="H371" s="33" t="s">
        <v>26</v>
      </c>
      <c r="I371" s="33" t="s">
        <v>5</v>
      </c>
      <c r="J371" s="33" t="s">
        <v>28</v>
      </c>
      <c r="K371" s="33" t="s">
        <v>26</v>
      </c>
      <c r="L371" s="33" t="s">
        <v>6</v>
      </c>
      <c r="M371" s="33" t="s">
        <v>26</v>
      </c>
      <c r="N371" s="33" t="s">
        <v>31</v>
      </c>
      <c r="O371" s="33" t="s">
        <v>6</v>
      </c>
      <c r="P371" s="33" t="s">
        <v>26</v>
      </c>
      <c r="Q371" s="33" t="s">
        <v>31</v>
      </c>
      <c r="R371" s="33" t="s">
        <v>6</v>
      </c>
      <c r="S371" s="33" t="s">
        <v>26</v>
      </c>
      <c r="T371" s="33" t="s">
        <v>31</v>
      </c>
      <c r="U371" s="33" t="s">
        <v>6</v>
      </c>
      <c r="V371" s="33" t="s">
        <v>26</v>
      </c>
      <c r="W371" s="33" t="s">
        <v>31</v>
      </c>
      <c r="X371" s="33" t="s">
        <v>5</v>
      </c>
      <c r="Y371" s="33" t="s">
        <v>40</v>
      </c>
      <c r="Z371" s="33" t="s">
        <v>26</v>
      </c>
      <c r="AA371" s="33" t="s">
        <v>4</v>
      </c>
      <c r="AB371" s="33" t="s">
        <v>23</v>
      </c>
      <c r="AC371" s="33" t="s">
        <v>33</v>
      </c>
      <c r="AD371" s="33" t="s">
        <v>4</v>
      </c>
      <c r="AE371" s="33" t="s">
        <v>23</v>
      </c>
      <c r="AF371" s="33" t="s">
        <v>33</v>
      </c>
      <c r="AG371" s="33" t="s">
        <v>4</v>
      </c>
      <c r="AH371" s="33" t="s">
        <v>26</v>
      </c>
      <c r="AI371" s="33" t="s">
        <v>31</v>
      </c>
      <c r="AJ371" s="33" t="s">
        <v>4</v>
      </c>
      <c r="AK371" s="33" t="s">
        <v>26</v>
      </c>
      <c r="AL371" s="33" t="s">
        <v>31</v>
      </c>
      <c r="AM371" s="33" t="s">
        <v>4</v>
      </c>
      <c r="AN371" s="33" t="s">
        <v>26</v>
      </c>
      <c r="AO371" s="33" t="s">
        <v>31</v>
      </c>
      <c r="AP371" s="33" t="s">
        <v>4</v>
      </c>
      <c r="AQ371" s="33" t="s">
        <v>26</v>
      </c>
      <c r="AR371" s="33" t="s">
        <v>31</v>
      </c>
      <c r="AS371" s="33" t="s">
        <v>4</v>
      </c>
      <c r="AT371" s="33" t="s">
        <v>26</v>
      </c>
      <c r="AU371" s="33" t="s">
        <v>31</v>
      </c>
      <c r="AV371" s="33" t="s">
        <v>4</v>
      </c>
      <c r="AW371" s="33" t="s">
        <v>26</v>
      </c>
      <c r="AX371" s="33" t="s">
        <v>31</v>
      </c>
      <c r="AY371" s="33" t="s">
        <v>4</v>
      </c>
      <c r="AZ371" s="33" t="s">
        <v>26</v>
      </c>
      <c r="BA371" s="33" t="s">
        <v>31</v>
      </c>
      <c r="BB371" s="33" t="s">
        <v>4</v>
      </c>
      <c r="BC371" s="33" t="s">
        <v>26</v>
      </c>
      <c r="BD371" s="33" t="s">
        <v>31</v>
      </c>
      <c r="BE371" s="33" t="s">
        <v>4</v>
      </c>
      <c r="BF371" s="33" t="s">
        <v>26</v>
      </c>
      <c r="BG371" s="33" t="s">
        <v>31</v>
      </c>
      <c r="BH371" s="33" t="s">
        <v>4</v>
      </c>
      <c r="BI371" s="33" t="s">
        <v>26</v>
      </c>
      <c r="BJ371" s="33" t="s">
        <v>31</v>
      </c>
      <c r="BK371" s="33" t="s">
        <v>4</v>
      </c>
      <c r="BL371" s="33" t="s">
        <v>26</v>
      </c>
      <c r="BM371" s="33" t="s">
        <v>31</v>
      </c>
    </row>
    <row r="372" spans="1:65" ht="12" customHeight="1" x14ac:dyDescent="0.2">
      <c r="A372" s="15">
        <f>MAX($A$15:A371)+1</f>
        <v>358</v>
      </c>
      <c r="B372" s="34" t="s">
        <v>35</v>
      </c>
      <c r="C372" s="33" t="s">
        <v>23</v>
      </c>
      <c r="D372" s="33" t="s">
        <v>23</v>
      </c>
      <c r="E372" s="33" t="s">
        <v>23</v>
      </c>
      <c r="F372" s="33" t="s">
        <v>23</v>
      </c>
      <c r="G372" s="33" t="s">
        <v>23</v>
      </c>
      <c r="H372" s="33" t="s">
        <v>23</v>
      </c>
      <c r="I372" s="33" t="s">
        <v>23</v>
      </c>
      <c r="J372" s="33" t="s">
        <v>23</v>
      </c>
      <c r="K372" s="33" t="s">
        <v>23</v>
      </c>
      <c r="L372" s="33" t="s">
        <v>23</v>
      </c>
      <c r="M372" s="33" t="s">
        <v>23</v>
      </c>
      <c r="N372" s="33" t="s">
        <v>23</v>
      </c>
      <c r="O372" s="33" t="s">
        <v>23</v>
      </c>
      <c r="P372" s="33" t="s">
        <v>23</v>
      </c>
      <c r="Q372" s="33" t="s">
        <v>23</v>
      </c>
      <c r="R372" s="33" t="s">
        <v>23</v>
      </c>
      <c r="S372" s="33" t="s">
        <v>23</v>
      </c>
      <c r="T372" s="33" t="s">
        <v>23</v>
      </c>
      <c r="U372" s="33" t="s">
        <v>23</v>
      </c>
      <c r="V372" s="33" t="s">
        <v>23</v>
      </c>
      <c r="W372" s="33" t="s">
        <v>23</v>
      </c>
      <c r="X372" s="33" t="s">
        <v>23</v>
      </c>
      <c r="Y372" s="33" t="s">
        <v>23</v>
      </c>
      <c r="Z372" s="33" t="s">
        <v>23</v>
      </c>
      <c r="AA372" s="33" t="s">
        <v>23</v>
      </c>
      <c r="AB372" s="33" t="s">
        <v>23</v>
      </c>
      <c r="AC372" s="33" t="s">
        <v>23</v>
      </c>
      <c r="AD372" s="33" t="s">
        <v>23</v>
      </c>
      <c r="AE372" s="33" t="s">
        <v>23</v>
      </c>
      <c r="AF372" s="33" t="s">
        <v>23</v>
      </c>
      <c r="AG372" s="33" t="s">
        <v>23</v>
      </c>
      <c r="AH372" s="33" t="s">
        <v>23</v>
      </c>
      <c r="AI372" s="33" t="s">
        <v>23</v>
      </c>
      <c r="AJ372" s="33" t="s">
        <v>23</v>
      </c>
      <c r="AK372" s="33" t="s">
        <v>23</v>
      </c>
      <c r="AL372" s="33" t="s">
        <v>23</v>
      </c>
      <c r="AM372" s="33" t="s">
        <v>23</v>
      </c>
      <c r="AN372" s="33" t="s">
        <v>23</v>
      </c>
      <c r="AO372" s="33" t="s">
        <v>23</v>
      </c>
      <c r="AP372" s="33" t="s">
        <v>23</v>
      </c>
      <c r="AQ372" s="33" t="s">
        <v>23</v>
      </c>
      <c r="AR372" s="33" t="s">
        <v>23</v>
      </c>
      <c r="AS372" s="33" t="s">
        <v>23</v>
      </c>
      <c r="AT372" s="33" t="s">
        <v>23</v>
      </c>
      <c r="AU372" s="33" t="s">
        <v>23</v>
      </c>
      <c r="AV372" s="33" t="s">
        <v>23</v>
      </c>
      <c r="AW372" s="33" t="s">
        <v>23</v>
      </c>
      <c r="AX372" s="33" t="s">
        <v>23</v>
      </c>
      <c r="AY372" s="33" t="s">
        <v>23</v>
      </c>
      <c r="AZ372" s="33" t="s">
        <v>23</v>
      </c>
      <c r="BA372" s="33" t="s">
        <v>23</v>
      </c>
      <c r="BB372" s="33" t="s">
        <v>23</v>
      </c>
      <c r="BC372" s="33" t="s">
        <v>23</v>
      </c>
      <c r="BD372" s="33" t="s">
        <v>23</v>
      </c>
      <c r="BE372" s="33" t="s">
        <v>23</v>
      </c>
      <c r="BF372" s="33" t="s">
        <v>23</v>
      </c>
      <c r="BG372" s="33" t="s">
        <v>23</v>
      </c>
      <c r="BH372" s="33" t="s">
        <v>23</v>
      </c>
      <c r="BI372" s="33" t="s">
        <v>23</v>
      </c>
      <c r="BJ372" s="33" t="s">
        <v>23</v>
      </c>
      <c r="BK372" s="33" t="s">
        <v>23</v>
      </c>
      <c r="BL372" s="33" t="s">
        <v>23</v>
      </c>
      <c r="BM372" s="33" t="s">
        <v>23</v>
      </c>
    </row>
    <row r="373" spans="1:65" ht="12" customHeight="1" x14ac:dyDescent="0.2">
      <c r="A373" s="15">
        <f>MAX($A$15:A372)+1</f>
        <v>359</v>
      </c>
      <c r="B373" s="34" t="s">
        <v>34</v>
      </c>
      <c r="C373" s="33" t="s">
        <v>5</v>
      </c>
      <c r="D373" s="33" t="s">
        <v>28</v>
      </c>
      <c r="E373" s="33" t="s">
        <v>26</v>
      </c>
      <c r="F373" s="33" t="s">
        <v>5</v>
      </c>
      <c r="G373" s="33" t="s">
        <v>28</v>
      </c>
      <c r="H373" s="33" t="s">
        <v>26</v>
      </c>
      <c r="I373" s="33" t="s">
        <v>5</v>
      </c>
      <c r="J373" s="33" t="s">
        <v>28</v>
      </c>
      <c r="K373" s="33" t="s">
        <v>26</v>
      </c>
      <c r="L373" s="33" t="s">
        <v>6</v>
      </c>
      <c r="M373" s="33" t="s">
        <v>26</v>
      </c>
      <c r="N373" s="33" t="s">
        <v>31</v>
      </c>
      <c r="O373" s="33" t="s">
        <v>6</v>
      </c>
      <c r="P373" s="33" t="s">
        <v>26</v>
      </c>
      <c r="Q373" s="33" t="s">
        <v>31</v>
      </c>
      <c r="R373" s="33" t="s">
        <v>6</v>
      </c>
      <c r="S373" s="33" t="s">
        <v>26</v>
      </c>
      <c r="T373" s="33" t="s">
        <v>31</v>
      </c>
      <c r="U373" s="33" t="s">
        <v>6</v>
      </c>
      <c r="V373" s="33" t="s">
        <v>26</v>
      </c>
      <c r="W373" s="33" t="s">
        <v>31</v>
      </c>
      <c r="X373" s="33" t="s">
        <v>5</v>
      </c>
      <c r="Y373" s="33" t="s">
        <v>40</v>
      </c>
      <c r="Z373" s="33" t="s">
        <v>26</v>
      </c>
      <c r="AA373" s="33" t="s">
        <v>4</v>
      </c>
      <c r="AB373" s="33" t="s">
        <v>23</v>
      </c>
      <c r="AC373" s="33" t="s">
        <v>33</v>
      </c>
      <c r="AD373" s="33" t="s">
        <v>4</v>
      </c>
      <c r="AE373" s="33" t="s">
        <v>23</v>
      </c>
      <c r="AF373" s="33" t="s">
        <v>33</v>
      </c>
      <c r="AG373" s="33" t="s">
        <v>4</v>
      </c>
      <c r="AH373" s="33" t="s">
        <v>26</v>
      </c>
      <c r="AI373" s="33" t="s">
        <v>31</v>
      </c>
      <c r="AJ373" s="33" t="s">
        <v>4</v>
      </c>
      <c r="AK373" s="33" t="s">
        <v>26</v>
      </c>
      <c r="AL373" s="33" t="s">
        <v>31</v>
      </c>
      <c r="AM373" s="33" t="s">
        <v>4</v>
      </c>
      <c r="AN373" s="33" t="s">
        <v>26</v>
      </c>
      <c r="AO373" s="33" t="s">
        <v>31</v>
      </c>
      <c r="AP373" s="33" t="s">
        <v>4</v>
      </c>
      <c r="AQ373" s="33" t="s">
        <v>26</v>
      </c>
      <c r="AR373" s="33" t="s">
        <v>31</v>
      </c>
      <c r="AS373" s="33" t="s">
        <v>4</v>
      </c>
      <c r="AT373" s="33" t="s">
        <v>26</v>
      </c>
      <c r="AU373" s="33" t="s">
        <v>31</v>
      </c>
      <c r="AV373" s="33" t="s">
        <v>4</v>
      </c>
      <c r="AW373" s="33" t="s">
        <v>26</v>
      </c>
      <c r="AX373" s="33" t="s">
        <v>31</v>
      </c>
      <c r="AY373" s="33" t="s">
        <v>4</v>
      </c>
      <c r="AZ373" s="33" t="s">
        <v>26</v>
      </c>
      <c r="BA373" s="33" t="s">
        <v>31</v>
      </c>
      <c r="BB373" s="33" t="s">
        <v>4</v>
      </c>
      <c r="BC373" s="33" t="s">
        <v>26</v>
      </c>
      <c r="BD373" s="33" t="s">
        <v>31</v>
      </c>
      <c r="BE373" s="33" t="s">
        <v>4</v>
      </c>
      <c r="BF373" s="33" t="s">
        <v>26</v>
      </c>
      <c r="BG373" s="33" t="s">
        <v>31</v>
      </c>
      <c r="BH373" s="33" t="s">
        <v>4</v>
      </c>
      <c r="BI373" s="33" t="s">
        <v>26</v>
      </c>
      <c r="BJ373" s="33" t="s">
        <v>31</v>
      </c>
      <c r="BK373" s="33" t="s">
        <v>4</v>
      </c>
      <c r="BL373" s="33" t="s">
        <v>26</v>
      </c>
      <c r="BM373" s="33" t="s">
        <v>31</v>
      </c>
    </row>
    <row r="374" spans="1:65" ht="12" customHeight="1" x14ac:dyDescent="0.2">
      <c r="A374" s="15">
        <f>MAX($A$15:A373)+1</f>
        <v>360</v>
      </c>
      <c r="B374" s="34" t="s">
        <v>30</v>
      </c>
      <c r="C374" s="33" t="s">
        <v>23</v>
      </c>
      <c r="D374" s="33" t="s">
        <v>23</v>
      </c>
      <c r="E374" s="33" t="s">
        <v>23</v>
      </c>
      <c r="F374" s="33" t="s">
        <v>23</v>
      </c>
      <c r="G374" s="33" t="s">
        <v>23</v>
      </c>
      <c r="H374" s="33" t="s">
        <v>23</v>
      </c>
      <c r="I374" s="33" t="s">
        <v>23</v>
      </c>
      <c r="J374" s="33" t="s">
        <v>23</v>
      </c>
      <c r="K374" s="33" t="s">
        <v>23</v>
      </c>
      <c r="L374" s="33" t="s">
        <v>23</v>
      </c>
      <c r="M374" s="33" t="s">
        <v>23</v>
      </c>
      <c r="N374" s="33" t="s">
        <v>23</v>
      </c>
      <c r="O374" s="33" t="s">
        <v>23</v>
      </c>
      <c r="P374" s="33" t="s">
        <v>23</v>
      </c>
      <c r="Q374" s="33" t="s">
        <v>23</v>
      </c>
      <c r="R374" s="33" t="s">
        <v>23</v>
      </c>
      <c r="S374" s="33" t="s">
        <v>23</v>
      </c>
      <c r="T374" s="33" t="s">
        <v>23</v>
      </c>
      <c r="U374" s="33" t="s">
        <v>23</v>
      </c>
      <c r="V374" s="33" t="s">
        <v>23</v>
      </c>
      <c r="W374" s="33" t="s">
        <v>23</v>
      </c>
      <c r="X374" s="33" t="s">
        <v>23</v>
      </c>
      <c r="Y374" s="33" t="s">
        <v>23</v>
      </c>
      <c r="Z374" s="33" t="s">
        <v>23</v>
      </c>
      <c r="AA374" s="33" t="s">
        <v>23</v>
      </c>
      <c r="AB374" s="33" t="s">
        <v>23</v>
      </c>
      <c r="AC374" s="33" t="s">
        <v>23</v>
      </c>
      <c r="AD374" s="33" t="s">
        <v>23</v>
      </c>
      <c r="AE374" s="33" t="s">
        <v>23</v>
      </c>
      <c r="AF374" s="33" t="s">
        <v>23</v>
      </c>
      <c r="AG374" s="33" t="s">
        <v>23</v>
      </c>
      <c r="AH374" s="33" t="s">
        <v>23</v>
      </c>
      <c r="AI374" s="33" t="s">
        <v>23</v>
      </c>
      <c r="AJ374" s="33" t="s">
        <v>23</v>
      </c>
      <c r="AK374" s="33" t="s">
        <v>23</v>
      </c>
      <c r="AL374" s="33" t="s">
        <v>23</v>
      </c>
      <c r="AM374" s="33" t="s">
        <v>23</v>
      </c>
      <c r="AN374" s="33" t="s">
        <v>23</v>
      </c>
      <c r="AO374" s="33" t="s">
        <v>23</v>
      </c>
      <c r="AP374" s="33" t="s">
        <v>23</v>
      </c>
      <c r="AQ374" s="33" t="s">
        <v>23</v>
      </c>
      <c r="AR374" s="33" t="s">
        <v>23</v>
      </c>
      <c r="AS374" s="33" t="s">
        <v>23</v>
      </c>
      <c r="AT374" s="33" t="s">
        <v>23</v>
      </c>
      <c r="AU374" s="33" t="s">
        <v>23</v>
      </c>
      <c r="AV374" s="33" t="s">
        <v>23</v>
      </c>
      <c r="AW374" s="33" t="s">
        <v>23</v>
      </c>
      <c r="AX374" s="33" t="s">
        <v>23</v>
      </c>
      <c r="AY374" s="33" t="s">
        <v>23</v>
      </c>
      <c r="AZ374" s="33" t="s">
        <v>23</v>
      </c>
      <c r="BA374" s="33" t="s">
        <v>23</v>
      </c>
      <c r="BB374" s="33" t="s">
        <v>23</v>
      </c>
      <c r="BC374" s="33" t="s">
        <v>23</v>
      </c>
      <c r="BD374" s="33" t="s">
        <v>23</v>
      </c>
      <c r="BE374" s="33" t="s">
        <v>23</v>
      </c>
      <c r="BF374" s="33" t="s">
        <v>23</v>
      </c>
      <c r="BG374" s="33" t="s">
        <v>23</v>
      </c>
      <c r="BH374" s="33" t="s">
        <v>23</v>
      </c>
      <c r="BI374" s="33" t="s">
        <v>23</v>
      </c>
      <c r="BJ374" s="33" t="s">
        <v>23</v>
      </c>
      <c r="BK374" s="33" t="s">
        <v>23</v>
      </c>
      <c r="BL374" s="33" t="s">
        <v>23</v>
      </c>
      <c r="BM374" s="33" t="s">
        <v>23</v>
      </c>
    </row>
    <row r="375" spans="1:65" x14ac:dyDescent="0.2">
      <c r="A375" s="15">
        <f>MAX($A$15:A374)+1</f>
        <v>361</v>
      </c>
      <c r="B375" s="36" t="s">
        <v>87</v>
      </c>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row>
    <row r="376" spans="1:65" ht="12" customHeight="1" x14ac:dyDescent="0.2">
      <c r="A376" s="15">
        <f>MAX($A$15:A375)+1</f>
        <v>362</v>
      </c>
      <c r="B376" s="34" t="s">
        <v>36</v>
      </c>
      <c r="C376" s="33" t="s">
        <v>6</v>
      </c>
      <c r="D376" s="33" t="s">
        <v>23</v>
      </c>
      <c r="E376" s="33" t="s">
        <v>32</v>
      </c>
      <c r="F376" s="33" t="s">
        <v>23</v>
      </c>
      <c r="G376" s="33" t="s">
        <v>23</v>
      </c>
      <c r="H376" s="33" t="s">
        <v>23</v>
      </c>
      <c r="I376" s="33" t="s">
        <v>23</v>
      </c>
      <c r="J376" s="33" t="s">
        <v>23</v>
      </c>
      <c r="K376" s="33" t="s">
        <v>23</v>
      </c>
      <c r="L376" s="33" t="s">
        <v>23</v>
      </c>
      <c r="M376" s="33" t="s">
        <v>23</v>
      </c>
      <c r="N376" s="33" t="s">
        <v>23</v>
      </c>
      <c r="O376" s="33" t="s">
        <v>23</v>
      </c>
      <c r="P376" s="33" t="s">
        <v>23</v>
      </c>
      <c r="Q376" s="33" t="s">
        <v>23</v>
      </c>
      <c r="R376" s="33" t="s">
        <v>23</v>
      </c>
      <c r="S376" s="33" t="s">
        <v>23</v>
      </c>
      <c r="T376" s="33" t="s">
        <v>23</v>
      </c>
      <c r="U376" s="33" t="s">
        <v>23</v>
      </c>
      <c r="V376" s="33" t="s">
        <v>23</v>
      </c>
      <c r="W376" s="33" t="s">
        <v>23</v>
      </c>
      <c r="X376" s="33" t="s">
        <v>23</v>
      </c>
      <c r="Y376" s="33" t="s">
        <v>23</v>
      </c>
      <c r="Z376" s="33" t="s">
        <v>23</v>
      </c>
      <c r="AA376" s="33" t="s">
        <v>23</v>
      </c>
      <c r="AB376" s="33" t="s">
        <v>23</v>
      </c>
      <c r="AC376" s="33" t="s">
        <v>23</v>
      </c>
      <c r="AD376" s="33" t="s">
        <v>23</v>
      </c>
      <c r="AE376" s="33" t="s">
        <v>23</v>
      </c>
      <c r="AF376" s="33" t="s">
        <v>23</v>
      </c>
      <c r="AG376" s="33" t="s">
        <v>23</v>
      </c>
      <c r="AH376" s="33" t="s">
        <v>23</v>
      </c>
      <c r="AI376" s="33" t="s">
        <v>23</v>
      </c>
      <c r="AJ376" s="33" t="s">
        <v>23</v>
      </c>
      <c r="AK376" s="33" t="s">
        <v>23</v>
      </c>
      <c r="AL376" s="33" t="s">
        <v>23</v>
      </c>
      <c r="AM376" s="33" t="s">
        <v>23</v>
      </c>
      <c r="AN376" s="33" t="s">
        <v>23</v>
      </c>
      <c r="AO376" s="33" t="s">
        <v>23</v>
      </c>
      <c r="AP376" s="33" t="s">
        <v>23</v>
      </c>
      <c r="AQ376" s="33" t="s">
        <v>23</v>
      </c>
      <c r="AR376" s="33" t="s">
        <v>23</v>
      </c>
      <c r="AS376" s="33" t="s">
        <v>23</v>
      </c>
      <c r="AT376" s="33" t="s">
        <v>23</v>
      </c>
      <c r="AU376" s="33" t="s">
        <v>23</v>
      </c>
      <c r="AV376" s="33" t="s">
        <v>23</v>
      </c>
      <c r="AW376" s="33" t="s">
        <v>23</v>
      </c>
      <c r="AX376" s="33" t="s">
        <v>23</v>
      </c>
      <c r="AY376" s="33" t="s">
        <v>23</v>
      </c>
      <c r="AZ376" s="33" t="s">
        <v>23</v>
      </c>
      <c r="BA376" s="33" t="s">
        <v>23</v>
      </c>
      <c r="BB376" s="33" t="s">
        <v>23</v>
      </c>
      <c r="BC376" s="33" t="s">
        <v>23</v>
      </c>
      <c r="BD376" s="33" t="s">
        <v>23</v>
      </c>
      <c r="BE376" s="33" t="s">
        <v>23</v>
      </c>
      <c r="BF376" s="33" t="s">
        <v>23</v>
      </c>
      <c r="BG376" s="33" t="s">
        <v>23</v>
      </c>
      <c r="BH376" s="33" t="s">
        <v>23</v>
      </c>
      <c r="BI376" s="33" t="s">
        <v>23</v>
      </c>
      <c r="BJ376" s="33" t="s">
        <v>23</v>
      </c>
      <c r="BK376" s="33" t="s">
        <v>23</v>
      </c>
      <c r="BL376" s="33" t="s">
        <v>23</v>
      </c>
      <c r="BM376" s="33" t="s">
        <v>23</v>
      </c>
    </row>
    <row r="377" spans="1:65" ht="12" customHeight="1" x14ac:dyDescent="0.2">
      <c r="A377" s="15">
        <f>MAX($A$15:A376)+1</f>
        <v>363</v>
      </c>
      <c r="B377" s="34" t="s">
        <v>35</v>
      </c>
      <c r="C377" s="33" t="s">
        <v>27</v>
      </c>
      <c r="D377" s="33" t="s">
        <v>23</v>
      </c>
      <c r="E377" s="33" t="s">
        <v>23</v>
      </c>
      <c r="F377" s="33" t="s">
        <v>23</v>
      </c>
      <c r="G377" s="33" t="s">
        <v>23</v>
      </c>
      <c r="H377" s="33" t="s">
        <v>23</v>
      </c>
      <c r="I377" s="33" t="s">
        <v>23</v>
      </c>
      <c r="J377" s="33" t="s">
        <v>23</v>
      </c>
      <c r="K377" s="33" t="s">
        <v>23</v>
      </c>
      <c r="L377" s="33" t="s">
        <v>23</v>
      </c>
      <c r="M377" s="33" t="s">
        <v>23</v>
      </c>
      <c r="N377" s="33" t="s">
        <v>23</v>
      </c>
      <c r="O377" s="33" t="s">
        <v>23</v>
      </c>
      <c r="P377" s="33" t="s">
        <v>23</v>
      </c>
      <c r="Q377" s="33" t="s">
        <v>23</v>
      </c>
      <c r="R377" s="33" t="s">
        <v>23</v>
      </c>
      <c r="S377" s="33" t="s">
        <v>23</v>
      </c>
      <c r="T377" s="33" t="s">
        <v>23</v>
      </c>
      <c r="U377" s="33" t="s">
        <v>23</v>
      </c>
      <c r="V377" s="33" t="s">
        <v>23</v>
      </c>
      <c r="W377" s="33" t="s">
        <v>23</v>
      </c>
      <c r="X377" s="33" t="s">
        <v>23</v>
      </c>
      <c r="Y377" s="33" t="s">
        <v>23</v>
      </c>
      <c r="Z377" s="33" t="s">
        <v>23</v>
      </c>
      <c r="AA377" s="33" t="s">
        <v>23</v>
      </c>
      <c r="AB377" s="33" t="s">
        <v>23</v>
      </c>
      <c r="AC377" s="33" t="s">
        <v>23</v>
      </c>
      <c r="AD377" s="33" t="s">
        <v>23</v>
      </c>
      <c r="AE377" s="33" t="s">
        <v>23</v>
      </c>
      <c r="AF377" s="33" t="s">
        <v>23</v>
      </c>
      <c r="AG377" s="33" t="s">
        <v>23</v>
      </c>
      <c r="AH377" s="33" t="s">
        <v>23</v>
      </c>
      <c r="AI377" s="33" t="s">
        <v>23</v>
      </c>
      <c r="AJ377" s="33" t="s">
        <v>23</v>
      </c>
      <c r="AK377" s="33" t="s">
        <v>23</v>
      </c>
      <c r="AL377" s="33" t="s">
        <v>23</v>
      </c>
      <c r="AM377" s="33" t="s">
        <v>23</v>
      </c>
      <c r="AN377" s="33" t="s">
        <v>23</v>
      </c>
      <c r="AO377" s="33" t="s">
        <v>23</v>
      </c>
      <c r="AP377" s="33" t="s">
        <v>23</v>
      </c>
      <c r="AQ377" s="33" t="s">
        <v>23</v>
      </c>
      <c r="AR377" s="33" t="s">
        <v>23</v>
      </c>
      <c r="AS377" s="33" t="s">
        <v>23</v>
      </c>
      <c r="AT377" s="33" t="s">
        <v>23</v>
      </c>
      <c r="AU377" s="33" t="s">
        <v>23</v>
      </c>
      <c r="AV377" s="33" t="s">
        <v>23</v>
      </c>
      <c r="AW377" s="33" t="s">
        <v>23</v>
      </c>
      <c r="AX377" s="33" t="s">
        <v>23</v>
      </c>
      <c r="AY377" s="33" t="s">
        <v>23</v>
      </c>
      <c r="AZ377" s="33" t="s">
        <v>23</v>
      </c>
      <c r="BA377" s="33" t="s">
        <v>23</v>
      </c>
      <c r="BB377" s="33" t="s">
        <v>23</v>
      </c>
      <c r="BC377" s="33" t="s">
        <v>23</v>
      </c>
      <c r="BD377" s="33" t="s">
        <v>23</v>
      </c>
      <c r="BE377" s="33" t="s">
        <v>23</v>
      </c>
      <c r="BF377" s="33" t="s">
        <v>23</v>
      </c>
      <c r="BG377" s="33" t="s">
        <v>23</v>
      </c>
      <c r="BH377" s="33" t="s">
        <v>23</v>
      </c>
      <c r="BI377" s="33" t="s">
        <v>23</v>
      </c>
      <c r="BJ377" s="33" t="s">
        <v>23</v>
      </c>
      <c r="BK377" s="33" t="s">
        <v>23</v>
      </c>
      <c r="BL377" s="33" t="s">
        <v>23</v>
      </c>
      <c r="BM377" s="33" t="s">
        <v>23</v>
      </c>
    </row>
    <row r="378" spans="1:65" ht="12" customHeight="1" x14ac:dyDescent="0.2">
      <c r="A378" s="15">
        <f>MAX($A$15:A377)+1</f>
        <v>364</v>
      </c>
      <c r="B378" s="34" t="s">
        <v>34</v>
      </c>
      <c r="C378" s="33" t="s">
        <v>6</v>
      </c>
      <c r="D378" s="33" t="s">
        <v>23</v>
      </c>
      <c r="E378" s="33" t="s">
        <v>32</v>
      </c>
      <c r="F378" s="33" t="s">
        <v>23</v>
      </c>
      <c r="G378" s="33" t="s">
        <v>23</v>
      </c>
      <c r="H378" s="33" t="s">
        <v>23</v>
      </c>
      <c r="I378" s="33" t="s">
        <v>23</v>
      </c>
      <c r="J378" s="33" t="s">
        <v>23</v>
      </c>
      <c r="K378" s="33" t="s">
        <v>23</v>
      </c>
      <c r="L378" s="33" t="s">
        <v>23</v>
      </c>
      <c r="M378" s="33" t="s">
        <v>23</v>
      </c>
      <c r="N378" s="33" t="s">
        <v>23</v>
      </c>
      <c r="O378" s="33" t="s">
        <v>23</v>
      </c>
      <c r="P378" s="33" t="s">
        <v>23</v>
      </c>
      <c r="Q378" s="33" t="s">
        <v>23</v>
      </c>
      <c r="R378" s="33" t="s">
        <v>23</v>
      </c>
      <c r="S378" s="33" t="s">
        <v>23</v>
      </c>
      <c r="T378" s="33" t="s">
        <v>23</v>
      </c>
      <c r="U378" s="33" t="s">
        <v>23</v>
      </c>
      <c r="V378" s="33" t="s">
        <v>23</v>
      </c>
      <c r="W378" s="33" t="s">
        <v>23</v>
      </c>
      <c r="X378" s="33" t="s">
        <v>23</v>
      </c>
      <c r="Y378" s="33" t="s">
        <v>23</v>
      </c>
      <c r="Z378" s="33" t="s">
        <v>23</v>
      </c>
      <c r="AA378" s="33" t="s">
        <v>23</v>
      </c>
      <c r="AB378" s="33" t="s">
        <v>23</v>
      </c>
      <c r="AC378" s="33" t="s">
        <v>23</v>
      </c>
      <c r="AD378" s="33" t="s">
        <v>23</v>
      </c>
      <c r="AE378" s="33" t="s">
        <v>23</v>
      </c>
      <c r="AF378" s="33" t="s">
        <v>23</v>
      </c>
      <c r="AG378" s="33" t="s">
        <v>23</v>
      </c>
      <c r="AH378" s="33" t="s">
        <v>23</v>
      </c>
      <c r="AI378" s="33" t="s">
        <v>23</v>
      </c>
      <c r="AJ378" s="33" t="s">
        <v>23</v>
      </c>
      <c r="AK378" s="33" t="s">
        <v>23</v>
      </c>
      <c r="AL378" s="33" t="s">
        <v>23</v>
      </c>
      <c r="AM378" s="33" t="s">
        <v>23</v>
      </c>
      <c r="AN378" s="33" t="s">
        <v>23</v>
      </c>
      <c r="AO378" s="33" t="s">
        <v>23</v>
      </c>
      <c r="AP378" s="33" t="s">
        <v>23</v>
      </c>
      <c r="AQ378" s="33" t="s">
        <v>23</v>
      </c>
      <c r="AR378" s="33" t="s">
        <v>23</v>
      </c>
      <c r="AS378" s="33" t="s">
        <v>23</v>
      </c>
      <c r="AT378" s="33" t="s">
        <v>23</v>
      </c>
      <c r="AU378" s="33" t="s">
        <v>23</v>
      </c>
      <c r="AV378" s="33" t="s">
        <v>23</v>
      </c>
      <c r="AW378" s="33" t="s">
        <v>23</v>
      </c>
      <c r="AX378" s="33" t="s">
        <v>23</v>
      </c>
      <c r="AY378" s="33" t="s">
        <v>23</v>
      </c>
      <c r="AZ378" s="33" t="s">
        <v>23</v>
      </c>
      <c r="BA378" s="33" t="s">
        <v>23</v>
      </c>
      <c r="BB378" s="33" t="s">
        <v>23</v>
      </c>
      <c r="BC378" s="33" t="s">
        <v>23</v>
      </c>
      <c r="BD378" s="33" t="s">
        <v>23</v>
      </c>
      <c r="BE378" s="33" t="s">
        <v>23</v>
      </c>
      <c r="BF378" s="33" t="s">
        <v>23</v>
      </c>
      <c r="BG378" s="33" t="s">
        <v>23</v>
      </c>
      <c r="BH378" s="33" t="s">
        <v>23</v>
      </c>
      <c r="BI378" s="33" t="s">
        <v>23</v>
      </c>
      <c r="BJ378" s="33" t="s">
        <v>23</v>
      </c>
      <c r="BK378" s="33" t="s">
        <v>23</v>
      </c>
      <c r="BL378" s="33" t="s">
        <v>23</v>
      </c>
      <c r="BM378" s="33" t="s">
        <v>23</v>
      </c>
    </row>
    <row r="379" spans="1:65" ht="12" customHeight="1" x14ac:dyDescent="0.2">
      <c r="A379" s="15">
        <f>MAX($A$15:A378)+1</f>
        <v>365</v>
      </c>
      <c r="B379" s="34" t="s">
        <v>30</v>
      </c>
      <c r="C379" s="33" t="s">
        <v>27</v>
      </c>
      <c r="D379" s="33" t="s">
        <v>23</v>
      </c>
      <c r="E379" s="33" t="s">
        <v>23</v>
      </c>
      <c r="F379" s="33" t="s">
        <v>23</v>
      </c>
      <c r="G379" s="33" t="s">
        <v>23</v>
      </c>
      <c r="H379" s="33" t="s">
        <v>23</v>
      </c>
      <c r="I379" s="33" t="s">
        <v>23</v>
      </c>
      <c r="J379" s="33" t="s">
        <v>23</v>
      </c>
      <c r="K379" s="33" t="s">
        <v>23</v>
      </c>
      <c r="L379" s="33" t="s">
        <v>23</v>
      </c>
      <c r="M379" s="33" t="s">
        <v>23</v>
      </c>
      <c r="N379" s="33" t="s">
        <v>23</v>
      </c>
      <c r="O379" s="33" t="s">
        <v>23</v>
      </c>
      <c r="P379" s="33" t="s">
        <v>23</v>
      </c>
      <c r="Q379" s="33" t="s">
        <v>23</v>
      </c>
      <c r="R379" s="33" t="s">
        <v>23</v>
      </c>
      <c r="S379" s="33" t="s">
        <v>23</v>
      </c>
      <c r="T379" s="33" t="s">
        <v>23</v>
      </c>
      <c r="U379" s="33" t="s">
        <v>23</v>
      </c>
      <c r="V379" s="33" t="s">
        <v>23</v>
      </c>
      <c r="W379" s="33" t="s">
        <v>23</v>
      </c>
      <c r="X379" s="33" t="s">
        <v>23</v>
      </c>
      <c r="Y379" s="33" t="s">
        <v>23</v>
      </c>
      <c r="Z379" s="33" t="s">
        <v>23</v>
      </c>
      <c r="AA379" s="33" t="s">
        <v>23</v>
      </c>
      <c r="AB379" s="33" t="s">
        <v>23</v>
      </c>
      <c r="AC379" s="33" t="s">
        <v>23</v>
      </c>
      <c r="AD379" s="33" t="s">
        <v>23</v>
      </c>
      <c r="AE379" s="33" t="s">
        <v>23</v>
      </c>
      <c r="AF379" s="33" t="s">
        <v>23</v>
      </c>
      <c r="AG379" s="33" t="s">
        <v>23</v>
      </c>
      <c r="AH379" s="33" t="s">
        <v>23</v>
      </c>
      <c r="AI379" s="33" t="s">
        <v>23</v>
      </c>
      <c r="AJ379" s="33" t="s">
        <v>23</v>
      </c>
      <c r="AK379" s="33" t="s">
        <v>23</v>
      </c>
      <c r="AL379" s="33" t="s">
        <v>23</v>
      </c>
      <c r="AM379" s="33" t="s">
        <v>23</v>
      </c>
      <c r="AN379" s="33" t="s">
        <v>23</v>
      </c>
      <c r="AO379" s="33" t="s">
        <v>23</v>
      </c>
      <c r="AP379" s="33" t="s">
        <v>23</v>
      </c>
      <c r="AQ379" s="33" t="s">
        <v>23</v>
      </c>
      <c r="AR379" s="33" t="s">
        <v>23</v>
      </c>
      <c r="AS379" s="33" t="s">
        <v>23</v>
      </c>
      <c r="AT379" s="33" t="s">
        <v>23</v>
      </c>
      <c r="AU379" s="33" t="s">
        <v>23</v>
      </c>
      <c r="AV379" s="33" t="s">
        <v>23</v>
      </c>
      <c r="AW379" s="33" t="s">
        <v>23</v>
      </c>
      <c r="AX379" s="33" t="s">
        <v>23</v>
      </c>
      <c r="AY379" s="33" t="s">
        <v>23</v>
      </c>
      <c r="AZ379" s="33" t="s">
        <v>23</v>
      </c>
      <c r="BA379" s="33" t="s">
        <v>23</v>
      </c>
      <c r="BB379" s="33" t="s">
        <v>23</v>
      </c>
      <c r="BC379" s="33" t="s">
        <v>23</v>
      </c>
      <c r="BD379" s="33" t="s">
        <v>23</v>
      </c>
      <c r="BE379" s="33" t="s">
        <v>23</v>
      </c>
      <c r="BF379" s="33" t="s">
        <v>23</v>
      </c>
      <c r="BG379" s="33" t="s">
        <v>23</v>
      </c>
      <c r="BH379" s="33" t="s">
        <v>23</v>
      </c>
      <c r="BI379" s="33" t="s">
        <v>23</v>
      </c>
      <c r="BJ379" s="33" t="s">
        <v>23</v>
      </c>
      <c r="BK379" s="33" t="s">
        <v>23</v>
      </c>
      <c r="BL379" s="33" t="s">
        <v>23</v>
      </c>
      <c r="BM379" s="33" t="s">
        <v>23</v>
      </c>
    </row>
    <row r="380" spans="1:65" x14ac:dyDescent="0.2">
      <c r="A380" s="15">
        <f>MAX($A$15:A379)+1</f>
        <v>366</v>
      </c>
      <c r="B380" s="36" t="s">
        <v>86</v>
      </c>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row>
    <row r="381" spans="1:65" ht="12" customHeight="1" x14ac:dyDescent="0.2">
      <c r="A381" s="15">
        <f>MAX($A$15:A380)+1</f>
        <v>367</v>
      </c>
      <c r="B381" s="34" t="s">
        <v>36</v>
      </c>
      <c r="C381" s="33" t="s">
        <v>17</v>
      </c>
      <c r="D381" s="33" t="s">
        <v>23</v>
      </c>
      <c r="E381" s="33" t="s">
        <v>32</v>
      </c>
      <c r="F381" s="33" t="s">
        <v>17</v>
      </c>
      <c r="G381" s="33" t="s">
        <v>23</v>
      </c>
      <c r="H381" s="33" t="s">
        <v>32</v>
      </c>
      <c r="I381" s="33" t="s">
        <v>17</v>
      </c>
      <c r="J381" s="33" t="s">
        <v>23</v>
      </c>
      <c r="K381" s="33" t="s">
        <v>32</v>
      </c>
      <c r="L381" s="33" t="s">
        <v>17</v>
      </c>
      <c r="M381" s="33" t="s">
        <v>23</v>
      </c>
      <c r="N381" s="33" t="s">
        <v>31</v>
      </c>
      <c r="O381" s="33" t="s">
        <v>17</v>
      </c>
      <c r="P381" s="33" t="s">
        <v>23</v>
      </c>
      <c r="Q381" s="33" t="s">
        <v>31</v>
      </c>
      <c r="R381" s="33" t="s">
        <v>6</v>
      </c>
      <c r="S381" s="33" t="s">
        <v>23</v>
      </c>
      <c r="T381" s="33" t="s">
        <v>31</v>
      </c>
      <c r="U381" s="33" t="s">
        <v>5</v>
      </c>
      <c r="V381" s="33" t="s">
        <v>23</v>
      </c>
      <c r="W381" s="33" t="s">
        <v>33</v>
      </c>
      <c r="X381" s="33" t="s">
        <v>5</v>
      </c>
      <c r="Y381" s="33" t="s">
        <v>23</v>
      </c>
      <c r="Z381" s="33" t="s">
        <v>32</v>
      </c>
      <c r="AA381" s="33" t="s">
        <v>5</v>
      </c>
      <c r="AB381" s="33" t="s">
        <v>23</v>
      </c>
      <c r="AC381" s="33" t="s">
        <v>31</v>
      </c>
      <c r="AD381" s="33" t="s">
        <v>5</v>
      </c>
      <c r="AE381" s="33" t="s">
        <v>23</v>
      </c>
      <c r="AF381" s="33" t="s">
        <v>31</v>
      </c>
      <c r="AG381" s="33" t="s">
        <v>4</v>
      </c>
      <c r="AH381" s="33" t="s">
        <v>23</v>
      </c>
      <c r="AI381" s="33" t="s">
        <v>33</v>
      </c>
      <c r="AJ381" s="33" t="s">
        <v>4</v>
      </c>
      <c r="AK381" s="33" t="s">
        <v>23</v>
      </c>
      <c r="AL381" s="33" t="s">
        <v>31</v>
      </c>
      <c r="AM381" s="33" t="s">
        <v>4</v>
      </c>
      <c r="AN381" s="33" t="s">
        <v>23</v>
      </c>
      <c r="AO381" s="33" t="s">
        <v>31</v>
      </c>
      <c r="AP381" s="33" t="s">
        <v>4</v>
      </c>
      <c r="AQ381" s="33" t="s">
        <v>23</v>
      </c>
      <c r="AR381" s="33" t="s">
        <v>31</v>
      </c>
      <c r="AS381" s="33" t="s">
        <v>4</v>
      </c>
      <c r="AT381" s="33" t="s">
        <v>23</v>
      </c>
      <c r="AU381" s="33" t="s">
        <v>32</v>
      </c>
      <c r="AV381" s="33" t="s">
        <v>4</v>
      </c>
      <c r="AW381" s="33" t="s">
        <v>26</v>
      </c>
      <c r="AX381" s="33" t="s">
        <v>31</v>
      </c>
      <c r="AY381" s="33" t="s">
        <v>4</v>
      </c>
      <c r="AZ381" s="33" t="s">
        <v>28</v>
      </c>
      <c r="BA381" s="33" t="s">
        <v>26</v>
      </c>
      <c r="BB381" s="33" t="s">
        <v>4</v>
      </c>
      <c r="BC381" s="33" t="s">
        <v>23</v>
      </c>
      <c r="BD381" s="33" t="s">
        <v>31</v>
      </c>
      <c r="BE381" s="33" t="s">
        <v>4</v>
      </c>
      <c r="BF381" s="33" t="s">
        <v>23</v>
      </c>
      <c r="BG381" s="33" t="s">
        <v>31</v>
      </c>
      <c r="BH381" s="33" t="s">
        <v>4</v>
      </c>
      <c r="BI381" s="33" t="s">
        <v>23</v>
      </c>
      <c r="BJ381" s="33" t="s">
        <v>31</v>
      </c>
      <c r="BK381" s="33" t="s">
        <v>4</v>
      </c>
      <c r="BL381" s="33" t="s">
        <v>23</v>
      </c>
      <c r="BM381" s="33" t="s">
        <v>31</v>
      </c>
    </row>
    <row r="382" spans="1:65" ht="12" customHeight="1" x14ac:dyDescent="0.2">
      <c r="A382" s="15">
        <f>MAX($A$15:A381)+1</f>
        <v>368</v>
      </c>
      <c r="B382" s="34" t="s">
        <v>35</v>
      </c>
      <c r="C382" s="33" t="s">
        <v>44</v>
      </c>
      <c r="D382" s="33" t="s">
        <v>23</v>
      </c>
      <c r="E382" s="33" t="s">
        <v>23</v>
      </c>
      <c r="F382" s="33" t="s">
        <v>44</v>
      </c>
      <c r="G382" s="33" t="s">
        <v>23</v>
      </c>
      <c r="H382" s="33" t="s">
        <v>23</v>
      </c>
      <c r="I382" s="33" t="s">
        <v>44</v>
      </c>
      <c r="J382" s="33" t="s">
        <v>23</v>
      </c>
      <c r="K382" s="33" t="s">
        <v>23</v>
      </c>
      <c r="L382" s="33" t="s">
        <v>44</v>
      </c>
      <c r="M382" s="33" t="s">
        <v>23</v>
      </c>
      <c r="N382" s="33" t="s">
        <v>23</v>
      </c>
      <c r="O382" s="33" t="s">
        <v>44</v>
      </c>
      <c r="P382" s="33" t="s">
        <v>23</v>
      </c>
      <c r="Q382" s="33" t="s">
        <v>23</v>
      </c>
      <c r="R382" s="33" t="s">
        <v>27</v>
      </c>
      <c r="S382" s="33" t="s">
        <v>23</v>
      </c>
      <c r="T382" s="33" t="s">
        <v>23</v>
      </c>
      <c r="U382" s="33" t="s">
        <v>27</v>
      </c>
      <c r="V382" s="33" t="s">
        <v>23</v>
      </c>
      <c r="W382" s="33" t="s">
        <v>23</v>
      </c>
      <c r="X382" s="33" t="s">
        <v>27</v>
      </c>
      <c r="Y382" s="33" t="s">
        <v>23</v>
      </c>
      <c r="Z382" s="33" t="s">
        <v>23</v>
      </c>
      <c r="AA382" s="33" t="s">
        <v>27</v>
      </c>
      <c r="AB382" s="33" t="s">
        <v>23</v>
      </c>
      <c r="AC382" s="33" t="s">
        <v>23</v>
      </c>
      <c r="AD382" s="33" t="s">
        <v>27</v>
      </c>
      <c r="AE382" s="33" t="s">
        <v>23</v>
      </c>
      <c r="AF382" s="33" t="s">
        <v>23</v>
      </c>
      <c r="AG382" s="33" t="s">
        <v>27</v>
      </c>
      <c r="AH382" s="33" t="s">
        <v>23</v>
      </c>
      <c r="AI382" s="33" t="s">
        <v>23</v>
      </c>
      <c r="AJ382" s="33" t="s">
        <v>27</v>
      </c>
      <c r="AK382" s="33" t="s">
        <v>23</v>
      </c>
      <c r="AL382" s="33" t="s">
        <v>23</v>
      </c>
      <c r="AM382" s="33" t="s">
        <v>27</v>
      </c>
      <c r="AN382" s="33" t="s">
        <v>23</v>
      </c>
      <c r="AO382" s="33" t="s">
        <v>23</v>
      </c>
      <c r="AP382" s="33" t="s">
        <v>27</v>
      </c>
      <c r="AQ382" s="33" t="s">
        <v>23</v>
      </c>
      <c r="AR382" s="33" t="s">
        <v>23</v>
      </c>
      <c r="AS382" s="33" t="s">
        <v>29</v>
      </c>
      <c r="AT382" s="33" t="s">
        <v>23</v>
      </c>
      <c r="AU382" s="33" t="s">
        <v>23</v>
      </c>
      <c r="AV382" s="33" t="s">
        <v>27</v>
      </c>
      <c r="AW382" s="33" t="s">
        <v>23</v>
      </c>
      <c r="AX382" s="33" t="s">
        <v>23</v>
      </c>
      <c r="AY382" s="33" t="s">
        <v>29</v>
      </c>
      <c r="AZ382" s="33" t="s">
        <v>23</v>
      </c>
      <c r="BA382" s="33" t="s">
        <v>23</v>
      </c>
      <c r="BB382" s="33" t="s">
        <v>27</v>
      </c>
      <c r="BC382" s="33" t="s">
        <v>23</v>
      </c>
      <c r="BD382" s="33" t="s">
        <v>23</v>
      </c>
      <c r="BE382" s="33" t="s">
        <v>27</v>
      </c>
      <c r="BF382" s="33" t="s">
        <v>23</v>
      </c>
      <c r="BG382" s="33" t="s">
        <v>23</v>
      </c>
      <c r="BH382" s="33" t="s">
        <v>27</v>
      </c>
      <c r="BI382" s="33" t="s">
        <v>23</v>
      </c>
      <c r="BJ382" s="33" t="s">
        <v>23</v>
      </c>
      <c r="BK382" s="33" t="s">
        <v>27</v>
      </c>
      <c r="BL382" s="33" t="s">
        <v>23</v>
      </c>
      <c r="BM382" s="33" t="s">
        <v>23</v>
      </c>
    </row>
    <row r="383" spans="1:65" ht="12" customHeight="1" x14ac:dyDescent="0.2">
      <c r="A383" s="15">
        <f>MAX($A$15:A382)+1</f>
        <v>369</v>
      </c>
      <c r="B383" s="34" t="s">
        <v>34</v>
      </c>
      <c r="C383" s="33" t="s">
        <v>17</v>
      </c>
      <c r="D383" s="33" t="s">
        <v>23</v>
      </c>
      <c r="E383" s="33" t="s">
        <v>32</v>
      </c>
      <c r="F383" s="33" t="s">
        <v>17</v>
      </c>
      <c r="G383" s="33" t="s">
        <v>23</v>
      </c>
      <c r="H383" s="33" t="s">
        <v>32</v>
      </c>
      <c r="I383" s="33" t="s">
        <v>17</v>
      </c>
      <c r="J383" s="33" t="s">
        <v>23</v>
      </c>
      <c r="K383" s="33" t="s">
        <v>32</v>
      </c>
      <c r="L383" s="33" t="s">
        <v>17</v>
      </c>
      <c r="M383" s="33" t="s">
        <v>23</v>
      </c>
      <c r="N383" s="33" t="s">
        <v>31</v>
      </c>
      <c r="O383" s="33" t="s">
        <v>17</v>
      </c>
      <c r="P383" s="33" t="s">
        <v>23</v>
      </c>
      <c r="Q383" s="33" t="s">
        <v>31</v>
      </c>
      <c r="R383" s="33" t="s">
        <v>6</v>
      </c>
      <c r="S383" s="33" t="s">
        <v>23</v>
      </c>
      <c r="T383" s="33" t="s">
        <v>31</v>
      </c>
      <c r="U383" s="33" t="s">
        <v>5</v>
      </c>
      <c r="V383" s="33" t="s">
        <v>23</v>
      </c>
      <c r="W383" s="33" t="s">
        <v>33</v>
      </c>
      <c r="X383" s="33" t="s">
        <v>5</v>
      </c>
      <c r="Y383" s="33" t="s">
        <v>23</v>
      </c>
      <c r="Z383" s="33" t="s">
        <v>32</v>
      </c>
      <c r="AA383" s="33" t="s">
        <v>5</v>
      </c>
      <c r="AB383" s="33" t="s">
        <v>23</v>
      </c>
      <c r="AC383" s="33" t="s">
        <v>31</v>
      </c>
      <c r="AD383" s="33" t="s">
        <v>5</v>
      </c>
      <c r="AE383" s="33" t="s">
        <v>23</v>
      </c>
      <c r="AF383" s="33" t="s">
        <v>31</v>
      </c>
      <c r="AG383" s="33" t="s">
        <v>4</v>
      </c>
      <c r="AH383" s="33" t="s">
        <v>23</v>
      </c>
      <c r="AI383" s="33" t="s">
        <v>33</v>
      </c>
      <c r="AJ383" s="33" t="s">
        <v>4</v>
      </c>
      <c r="AK383" s="33" t="s">
        <v>23</v>
      </c>
      <c r="AL383" s="33" t="s">
        <v>31</v>
      </c>
      <c r="AM383" s="33" t="s">
        <v>4</v>
      </c>
      <c r="AN383" s="33" t="s">
        <v>23</v>
      </c>
      <c r="AO383" s="33" t="s">
        <v>31</v>
      </c>
      <c r="AP383" s="33" t="s">
        <v>4</v>
      </c>
      <c r="AQ383" s="33" t="s">
        <v>23</v>
      </c>
      <c r="AR383" s="33" t="s">
        <v>31</v>
      </c>
      <c r="AS383" s="33" t="s">
        <v>4</v>
      </c>
      <c r="AT383" s="33" t="s">
        <v>23</v>
      </c>
      <c r="AU383" s="33" t="s">
        <v>32</v>
      </c>
      <c r="AV383" s="33" t="s">
        <v>4</v>
      </c>
      <c r="AW383" s="33" t="s">
        <v>26</v>
      </c>
      <c r="AX383" s="33" t="s">
        <v>31</v>
      </c>
      <c r="AY383" s="33" t="s">
        <v>4</v>
      </c>
      <c r="AZ383" s="33" t="s">
        <v>28</v>
      </c>
      <c r="BA383" s="33" t="s">
        <v>26</v>
      </c>
      <c r="BB383" s="33" t="s">
        <v>4</v>
      </c>
      <c r="BC383" s="33" t="s">
        <v>23</v>
      </c>
      <c r="BD383" s="33" t="s">
        <v>31</v>
      </c>
      <c r="BE383" s="33" t="s">
        <v>4</v>
      </c>
      <c r="BF383" s="33" t="s">
        <v>23</v>
      </c>
      <c r="BG383" s="33" t="s">
        <v>31</v>
      </c>
      <c r="BH383" s="33" t="s">
        <v>4</v>
      </c>
      <c r="BI383" s="33" t="s">
        <v>23</v>
      </c>
      <c r="BJ383" s="33" t="s">
        <v>31</v>
      </c>
      <c r="BK383" s="33" t="s">
        <v>4</v>
      </c>
      <c r="BL383" s="33" t="s">
        <v>23</v>
      </c>
      <c r="BM383" s="33" t="s">
        <v>31</v>
      </c>
    </row>
    <row r="384" spans="1:65" ht="12" customHeight="1" x14ac:dyDescent="0.2">
      <c r="A384" s="15">
        <f>MAX($A$15:A383)+1</f>
        <v>370</v>
      </c>
      <c r="B384" s="34" t="s">
        <v>30</v>
      </c>
      <c r="C384" s="33" t="s">
        <v>44</v>
      </c>
      <c r="D384" s="33" t="s">
        <v>23</v>
      </c>
      <c r="E384" s="33" t="s">
        <v>23</v>
      </c>
      <c r="F384" s="33" t="s">
        <v>44</v>
      </c>
      <c r="G384" s="33" t="s">
        <v>23</v>
      </c>
      <c r="H384" s="33" t="s">
        <v>23</v>
      </c>
      <c r="I384" s="33" t="s">
        <v>44</v>
      </c>
      <c r="J384" s="33" t="s">
        <v>23</v>
      </c>
      <c r="K384" s="33" t="s">
        <v>23</v>
      </c>
      <c r="L384" s="33" t="s">
        <v>44</v>
      </c>
      <c r="M384" s="33" t="s">
        <v>23</v>
      </c>
      <c r="N384" s="33" t="s">
        <v>23</v>
      </c>
      <c r="O384" s="33" t="s">
        <v>44</v>
      </c>
      <c r="P384" s="33" t="s">
        <v>23</v>
      </c>
      <c r="Q384" s="33" t="s">
        <v>23</v>
      </c>
      <c r="R384" s="33" t="s">
        <v>27</v>
      </c>
      <c r="S384" s="33" t="s">
        <v>23</v>
      </c>
      <c r="T384" s="33" t="s">
        <v>23</v>
      </c>
      <c r="U384" s="33" t="s">
        <v>27</v>
      </c>
      <c r="V384" s="33" t="s">
        <v>23</v>
      </c>
      <c r="W384" s="33" t="s">
        <v>23</v>
      </c>
      <c r="X384" s="33" t="s">
        <v>27</v>
      </c>
      <c r="Y384" s="33" t="s">
        <v>23</v>
      </c>
      <c r="Z384" s="33" t="s">
        <v>23</v>
      </c>
      <c r="AA384" s="33" t="s">
        <v>27</v>
      </c>
      <c r="AB384" s="33" t="s">
        <v>23</v>
      </c>
      <c r="AC384" s="33" t="s">
        <v>23</v>
      </c>
      <c r="AD384" s="33" t="s">
        <v>27</v>
      </c>
      <c r="AE384" s="33" t="s">
        <v>23</v>
      </c>
      <c r="AF384" s="33" t="s">
        <v>23</v>
      </c>
      <c r="AG384" s="33" t="s">
        <v>27</v>
      </c>
      <c r="AH384" s="33" t="s">
        <v>23</v>
      </c>
      <c r="AI384" s="33" t="s">
        <v>23</v>
      </c>
      <c r="AJ384" s="33" t="s">
        <v>27</v>
      </c>
      <c r="AK384" s="33" t="s">
        <v>23</v>
      </c>
      <c r="AL384" s="33" t="s">
        <v>23</v>
      </c>
      <c r="AM384" s="33" t="s">
        <v>27</v>
      </c>
      <c r="AN384" s="33" t="s">
        <v>23</v>
      </c>
      <c r="AO384" s="33" t="s">
        <v>23</v>
      </c>
      <c r="AP384" s="33" t="s">
        <v>27</v>
      </c>
      <c r="AQ384" s="33" t="s">
        <v>23</v>
      </c>
      <c r="AR384" s="33" t="s">
        <v>23</v>
      </c>
      <c r="AS384" s="33" t="s">
        <v>29</v>
      </c>
      <c r="AT384" s="33" t="s">
        <v>23</v>
      </c>
      <c r="AU384" s="33" t="s">
        <v>23</v>
      </c>
      <c r="AV384" s="33" t="s">
        <v>27</v>
      </c>
      <c r="AW384" s="33" t="s">
        <v>23</v>
      </c>
      <c r="AX384" s="33" t="s">
        <v>23</v>
      </c>
      <c r="AY384" s="33" t="s">
        <v>29</v>
      </c>
      <c r="AZ384" s="33" t="s">
        <v>23</v>
      </c>
      <c r="BA384" s="33" t="s">
        <v>23</v>
      </c>
      <c r="BB384" s="33" t="s">
        <v>27</v>
      </c>
      <c r="BC384" s="33" t="s">
        <v>23</v>
      </c>
      <c r="BD384" s="33" t="s">
        <v>23</v>
      </c>
      <c r="BE384" s="33" t="s">
        <v>27</v>
      </c>
      <c r="BF384" s="33" t="s">
        <v>23</v>
      </c>
      <c r="BG384" s="33" t="s">
        <v>23</v>
      </c>
      <c r="BH384" s="33" t="s">
        <v>27</v>
      </c>
      <c r="BI384" s="33" t="s">
        <v>23</v>
      </c>
      <c r="BJ384" s="33" t="s">
        <v>23</v>
      </c>
      <c r="BK384" s="33" t="s">
        <v>27</v>
      </c>
      <c r="BL384" s="33" t="s">
        <v>23</v>
      </c>
      <c r="BM384" s="33" t="s">
        <v>23</v>
      </c>
    </row>
    <row r="385" spans="1:65" ht="22.5" x14ac:dyDescent="0.2">
      <c r="A385" s="15">
        <f>MAX($A$15:A384)+1</f>
        <v>371</v>
      </c>
      <c r="B385" s="36" t="s">
        <v>85</v>
      </c>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c r="BK385" s="35"/>
      <c r="BL385" s="35"/>
      <c r="BM385" s="35"/>
    </row>
    <row r="386" spans="1:65" ht="12" customHeight="1" x14ac:dyDescent="0.2">
      <c r="A386" s="15">
        <f>MAX($A$15:A385)+1</f>
        <v>372</v>
      </c>
      <c r="B386" s="34" t="s">
        <v>36</v>
      </c>
      <c r="C386" s="33" t="s">
        <v>4</v>
      </c>
      <c r="D386" s="33" t="s">
        <v>23</v>
      </c>
      <c r="E386" s="33" t="s">
        <v>33</v>
      </c>
      <c r="F386" s="33" t="s">
        <v>4</v>
      </c>
      <c r="G386" s="33" t="s">
        <v>26</v>
      </c>
      <c r="H386" s="33" t="s">
        <v>31</v>
      </c>
      <c r="I386" s="33" t="s">
        <v>4</v>
      </c>
      <c r="J386" s="33" t="s">
        <v>26</v>
      </c>
      <c r="K386" s="33" t="s">
        <v>31</v>
      </c>
      <c r="L386" s="33" t="s">
        <v>15</v>
      </c>
      <c r="M386" s="33" t="s">
        <v>28</v>
      </c>
      <c r="N386" s="33" t="s">
        <v>23</v>
      </c>
      <c r="O386" s="33" t="s">
        <v>4</v>
      </c>
      <c r="P386" s="33" t="s">
        <v>23</v>
      </c>
      <c r="Q386" s="33" t="s">
        <v>31</v>
      </c>
      <c r="R386" s="33" t="s">
        <v>4</v>
      </c>
      <c r="S386" s="33" t="s">
        <v>23</v>
      </c>
      <c r="T386" s="33" t="s">
        <v>31</v>
      </c>
      <c r="U386" s="33" t="s">
        <v>3</v>
      </c>
      <c r="V386" s="33" t="s">
        <v>23</v>
      </c>
      <c r="W386" s="33" t="s">
        <v>31</v>
      </c>
      <c r="X386" s="33" t="s">
        <v>3</v>
      </c>
      <c r="Y386" s="33" t="s">
        <v>23</v>
      </c>
      <c r="Z386" s="33" t="s">
        <v>32</v>
      </c>
      <c r="AA386" s="33" t="s">
        <v>3</v>
      </c>
      <c r="AB386" s="33" t="s">
        <v>23</v>
      </c>
      <c r="AC386" s="33" t="s">
        <v>31</v>
      </c>
      <c r="AD386" s="33" t="s">
        <v>3</v>
      </c>
      <c r="AE386" s="33" t="s">
        <v>23</v>
      </c>
      <c r="AF386" s="33" t="s">
        <v>31</v>
      </c>
      <c r="AG386" s="33" t="s">
        <v>3</v>
      </c>
      <c r="AH386" s="33" t="s">
        <v>23</v>
      </c>
      <c r="AI386" s="33" t="s">
        <v>31</v>
      </c>
      <c r="AJ386" s="33" t="s">
        <v>3</v>
      </c>
      <c r="AK386" s="33" t="s">
        <v>23</v>
      </c>
      <c r="AL386" s="33" t="s">
        <v>31</v>
      </c>
      <c r="AM386" s="33" t="s">
        <v>3</v>
      </c>
      <c r="AN386" s="33" t="s">
        <v>23</v>
      </c>
      <c r="AO386" s="33" t="s">
        <v>31</v>
      </c>
      <c r="AP386" s="33" t="s">
        <v>3</v>
      </c>
      <c r="AQ386" s="33" t="s">
        <v>23</v>
      </c>
      <c r="AR386" s="33" t="s">
        <v>31</v>
      </c>
      <c r="AS386" s="33" t="s">
        <v>4</v>
      </c>
      <c r="AT386" s="33" t="s">
        <v>23</v>
      </c>
      <c r="AU386" s="33" t="s">
        <v>31</v>
      </c>
      <c r="AV386" s="33" t="s">
        <v>4</v>
      </c>
      <c r="AW386" s="33" t="s">
        <v>23</v>
      </c>
      <c r="AX386" s="33" t="s">
        <v>31</v>
      </c>
      <c r="AY386" s="33" t="s">
        <v>4</v>
      </c>
      <c r="AZ386" s="33" t="s">
        <v>23</v>
      </c>
      <c r="BA386" s="33" t="s">
        <v>32</v>
      </c>
      <c r="BB386" s="33" t="s">
        <v>4</v>
      </c>
      <c r="BC386" s="33" t="s">
        <v>23</v>
      </c>
      <c r="BD386" s="33" t="s">
        <v>31</v>
      </c>
      <c r="BE386" s="33" t="s">
        <v>4</v>
      </c>
      <c r="BF386" s="33" t="s">
        <v>23</v>
      </c>
      <c r="BG386" s="33" t="s">
        <v>31</v>
      </c>
      <c r="BH386" s="33" t="s">
        <v>3</v>
      </c>
      <c r="BI386" s="33" t="s">
        <v>26</v>
      </c>
      <c r="BJ386" s="33" t="s">
        <v>31</v>
      </c>
      <c r="BK386" s="33" t="s">
        <v>3</v>
      </c>
      <c r="BL386" s="33" t="s">
        <v>26</v>
      </c>
      <c r="BM386" s="33" t="s">
        <v>31</v>
      </c>
    </row>
    <row r="387" spans="1:65" ht="12" customHeight="1" x14ac:dyDescent="0.2">
      <c r="A387" s="15">
        <f>MAX($A$15:A386)+1</f>
        <v>373</v>
      </c>
      <c r="B387" s="34" t="s">
        <v>35</v>
      </c>
      <c r="C387" s="33" t="s">
        <v>22</v>
      </c>
      <c r="D387" s="33" t="s">
        <v>23</v>
      </c>
      <c r="E387" s="33" t="s">
        <v>23</v>
      </c>
      <c r="F387" s="33" t="s">
        <v>22</v>
      </c>
      <c r="G387" s="33" t="s">
        <v>23</v>
      </c>
      <c r="H387" s="33" t="s">
        <v>23</v>
      </c>
      <c r="I387" s="33" t="s">
        <v>22</v>
      </c>
      <c r="J387" s="33" t="s">
        <v>23</v>
      </c>
      <c r="K387" s="33" t="s">
        <v>23</v>
      </c>
      <c r="L387" s="33" t="s">
        <v>22</v>
      </c>
      <c r="M387" s="33" t="s">
        <v>23</v>
      </c>
      <c r="N387" s="33" t="s">
        <v>23</v>
      </c>
      <c r="O387" s="33" t="s">
        <v>22</v>
      </c>
      <c r="P387" s="33" t="s">
        <v>23</v>
      </c>
      <c r="Q387" s="33" t="s">
        <v>23</v>
      </c>
      <c r="R387" s="33" t="s">
        <v>22</v>
      </c>
      <c r="S387" s="33" t="s">
        <v>23</v>
      </c>
      <c r="T387" s="33" t="s">
        <v>23</v>
      </c>
      <c r="U387" s="33" t="s">
        <v>22</v>
      </c>
      <c r="V387" s="33" t="s">
        <v>23</v>
      </c>
      <c r="W387" s="33" t="s">
        <v>23</v>
      </c>
      <c r="X387" s="33" t="s">
        <v>22</v>
      </c>
      <c r="Y387" s="33" t="s">
        <v>23</v>
      </c>
      <c r="Z387" s="33" t="s">
        <v>23</v>
      </c>
      <c r="AA387" s="33" t="s">
        <v>22</v>
      </c>
      <c r="AB387" s="33" t="s">
        <v>23</v>
      </c>
      <c r="AC387" s="33" t="s">
        <v>23</v>
      </c>
      <c r="AD387" s="33" t="s">
        <v>22</v>
      </c>
      <c r="AE387" s="33" t="s">
        <v>23</v>
      </c>
      <c r="AF387" s="33" t="s">
        <v>23</v>
      </c>
      <c r="AG387" s="33" t="s">
        <v>22</v>
      </c>
      <c r="AH387" s="33" t="s">
        <v>23</v>
      </c>
      <c r="AI387" s="33" t="s">
        <v>23</v>
      </c>
      <c r="AJ387" s="33" t="s">
        <v>22</v>
      </c>
      <c r="AK387" s="33" t="s">
        <v>23</v>
      </c>
      <c r="AL387" s="33" t="s">
        <v>23</v>
      </c>
      <c r="AM387" s="33" t="s">
        <v>22</v>
      </c>
      <c r="AN387" s="33" t="s">
        <v>23</v>
      </c>
      <c r="AO387" s="33" t="s">
        <v>23</v>
      </c>
      <c r="AP387" s="33" t="s">
        <v>22</v>
      </c>
      <c r="AQ387" s="33" t="s">
        <v>23</v>
      </c>
      <c r="AR387" s="33" t="s">
        <v>23</v>
      </c>
      <c r="AS387" s="33" t="s">
        <v>22</v>
      </c>
      <c r="AT387" s="33" t="s">
        <v>23</v>
      </c>
      <c r="AU387" s="33" t="s">
        <v>23</v>
      </c>
      <c r="AV387" s="33" t="s">
        <v>22</v>
      </c>
      <c r="AW387" s="33" t="s">
        <v>23</v>
      </c>
      <c r="AX387" s="33" t="s">
        <v>23</v>
      </c>
      <c r="AY387" s="33" t="s">
        <v>22</v>
      </c>
      <c r="AZ387" s="33" t="s">
        <v>23</v>
      </c>
      <c r="BA387" s="33" t="s">
        <v>23</v>
      </c>
      <c r="BB387" s="33" t="s">
        <v>22</v>
      </c>
      <c r="BC387" s="33" t="s">
        <v>23</v>
      </c>
      <c r="BD387" s="33" t="s">
        <v>23</v>
      </c>
      <c r="BE387" s="33" t="s">
        <v>22</v>
      </c>
      <c r="BF387" s="33" t="s">
        <v>23</v>
      </c>
      <c r="BG387" s="33" t="s">
        <v>23</v>
      </c>
      <c r="BH387" s="33" t="s">
        <v>22</v>
      </c>
      <c r="BI387" s="33" t="s">
        <v>23</v>
      </c>
      <c r="BJ387" s="33" t="s">
        <v>23</v>
      </c>
      <c r="BK387" s="33" t="s">
        <v>22</v>
      </c>
      <c r="BL387" s="33" t="s">
        <v>23</v>
      </c>
      <c r="BM387" s="33" t="s">
        <v>23</v>
      </c>
    </row>
    <row r="388" spans="1:65" ht="12" customHeight="1" x14ac:dyDescent="0.2">
      <c r="A388" s="15">
        <f>MAX($A$15:A387)+1</f>
        <v>374</v>
      </c>
      <c r="B388" s="34" t="s">
        <v>34</v>
      </c>
      <c r="C388" s="33" t="s">
        <v>4</v>
      </c>
      <c r="D388" s="33" t="s">
        <v>23</v>
      </c>
      <c r="E388" s="33" t="s">
        <v>33</v>
      </c>
      <c r="F388" s="33" t="s">
        <v>4</v>
      </c>
      <c r="G388" s="33" t="s">
        <v>26</v>
      </c>
      <c r="H388" s="33" t="s">
        <v>31</v>
      </c>
      <c r="I388" s="33" t="s">
        <v>4</v>
      </c>
      <c r="J388" s="33" t="s">
        <v>26</v>
      </c>
      <c r="K388" s="33" t="s">
        <v>31</v>
      </c>
      <c r="L388" s="33" t="s">
        <v>15</v>
      </c>
      <c r="M388" s="33" t="s">
        <v>28</v>
      </c>
      <c r="N388" s="33" t="s">
        <v>23</v>
      </c>
      <c r="O388" s="33" t="s">
        <v>4</v>
      </c>
      <c r="P388" s="33" t="s">
        <v>23</v>
      </c>
      <c r="Q388" s="33" t="s">
        <v>31</v>
      </c>
      <c r="R388" s="33" t="s">
        <v>4</v>
      </c>
      <c r="S388" s="33" t="s">
        <v>23</v>
      </c>
      <c r="T388" s="33" t="s">
        <v>31</v>
      </c>
      <c r="U388" s="33" t="s">
        <v>3</v>
      </c>
      <c r="V388" s="33" t="s">
        <v>23</v>
      </c>
      <c r="W388" s="33" t="s">
        <v>31</v>
      </c>
      <c r="X388" s="33" t="s">
        <v>3</v>
      </c>
      <c r="Y388" s="33" t="s">
        <v>23</v>
      </c>
      <c r="Z388" s="33" t="s">
        <v>32</v>
      </c>
      <c r="AA388" s="33" t="s">
        <v>3</v>
      </c>
      <c r="AB388" s="33" t="s">
        <v>23</v>
      </c>
      <c r="AC388" s="33" t="s">
        <v>31</v>
      </c>
      <c r="AD388" s="33" t="s">
        <v>3</v>
      </c>
      <c r="AE388" s="33" t="s">
        <v>23</v>
      </c>
      <c r="AF388" s="33" t="s">
        <v>31</v>
      </c>
      <c r="AG388" s="33" t="s">
        <v>3</v>
      </c>
      <c r="AH388" s="33" t="s">
        <v>23</v>
      </c>
      <c r="AI388" s="33" t="s">
        <v>31</v>
      </c>
      <c r="AJ388" s="33" t="s">
        <v>3</v>
      </c>
      <c r="AK388" s="33" t="s">
        <v>23</v>
      </c>
      <c r="AL388" s="33" t="s">
        <v>31</v>
      </c>
      <c r="AM388" s="33" t="s">
        <v>3</v>
      </c>
      <c r="AN388" s="33" t="s">
        <v>23</v>
      </c>
      <c r="AO388" s="33" t="s">
        <v>31</v>
      </c>
      <c r="AP388" s="33" t="s">
        <v>3</v>
      </c>
      <c r="AQ388" s="33" t="s">
        <v>23</v>
      </c>
      <c r="AR388" s="33" t="s">
        <v>31</v>
      </c>
      <c r="AS388" s="33" t="s">
        <v>4</v>
      </c>
      <c r="AT388" s="33" t="s">
        <v>23</v>
      </c>
      <c r="AU388" s="33" t="s">
        <v>31</v>
      </c>
      <c r="AV388" s="33" t="s">
        <v>4</v>
      </c>
      <c r="AW388" s="33" t="s">
        <v>23</v>
      </c>
      <c r="AX388" s="33" t="s">
        <v>31</v>
      </c>
      <c r="AY388" s="33" t="s">
        <v>4</v>
      </c>
      <c r="AZ388" s="33" t="s">
        <v>23</v>
      </c>
      <c r="BA388" s="33" t="s">
        <v>32</v>
      </c>
      <c r="BB388" s="33" t="s">
        <v>4</v>
      </c>
      <c r="BC388" s="33" t="s">
        <v>23</v>
      </c>
      <c r="BD388" s="33" t="s">
        <v>31</v>
      </c>
      <c r="BE388" s="33" t="s">
        <v>4</v>
      </c>
      <c r="BF388" s="33" t="s">
        <v>23</v>
      </c>
      <c r="BG388" s="33" t="s">
        <v>31</v>
      </c>
      <c r="BH388" s="33" t="s">
        <v>3</v>
      </c>
      <c r="BI388" s="33" t="s">
        <v>26</v>
      </c>
      <c r="BJ388" s="33" t="s">
        <v>31</v>
      </c>
      <c r="BK388" s="33" t="s">
        <v>3</v>
      </c>
      <c r="BL388" s="33" t="s">
        <v>26</v>
      </c>
      <c r="BM388" s="33" t="s">
        <v>31</v>
      </c>
    </row>
    <row r="389" spans="1:65" ht="12" customHeight="1" x14ac:dyDescent="0.2">
      <c r="A389" s="15">
        <f>MAX($A$15:A388)+1</f>
        <v>375</v>
      </c>
      <c r="B389" s="34" t="s">
        <v>30</v>
      </c>
      <c r="C389" s="33" t="s">
        <v>22</v>
      </c>
      <c r="D389" s="33" t="s">
        <v>23</v>
      </c>
      <c r="E389" s="33" t="s">
        <v>23</v>
      </c>
      <c r="F389" s="33" t="s">
        <v>22</v>
      </c>
      <c r="G389" s="33" t="s">
        <v>23</v>
      </c>
      <c r="H389" s="33" t="s">
        <v>23</v>
      </c>
      <c r="I389" s="33" t="s">
        <v>22</v>
      </c>
      <c r="J389" s="33" t="s">
        <v>23</v>
      </c>
      <c r="K389" s="33" t="s">
        <v>23</v>
      </c>
      <c r="L389" s="33" t="s">
        <v>22</v>
      </c>
      <c r="M389" s="33" t="s">
        <v>23</v>
      </c>
      <c r="N389" s="33" t="s">
        <v>23</v>
      </c>
      <c r="O389" s="33" t="s">
        <v>22</v>
      </c>
      <c r="P389" s="33" t="s">
        <v>23</v>
      </c>
      <c r="Q389" s="33" t="s">
        <v>23</v>
      </c>
      <c r="R389" s="33" t="s">
        <v>22</v>
      </c>
      <c r="S389" s="33" t="s">
        <v>23</v>
      </c>
      <c r="T389" s="33" t="s">
        <v>23</v>
      </c>
      <c r="U389" s="33" t="s">
        <v>22</v>
      </c>
      <c r="V389" s="33" t="s">
        <v>23</v>
      </c>
      <c r="W389" s="33" t="s">
        <v>23</v>
      </c>
      <c r="X389" s="33" t="s">
        <v>22</v>
      </c>
      <c r="Y389" s="33" t="s">
        <v>23</v>
      </c>
      <c r="Z389" s="33" t="s">
        <v>23</v>
      </c>
      <c r="AA389" s="33" t="s">
        <v>22</v>
      </c>
      <c r="AB389" s="33" t="s">
        <v>23</v>
      </c>
      <c r="AC389" s="33" t="s">
        <v>23</v>
      </c>
      <c r="AD389" s="33" t="s">
        <v>22</v>
      </c>
      <c r="AE389" s="33" t="s">
        <v>23</v>
      </c>
      <c r="AF389" s="33" t="s">
        <v>23</v>
      </c>
      <c r="AG389" s="33" t="s">
        <v>22</v>
      </c>
      <c r="AH389" s="33" t="s">
        <v>23</v>
      </c>
      <c r="AI389" s="33" t="s">
        <v>23</v>
      </c>
      <c r="AJ389" s="33" t="s">
        <v>22</v>
      </c>
      <c r="AK389" s="33" t="s">
        <v>23</v>
      </c>
      <c r="AL389" s="33" t="s">
        <v>23</v>
      </c>
      <c r="AM389" s="33" t="s">
        <v>22</v>
      </c>
      <c r="AN389" s="33" t="s">
        <v>23</v>
      </c>
      <c r="AO389" s="33" t="s">
        <v>23</v>
      </c>
      <c r="AP389" s="33" t="s">
        <v>22</v>
      </c>
      <c r="AQ389" s="33" t="s">
        <v>23</v>
      </c>
      <c r="AR389" s="33" t="s">
        <v>23</v>
      </c>
      <c r="AS389" s="33" t="s">
        <v>22</v>
      </c>
      <c r="AT389" s="33" t="s">
        <v>23</v>
      </c>
      <c r="AU389" s="33" t="s">
        <v>23</v>
      </c>
      <c r="AV389" s="33" t="s">
        <v>22</v>
      </c>
      <c r="AW389" s="33" t="s">
        <v>23</v>
      </c>
      <c r="AX389" s="33" t="s">
        <v>23</v>
      </c>
      <c r="AY389" s="33" t="s">
        <v>22</v>
      </c>
      <c r="AZ389" s="33" t="s">
        <v>23</v>
      </c>
      <c r="BA389" s="33" t="s">
        <v>23</v>
      </c>
      <c r="BB389" s="33" t="s">
        <v>22</v>
      </c>
      <c r="BC389" s="33" t="s">
        <v>23</v>
      </c>
      <c r="BD389" s="33" t="s">
        <v>23</v>
      </c>
      <c r="BE389" s="33" t="s">
        <v>22</v>
      </c>
      <c r="BF389" s="33" t="s">
        <v>23</v>
      </c>
      <c r="BG389" s="33" t="s">
        <v>23</v>
      </c>
      <c r="BH389" s="33" t="s">
        <v>22</v>
      </c>
      <c r="BI389" s="33" t="s">
        <v>23</v>
      </c>
      <c r="BJ389" s="33" t="s">
        <v>23</v>
      </c>
      <c r="BK389" s="33" t="s">
        <v>22</v>
      </c>
      <c r="BL389" s="33" t="s">
        <v>23</v>
      </c>
      <c r="BM389" s="33" t="s">
        <v>23</v>
      </c>
    </row>
    <row r="390" spans="1:65" x14ac:dyDescent="0.2">
      <c r="A390" s="15">
        <f>MAX($A$15:A389)+1</f>
        <v>376</v>
      </c>
      <c r="B390" s="36" t="s">
        <v>84</v>
      </c>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c r="BK390" s="35"/>
      <c r="BL390" s="35"/>
      <c r="BM390" s="35"/>
    </row>
    <row r="391" spans="1:65" ht="12" customHeight="1" x14ac:dyDescent="0.2">
      <c r="A391" s="15">
        <f>MAX($A$15:A390)+1</f>
        <v>377</v>
      </c>
      <c r="B391" s="34" t="s">
        <v>36</v>
      </c>
      <c r="C391" s="33" t="s">
        <v>6</v>
      </c>
      <c r="D391" s="33" t="s">
        <v>23</v>
      </c>
      <c r="E391" s="33" t="s">
        <v>31</v>
      </c>
      <c r="F391" s="33" t="s">
        <v>6</v>
      </c>
      <c r="G391" s="33" t="s">
        <v>23</v>
      </c>
      <c r="H391" s="33" t="s">
        <v>31</v>
      </c>
      <c r="I391" s="33" t="s">
        <v>6</v>
      </c>
      <c r="J391" s="33" t="s">
        <v>23</v>
      </c>
      <c r="K391" s="33" t="s">
        <v>32</v>
      </c>
      <c r="L391" s="33" t="s">
        <v>6</v>
      </c>
      <c r="M391" s="33" t="s">
        <v>26</v>
      </c>
      <c r="N391" s="33" t="s">
        <v>31</v>
      </c>
      <c r="O391" s="33" t="s">
        <v>6</v>
      </c>
      <c r="P391" s="33" t="s">
        <v>26</v>
      </c>
      <c r="Q391" s="33" t="s">
        <v>31</v>
      </c>
      <c r="R391" s="33" t="s">
        <v>6</v>
      </c>
      <c r="S391" s="33" t="s">
        <v>26</v>
      </c>
      <c r="T391" s="33" t="s">
        <v>31</v>
      </c>
      <c r="U391" s="33" t="s">
        <v>6</v>
      </c>
      <c r="V391" s="33" t="s">
        <v>26</v>
      </c>
      <c r="W391" s="33" t="s">
        <v>31</v>
      </c>
      <c r="X391" s="33" t="s">
        <v>5</v>
      </c>
      <c r="Y391" s="33" t="s">
        <v>40</v>
      </c>
      <c r="Z391" s="33" t="s">
        <v>26</v>
      </c>
      <c r="AA391" s="33" t="s">
        <v>4</v>
      </c>
      <c r="AB391" s="33" t="s">
        <v>23</v>
      </c>
      <c r="AC391" s="33" t="s">
        <v>33</v>
      </c>
      <c r="AD391" s="33" t="s">
        <v>4</v>
      </c>
      <c r="AE391" s="33" t="s">
        <v>23</v>
      </c>
      <c r="AF391" s="33" t="s">
        <v>33</v>
      </c>
      <c r="AG391" s="33" t="s">
        <v>4</v>
      </c>
      <c r="AH391" s="33" t="s">
        <v>26</v>
      </c>
      <c r="AI391" s="33" t="s">
        <v>31</v>
      </c>
      <c r="AJ391" s="33" t="s">
        <v>4</v>
      </c>
      <c r="AK391" s="33" t="s">
        <v>26</v>
      </c>
      <c r="AL391" s="33" t="s">
        <v>31</v>
      </c>
      <c r="AM391" s="33" t="s">
        <v>4</v>
      </c>
      <c r="AN391" s="33" t="s">
        <v>26</v>
      </c>
      <c r="AO391" s="33" t="s">
        <v>31</v>
      </c>
      <c r="AP391" s="33" t="s">
        <v>4</v>
      </c>
      <c r="AQ391" s="33" t="s">
        <v>26</v>
      </c>
      <c r="AR391" s="33" t="s">
        <v>31</v>
      </c>
      <c r="AS391" s="33" t="s">
        <v>4</v>
      </c>
      <c r="AT391" s="33" t="s">
        <v>26</v>
      </c>
      <c r="AU391" s="33" t="s">
        <v>31</v>
      </c>
      <c r="AV391" s="33" t="s">
        <v>4</v>
      </c>
      <c r="AW391" s="33" t="s">
        <v>26</v>
      </c>
      <c r="AX391" s="33" t="s">
        <v>31</v>
      </c>
      <c r="AY391" s="33" t="s">
        <v>4</v>
      </c>
      <c r="AZ391" s="33" t="s">
        <v>26</v>
      </c>
      <c r="BA391" s="33" t="s">
        <v>31</v>
      </c>
      <c r="BB391" s="33" t="s">
        <v>4</v>
      </c>
      <c r="BC391" s="33" t="s">
        <v>26</v>
      </c>
      <c r="BD391" s="33" t="s">
        <v>31</v>
      </c>
      <c r="BE391" s="33" t="s">
        <v>4</v>
      </c>
      <c r="BF391" s="33" t="s">
        <v>26</v>
      </c>
      <c r="BG391" s="33" t="s">
        <v>31</v>
      </c>
      <c r="BH391" s="33" t="s">
        <v>4</v>
      </c>
      <c r="BI391" s="33" t="s">
        <v>26</v>
      </c>
      <c r="BJ391" s="33" t="s">
        <v>31</v>
      </c>
      <c r="BK391" s="33" t="s">
        <v>4</v>
      </c>
      <c r="BL391" s="33" t="s">
        <v>26</v>
      </c>
      <c r="BM391" s="33" t="s">
        <v>31</v>
      </c>
    </row>
    <row r="392" spans="1:65" ht="12" customHeight="1" x14ac:dyDescent="0.2">
      <c r="A392" s="15">
        <f>MAX($A$15:A391)+1</f>
        <v>378</v>
      </c>
      <c r="B392" s="34" t="s">
        <v>35</v>
      </c>
      <c r="C392" s="33" t="s">
        <v>27</v>
      </c>
      <c r="D392" s="33" t="s">
        <v>23</v>
      </c>
      <c r="E392" s="33" t="s">
        <v>23</v>
      </c>
      <c r="F392" s="33" t="s">
        <v>27</v>
      </c>
      <c r="G392" s="33" t="s">
        <v>23</v>
      </c>
      <c r="H392" s="33" t="s">
        <v>23</v>
      </c>
      <c r="I392" s="33" t="s">
        <v>27</v>
      </c>
      <c r="J392" s="33" t="s">
        <v>23</v>
      </c>
      <c r="K392" s="33" t="s">
        <v>23</v>
      </c>
      <c r="L392" s="33" t="s">
        <v>27</v>
      </c>
      <c r="M392" s="33" t="s">
        <v>23</v>
      </c>
      <c r="N392" s="33" t="s">
        <v>23</v>
      </c>
      <c r="O392" s="33" t="s">
        <v>27</v>
      </c>
      <c r="P392" s="33" t="s">
        <v>23</v>
      </c>
      <c r="Q392" s="33" t="s">
        <v>23</v>
      </c>
      <c r="R392" s="33" t="s">
        <v>27</v>
      </c>
      <c r="S392" s="33" t="s">
        <v>23</v>
      </c>
      <c r="T392" s="33" t="s">
        <v>23</v>
      </c>
      <c r="U392" s="33" t="s">
        <v>27</v>
      </c>
      <c r="V392" s="33" t="s">
        <v>23</v>
      </c>
      <c r="W392" s="33" t="s">
        <v>23</v>
      </c>
      <c r="X392" s="33" t="s">
        <v>27</v>
      </c>
      <c r="Y392" s="33" t="s">
        <v>23</v>
      </c>
      <c r="Z392" s="33" t="s">
        <v>23</v>
      </c>
      <c r="AA392" s="33" t="s">
        <v>23</v>
      </c>
      <c r="AB392" s="33" t="s">
        <v>23</v>
      </c>
      <c r="AC392" s="33" t="s">
        <v>23</v>
      </c>
      <c r="AD392" s="33" t="s">
        <v>23</v>
      </c>
      <c r="AE392" s="33" t="s">
        <v>23</v>
      </c>
      <c r="AF392" s="33" t="s">
        <v>23</v>
      </c>
      <c r="AG392" s="33" t="s">
        <v>23</v>
      </c>
      <c r="AH392" s="33" t="s">
        <v>23</v>
      </c>
      <c r="AI392" s="33" t="s">
        <v>23</v>
      </c>
      <c r="AJ392" s="33" t="s">
        <v>23</v>
      </c>
      <c r="AK392" s="33" t="s">
        <v>23</v>
      </c>
      <c r="AL392" s="33" t="s">
        <v>23</v>
      </c>
      <c r="AM392" s="33" t="s">
        <v>23</v>
      </c>
      <c r="AN392" s="33" t="s">
        <v>23</v>
      </c>
      <c r="AO392" s="33" t="s">
        <v>23</v>
      </c>
      <c r="AP392" s="33" t="s">
        <v>23</v>
      </c>
      <c r="AQ392" s="33" t="s">
        <v>23</v>
      </c>
      <c r="AR392" s="33" t="s">
        <v>23</v>
      </c>
      <c r="AS392" s="33" t="s">
        <v>23</v>
      </c>
      <c r="AT392" s="33" t="s">
        <v>23</v>
      </c>
      <c r="AU392" s="33" t="s">
        <v>23</v>
      </c>
      <c r="AV392" s="33" t="s">
        <v>23</v>
      </c>
      <c r="AW392" s="33" t="s">
        <v>23</v>
      </c>
      <c r="AX392" s="33" t="s">
        <v>23</v>
      </c>
      <c r="AY392" s="33" t="s">
        <v>23</v>
      </c>
      <c r="AZ392" s="33" t="s">
        <v>23</v>
      </c>
      <c r="BA392" s="33" t="s">
        <v>23</v>
      </c>
      <c r="BB392" s="33" t="s">
        <v>23</v>
      </c>
      <c r="BC392" s="33" t="s">
        <v>23</v>
      </c>
      <c r="BD392" s="33" t="s">
        <v>23</v>
      </c>
      <c r="BE392" s="33" t="s">
        <v>23</v>
      </c>
      <c r="BF392" s="33" t="s">
        <v>23</v>
      </c>
      <c r="BG392" s="33" t="s">
        <v>23</v>
      </c>
      <c r="BH392" s="33" t="s">
        <v>23</v>
      </c>
      <c r="BI392" s="33" t="s">
        <v>23</v>
      </c>
      <c r="BJ392" s="33" t="s">
        <v>23</v>
      </c>
      <c r="BK392" s="33" t="s">
        <v>23</v>
      </c>
      <c r="BL392" s="33" t="s">
        <v>23</v>
      </c>
      <c r="BM392" s="33" t="s">
        <v>23</v>
      </c>
    </row>
    <row r="393" spans="1:65" ht="12" customHeight="1" x14ac:dyDescent="0.2">
      <c r="A393" s="15">
        <f>MAX($A$15:A392)+1</f>
        <v>379</v>
      </c>
      <c r="B393" s="34" t="s">
        <v>34</v>
      </c>
      <c r="C393" s="33" t="s">
        <v>6</v>
      </c>
      <c r="D393" s="33" t="s">
        <v>23</v>
      </c>
      <c r="E393" s="33" t="s">
        <v>31</v>
      </c>
      <c r="F393" s="33" t="s">
        <v>6</v>
      </c>
      <c r="G393" s="33" t="s">
        <v>23</v>
      </c>
      <c r="H393" s="33" t="s">
        <v>31</v>
      </c>
      <c r="I393" s="33" t="s">
        <v>6</v>
      </c>
      <c r="J393" s="33" t="s">
        <v>23</v>
      </c>
      <c r="K393" s="33" t="s">
        <v>32</v>
      </c>
      <c r="L393" s="33" t="s">
        <v>6</v>
      </c>
      <c r="M393" s="33" t="s">
        <v>26</v>
      </c>
      <c r="N393" s="33" t="s">
        <v>31</v>
      </c>
      <c r="O393" s="33" t="s">
        <v>6</v>
      </c>
      <c r="P393" s="33" t="s">
        <v>26</v>
      </c>
      <c r="Q393" s="33" t="s">
        <v>31</v>
      </c>
      <c r="R393" s="33" t="s">
        <v>6</v>
      </c>
      <c r="S393" s="33" t="s">
        <v>26</v>
      </c>
      <c r="T393" s="33" t="s">
        <v>31</v>
      </c>
      <c r="U393" s="33" t="s">
        <v>6</v>
      </c>
      <c r="V393" s="33" t="s">
        <v>26</v>
      </c>
      <c r="W393" s="33" t="s">
        <v>31</v>
      </c>
      <c r="X393" s="33" t="s">
        <v>5</v>
      </c>
      <c r="Y393" s="33" t="s">
        <v>40</v>
      </c>
      <c r="Z393" s="33" t="s">
        <v>26</v>
      </c>
      <c r="AA393" s="33" t="s">
        <v>4</v>
      </c>
      <c r="AB393" s="33" t="s">
        <v>23</v>
      </c>
      <c r="AC393" s="33" t="s">
        <v>33</v>
      </c>
      <c r="AD393" s="33" t="s">
        <v>4</v>
      </c>
      <c r="AE393" s="33" t="s">
        <v>23</v>
      </c>
      <c r="AF393" s="33" t="s">
        <v>33</v>
      </c>
      <c r="AG393" s="33" t="s">
        <v>4</v>
      </c>
      <c r="AH393" s="33" t="s">
        <v>26</v>
      </c>
      <c r="AI393" s="33" t="s">
        <v>31</v>
      </c>
      <c r="AJ393" s="33" t="s">
        <v>4</v>
      </c>
      <c r="AK393" s="33" t="s">
        <v>26</v>
      </c>
      <c r="AL393" s="33" t="s">
        <v>31</v>
      </c>
      <c r="AM393" s="33" t="s">
        <v>4</v>
      </c>
      <c r="AN393" s="33" t="s">
        <v>26</v>
      </c>
      <c r="AO393" s="33" t="s">
        <v>31</v>
      </c>
      <c r="AP393" s="33" t="s">
        <v>4</v>
      </c>
      <c r="AQ393" s="33" t="s">
        <v>26</v>
      </c>
      <c r="AR393" s="33" t="s">
        <v>31</v>
      </c>
      <c r="AS393" s="33" t="s">
        <v>4</v>
      </c>
      <c r="AT393" s="33" t="s">
        <v>26</v>
      </c>
      <c r="AU393" s="33" t="s">
        <v>31</v>
      </c>
      <c r="AV393" s="33" t="s">
        <v>4</v>
      </c>
      <c r="AW393" s="33" t="s">
        <v>26</v>
      </c>
      <c r="AX393" s="33" t="s">
        <v>31</v>
      </c>
      <c r="AY393" s="33" t="s">
        <v>4</v>
      </c>
      <c r="AZ393" s="33" t="s">
        <v>26</v>
      </c>
      <c r="BA393" s="33" t="s">
        <v>31</v>
      </c>
      <c r="BB393" s="33" t="s">
        <v>4</v>
      </c>
      <c r="BC393" s="33" t="s">
        <v>26</v>
      </c>
      <c r="BD393" s="33" t="s">
        <v>31</v>
      </c>
      <c r="BE393" s="33" t="s">
        <v>4</v>
      </c>
      <c r="BF393" s="33" t="s">
        <v>26</v>
      </c>
      <c r="BG393" s="33" t="s">
        <v>31</v>
      </c>
      <c r="BH393" s="33" t="s">
        <v>4</v>
      </c>
      <c r="BI393" s="33" t="s">
        <v>26</v>
      </c>
      <c r="BJ393" s="33" t="s">
        <v>31</v>
      </c>
      <c r="BK393" s="33" t="s">
        <v>4</v>
      </c>
      <c r="BL393" s="33" t="s">
        <v>26</v>
      </c>
      <c r="BM393" s="33" t="s">
        <v>31</v>
      </c>
    </row>
    <row r="394" spans="1:65" ht="12" customHeight="1" x14ac:dyDescent="0.2">
      <c r="A394" s="15">
        <f>MAX($A$15:A393)+1</f>
        <v>380</v>
      </c>
      <c r="B394" s="34" t="s">
        <v>30</v>
      </c>
      <c r="C394" s="33" t="s">
        <v>27</v>
      </c>
      <c r="D394" s="33" t="s">
        <v>23</v>
      </c>
      <c r="E394" s="33" t="s">
        <v>23</v>
      </c>
      <c r="F394" s="33" t="s">
        <v>27</v>
      </c>
      <c r="G394" s="33" t="s">
        <v>23</v>
      </c>
      <c r="H394" s="33" t="s">
        <v>23</v>
      </c>
      <c r="I394" s="33" t="s">
        <v>27</v>
      </c>
      <c r="J394" s="33" t="s">
        <v>23</v>
      </c>
      <c r="K394" s="33" t="s">
        <v>23</v>
      </c>
      <c r="L394" s="33" t="s">
        <v>27</v>
      </c>
      <c r="M394" s="33" t="s">
        <v>23</v>
      </c>
      <c r="N394" s="33" t="s">
        <v>23</v>
      </c>
      <c r="O394" s="33" t="s">
        <v>27</v>
      </c>
      <c r="P394" s="33" t="s">
        <v>23</v>
      </c>
      <c r="Q394" s="33" t="s">
        <v>23</v>
      </c>
      <c r="R394" s="33" t="s">
        <v>27</v>
      </c>
      <c r="S394" s="33" t="s">
        <v>23</v>
      </c>
      <c r="T394" s="33" t="s">
        <v>23</v>
      </c>
      <c r="U394" s="33" t="s">
        <v>27</v>
      </c>
      <c r="V394" s="33" t="s">
        <v>23</v>
      </c>
      <c r="W394" s="33" t="s">
        <v>23</v>
      </c>
      <c r="X394" s="33" t="s">
        <v>27</v>
      </c>
      <c r="Y394" s="33" t="s">
        <v>23</v>
      </c>
      <c r="Z394" s="33" t="s">
        <v>23</v>
      </c>
      <c r="AA394" s="33" t="s">
        <v>23</v>
      </c>
      <c r="AB394" s="33" t="s">
        <v>23</v>
      </c>
      <c r="AC394" s="33" t="s">
        <v>23</v>
      </c>
      <c r="AD394" s="33" t="s">
        <v>23</v>
      </c>
      <c r="AE394" s="33" t="s">
        <v>23</v>
      </c>
      <c r="AF394" s="33" t="s">
        <v>23</v>
      </c>
      <c r="AG394" s="33" t="s">
        <v>23</v>
      </c>
      <c r="AH394" s="33" t="s">
        <v>23</v>
      </c>
      <c r="AI394" s="33" t="s">
        <v>23</v>
      </c>
      <c r="AJ394" s="33" t="s">
        <v>23</v>
      </c>
      <c r="AK394" s="33" t="s">
        <v>23</v>
      </c>
      <c r="AL394" s="33" t="s">
        <v>23</v>
      </c>
      <c r="AM394" s="33" t="s">
        <v>23</v>
      </c>
      <c r="AN394" s="33" t="s">
        <v>23</v>
      </c>
      <c r="AO394" s="33" t="s">
        <v>23</v>
      </c>
      <c r="AP394" s="33" t="s">
        <v>23</v>
      </c>
      <c r="AQ394" s="33" t="s">
        <v>23</v>
      </c>
      <c r="AR394" s="33" t="s">
        <v>23</v>
      </c>
      <c r="AS394" s="33" t="s">
        <v>23</v>
      </c>
      <c r="AT394" s="33" t="s">
        <v>23</v>
      </c>
      <c r="AU394" s="33" t="s">
        <v>23</v>
      </c>
      <c r="AV394" s="33" t="s">
        <v>23</v>
      </c>
      <c r="AW394" s="33" t="s">
        <v>23</v>
      </c>
      <c r="AX394" s="33" t="s">
        <v>23</v>
      </c>
      <c r="AY394" s="33" t="s">
        <v>23</v>
      </c>
      <c r="AZ394" s="33" t="s">
        <v>23</v>
      </c>
      <c r="BA394" s="33" t="s">
        <v>23</v>
      </c>
      <c r="BB394" s="33" t="s">
        <v>23</v>
      </c>
      <c r="BC394" s="33" t="s">
        <v>23</v>
      </c>
      <c r="BD394" s="33" t="s">
        <v>23</v>
      </c>
      <c r="BE394" s="33" t="s">
        <v>23</v>
      </c>
      <c r="BF394" s="33" t="s">
        <v>23</v>
      </c>
      <c r="BG394" s="33" t="s">
        <v>23</v>
      </c>
      <c r="BH394" s="33" t="s">
        <v>23</v>
      </c>
      <c r="BI394" s="33" t="s">
        <v>23</v>
      </c>
      <c r="BJ394" s="33" t="s">
        <v>23</v>
      </c>
      <c r="BK394" s="33" t="s">
        <v>23</v>
      </c>
      <c r="BL394" s="33" t="s">
        <v>23</v>
      </c>
      <c r="BM394" s="33" t="s">
        <v>23</v>
      </c>
    </row>
    <row r="395" spans="1:65" ht="22.5" x14ac:dyDescent="0.2">
      <c r="A395" s="15">
        <f>MAX($A$15:A394)+1</f>
        <v>381</v>
      </c>
      <c r="B395" s="36" t="s">
        <v>83</v>
      </c>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c r="BK395" s="35"/>
      <c r="BL395" s="35"/>
      <c r="BM395" s="35"/>
    </row>
    <row r="396" spans="1:65" ht="12" customHeight="1" x14ac:dyDescent="0.2">
      <c r="A396" s="15">
        <f>MAX($A$15:A395)+1</f>
        <v>382</v>
      </c>
      <c r="B396" s="34" t="s">
        <v>36</v>
      </c>
      <c r="C396" s="33" t="s">
        <v>5</v>
      </c>
      <c r="D396" s="33" t="s">
        <v>23</v>
      </c>
      <c r="E396" s="33" t="s">
        <v>31</v>
      </c>
      <c r="F396" s="33" t="s">
        <v>5</v>
      </c>
      <c r="G396" s="33" t="s">
        <v>23</v>
      </c>
      <c r="H396" s="33" t="s">
        <v>31</v>
      </c>
      <c r="I396" s="33" t="s">
        <v>6</v>
      </c>
      <c r="J396" s="33" t="s">
        <v>23</v>
      </c>
      <c r="K396" s="33" t="s">
        <v>31</v>
      </c>
      <c r="L396" s="33" t="s">
        <v>6</v>
      </c>
      <c r="M396" s="33" t="s">
        <v>23</v>
      </c>
      <c r="N396" s="33" t="s">
        <v>31</v>
      </c>
      <c r="O396" s="33" t="s">
        <v>6</v>
      </c>
      <c r="P396" s="33" t="s">
        <v>23</v>
      </c>
      <c r="Q396" s="33" t="s">
        <v>31</v>
      </c>
      <c r="R396" s="33" t="s">
        <v>6</v>
      </c>
      <c r="S396" s="33" t="s">
        <v>23</v>
      </c>
      <c r="T396" s="33" t="s">
        <v>31</v>
      </c>
      <c r="U396" s="33" t="s">
        <v>6</v>
      </c>
      <c r="V396" s="33" t="s">
        <v>23</v>
      </c>
      <c r="W396" s="33" t="s">
        <v>31</v>
      </c>
      <c r="X396" s="33" t="s">
        <v>6</v>
      </c>
      <c r="Y396" s="33" t="s">
        <v>23</v>
      </c>
      <c r="Z396" s="33" t="s">
        <v>31</v>
      </c>
      <c r="AA396" s="33" t="s">
        <v>17</v>
      </c>
      <c r="AB396" s="33" t="s">
        <v>26</v>
      </c>
      <c r="AC396" s="33" t="s">
        <v>31</v>
      </c>
      <c r="AD396" s="33" t="s">
        <v>17</v>
      </c>
      <c r="AE396" s="33" t="s">
        <v>26</v>
      </c>
      <c r="AF396" s="33" t="s">
        <v>31</v>
      </c>
      <c r="AG396" s="33" t="s">
        <v>17</v>
      </c>
      <c r="AH396" s="33" t="s">
        <v>26</v>
      </c>
      <c r="AI396" s="33" t="s">
        <v>31</v>
      </c>
      <c r="AJ396" s="33" t="s">
        <v>17</v>
      </c>
      <c r="AK396" s="33" t="s">
        <v>28</v>
      </c>
      <c r="AL396" s="33" t="s">
        <v>26</v>
      </c>
      <c r="AM396" s="33" t="s">
        <v>17</v>
      </c>
      <c r="AN396" s="33" t="s">
        <v>23</v>
      </c>
      <c r="AO396" s="33" t="s">
        <v>31</v>
      </c>
      <c r="AP396" s="33" t="s">
        <v>17</v>
      </c>
      <c r="AQ396" s="33" t="s">
        <v>23</v>
      </c>
      <c r="AR396" s="33" t="s">
        <v>31</v>
      </c>
      <c r="AS396" s="33" t="s">
        <v>17</v>
      </c>
      <c r="AT396" s="33" t="s">
        <v>23</v>
      </c>
      <c r="AU396" s="33" t="s">
        <v>31</v>
      </c>
      <c r="AV396" s="33" t="s">
        <v>17</v>
      </c>
      <c r="AW396" s="33" t="s">
        <v>23</v>
      </c>
      <c r="AX396" s="33" t="s">
        <v>31</v>
      </c>
      <c r="AY396" s="33" t="s">
        <v>17</v>
      </c>
      <c r="AZ396" s="33" t="s">
        <v>23</v>
      </c>
      <c r="BA396" s="33" t="s">
        <v>31</v>
      </c>
      <c r="BB396" s="33" t="s">
        <v>17</v>
      </c>
      <c r="BC396" s="33" t="s">
        <v>23</v>
      </c>
      <c r="BD396" s="33" t="s">
        <v>31</v>
      </c>
      <c r="BE396" s="33" t="s">
        <v>17</v>
      </c>
      <c r="BF396" s="33" t="s">
        <v>23</v>
      </c>
      <c r="BG396" s="33" t="s">
        <v>31</v>
      </c>
      <c r="BH396" s="33" t="s">
        <v>17</v>
      </c>
      <c r="BI396" s="33" t="s">
        <v>23</v>
      </c>
      <c r="BJ396" s="33" t="s">
        <v>31</v>
      </c>
      <c r="BK396" s="33" t="s">
        <v>17</v>
      </c>
      <c r="BL396" s="33" t="s">
        <v>23</v>
      </c>
      <c r="BM396" s="33" t="s">
        <v>31</v>
      </c>
    </row>
    <row r="397" spans="1:65" ht="12" customHeight="1" x14ac:dyDescent="0.2">
      <c r="A397" s="15">
        <f>MAX($A$15:A396)+1</f>
        <v>383</v>
      </c>
      <c r="B397" s="34" t="s">
        <v>35</v>
      </c>
      <c r="C397" s="33" t="s">
        <v>22</v>
      </c>
      <c r="D397" s="33" t="s">
        <v>23</v>
      </c>
      <c r="E397" s="33" t="s">
        <v>23</v>
      </c>
      <c r="F397" s="33" t="s">
        <v>22</v>
      </c>
      <c r="G397" s="33" t="s">
        <v>23</v>
      </c>
      <c r="H397" s="33" t="s">
        <v>23</v>
      </c>
      <c r="I397" s="33" t="s">
        <v>22</v>
      </c>
      <c r="J397" s="33" t="s">
        <v>23</v>
      </c>
      <c r="K397" s="33" t="s">
        <v>23</v>
      </c>
      <c r="L397" s="33" t="s">
        <v>22</v>
      </c>
      <c r="M397" s="33" t="s">
        <v>23</v>
      </c>
      <c r="N397" s="33" t="s">
        <v>23</v>
      </c>
      <c r="O397" s="33" t="s">
        <v>22</v>
      </c>
      <c r="P397" s="33" t="s">
        <v>23</v>
      </c>
      <c r="Q397" s="33" t="s">
        <v>23</v>
      </c>
      <c r="R397" s="33" t="s">
        <v>22</v>
      </c>
      <c r="S397" s="33" t="s">
        <v>23</v>
      </c>
      <c r="T397" s="33" t="s">
        <v>23</v>
      </c>
      <c r="U397" s="33" t="s">
        <v>22</v>
      </c>
      <c r="V397" s="33" t="s">
        <v>23</v>
      </c>
      <c r="W397" s="33" t="s">
        <v>23</v>
      </c>
      <c r="X397" s="33" t="s">
        <v>22</v>
      </c>
      <c r="Y397" s="33" t="s">
        <v>23</v>
      </c>
      <c r="Z397" s="33" t="s">
        <v>23</v>
      </c>
      <c r="AA397" s="33" t="s">
        <v>22</v>
      </c>
      <c r="AB397" s="33" t="s">
        <v>23</v>
      </c>
      <c r="AC397" s="33" t="s">
        <v>23</v>
      </c>
      <c r="AD397" s="33" t="s">
        <v>22</v>
      </c>
      <c r="AE397" s="33" t="s">
        <v>23</v>
      </c>
      <c r="AF397" s="33" t="s">
        <v>23</v>
      </c>
      <c r="AG397" s="33" t="s">
        <v>22</v>
      </c>
      <c r="AH397" s="33" t="s">
        <v>23</v>
      </c>
      <c r="AI397" s="33" t="s">
        <v>23</v>
      </c>
      <c r="AJ397" s="33" t="s">
        <v>22</v>
      </c>
      <c r="AK397" s="33" t="s">
        <v>23</v>
      </c>
      <c r="AL397" s="33" t="s">
        <v>23</v>
      </c>
      <c r="AM397" s="33" t="s">
        <v>22</v>
      </c>
      <c r="AN397" s="33" t="s">
        <v>23</v>
      </c>
      <c r="AO397" s="33" t="s">
        <v>23</v>
      </c>
      <c r="AP397" s="33" t="s">
        <v>22</v>
      </c>
      <c r="AQ397" s="33" t="s">
        <v>23</v>
      </c>
      <c r="AR397" s="33" t="s">
        <v>23</v>
      </c>
      <c r="AS397" s="33" t="s">
        <v>22</v>
      </c>
      <c r="AT397" s="33" t="s">
        <v>23</v>
      </c>
      <c r="AU397" s="33" t="s">
        <v>23</v>
      </c>
      <c r="AV397" s="33" t="s">
        <v>22</v>
      </c>
      <c r="AW397" s="33" t="s">
        <v>23</v>
      </c>
      <c r="AX397" s="33" t="s">
        <v>23</v>
      </c>
      <c r="AY397" s="33" t="s">
        <v>22</v>
      </c>
      <c r="AZ397" s="33" t="s">
        <v>23</v>
      </c>
      <c r="BA397" s="33" t="s">
        <v>23</v>
      </c>
      <c r="BB397" s="33" t="s">
        <v>22</v>
      </c>
      <c r="BC397" s="33" t="s">
        <v>23</v>
      </c>
      <c r="BD397" s="33" t="s">
        <v>23</v>
      </c>
      <c r="BE397" s="33" t="s">
        <v>22</v>
      </c>
      <c r="BF397" s="33" t="s">
        <v>23</v>
      </c>
      <c r="BG397" s="33" t="s">
        <v>23</v>
      </c>
      <c r="BH397" s="33" t="s">
        <v>22</v>
      </c>
      <c r="BI397" s="33" t="s">
        <v>23</v>
      </c>
      <c r="BJ397" s="33" t="s">
        <v>23</v>
      </c>
      <c r="BK397" s="33" t="s">
        <v>22</v>
      </c>
      <c r="BL397" s="33" t="s">
        <v>23</v>
      </c>
      <c r="BM397" s="33" t="s">
        <v>23</v>
      </c>
    </row>
    <row r="398" spans="1:65" ht="12" customHeight="1" x14ac:dyDescent="0.2">
      <c r="A398" s="15">
        <f>MAX($A$15:A397)+1</f>
        <v>384</v>
      </c>
      <c r="B398" s="34" t="s">
        <v>34</v>
      </c>
      <c r="C398" s="33" t="s">
        <v>5</v>
      </c>
      <c r="D398" s="33" t="s">
        <v>23</v>
      </c>
      <c r="E398" s="33" t="s">
        <v>31</v>
      </c>
      <c r="F398" s="33" t="s">
        <v>5</v>
      </c>
      <c r="G398" s="33" t="s">
        <v>23</v>
      </c>
      <c r="H398" s="33" t="s">
        <v>31</v>
      </c>
      <c r="I398" s="33" t="s">
        <v>6</v>
      </c>
      <c r="J398" s="33" t="s">
        <v>23</v>
      </c>
      <c r="K398" s="33" t="s">
        <v>31</v>
      </c>
      <c r="L398" s="33" t="s">
        <v>6</v>
      </c>
      <c r="M398" s="33" t="s">
        <v>23</v>
      </c>
      <c r="N398" s="33" t="s">
        <v>31</v>
      </c>
      <c r="O398" s="33" t="s">
        <v>6</v>
      </c>
      <c r="P398" s="33" t="s">
        <v>23</v>
      </c>
      <c r="Q398" s="33" t="s">
        <v>31</v>
      </c>
      <c r="R398" s="33" t="s">
        <v>6</v>
      </c>
      <c r="S398" s="33" t="s">
        <v>23</v>
      </c>
      <c r="T398" s="33" t="s">
        <v>31</v>
      </c>
      <c r="U398" s="33" t="s">
        <v>6</v>
      </c>
      <c r="V398" s="33" t="s">
        <v>23</v>
      </c>
      <c r="W398" s="33" t="s">
        <v>31</v>
      </c>
      <c r="X398" s="33" t="s">
        <v>6</v>
      </c>
      <c r="Y398" s="33" t="s">
        <v>23</v>
      </c>
      <c r="Z398" s="33" t="s">
        <v>31</v>
      </c>
      <c r="AA398" s="33" t="s">
        <v>17</v>
      </c>
      <c r="AB398" s="33" t="s">
        <v>26</v>
      </c>
      <c r="AC398" s="33" t="s">
        <v>31</v>
      </c>
      <c r="AD398" s="33" t="s">
        <v>17</v>
      </c>
      <c r="AE398" s="33" t="s">
        <v>26</v>
      </c>
      <c r="AF398" s="33" t="s">
        <v>31</v>
      </c>
      <c r="AG398" s="33" t="s">
        <v>17</v>
      </c>
      <c r="AH398" s="33" t="s">
        <v>26</v>
      </c>
      <c r="AI398" s="33" t="s">
        <v>31</v>
      </c>
      <c r="AJ398" s="33" t="s">
        <v>17</v>
      </c>
      <c r="AK398" s="33" t="s">
        <v>28</v>
      </c>
      <c r="AL398" s="33" t="s">
        <v>26</v>
      </c>
      <c r="AM398" s="33" t="s">
        <v>17</v>
      </c>
      <c r="AN398" s="33" t="s">
        <v>23</v>
      </c>
      <c r="AO398" s="33" t="s">
        <v>31</v>
      </c>
      <c r="AP398" s="33" t="s">
        <v>17</v>
      </c>
      <c r="AQ398" s="33" t="s">
        <v>23</v>
      </c>
      <c r="AR398" s="33" t="s">
        <v>31</v>
      </c>
      <c r="AS398" s="33" t="s">
        <v>17</v>
      </c>
      <c r="AT398" s="33" t="s">
        <v>23</v>
      </c>
      <c r="AU398" s="33" t="s">
        <v>31</v>
      </c>
      <c r="AV398" s="33" t="s">
        <v>17</v>
      </c>
      <c r="AW398" s="33" t="s">
        <v>23</v>
      </c>
      <c r="AX398" s="33" t="s">
        <v>31</v>
      </c>
      <c r="AY398" s="33" t="s">
        <v>17</v>
      </c>
      <c r="AZ398" s="33" t="s">
        <v>23</v>
      </c>
      <c r="BA398" s="33" t="s">
        <v>31</v>
      </c>
      <c r="BB398" s="33" t="s">
        <v>17</v>
      </c>
      <c r="BC398" s="33" t="s">
        <v>23</v>
      </c>
      <c r="BD398" s="33" t="s">
        <v>31</v>
      </c>
      <c r="BE398" s="33" t="s">
        <v>17</v>
      </c>
      <c r="BF398" s="33" t="s">
        <v>23</v>
      </c>
      <c r="BG398" s="33" t="s">
        <v>31</v>
      </c>
      <c r="BH398" s="33" t="s">
        <v>17</v>
      </c>
      <c r="BI398" s="33" t="s">
        <v>23</v>
      </c>
      <c r="BJ398" s="33" t="s">
        <v>31</v>
      </c>
      <c r="BK398" s="33" t="s">
        <v>17</v>
      </c>
      <c r="BL398" s="33" t="s">
        <v>23</v>
      </c>
      <c r="BM398" s="33" t="s">
        <v>31</v>
      </c>
    </row>
    <row r="399" spans="1:65" ht="12" customHeight="1" x14ac:dyDescent="0.2">
      <c r="A399" s="15">
        <f>MAX($A$15:A398)+1</f>
        <v>385</v>
      </c>
      <c r="B399" s="34" t="s">
        <v>30</v>
      </c>
      <c r="C399" s="33" t="s">
        <v>22</v>
      </c>
      <c r="D399" s="33" t="s">
        <v>23</v>
      </c>
      <c r="E399" s="33" t="s">
        <v>23</v>
      </c>
      <c r="F399" s="33" t="s">
        <v>22</v>
      </c>
      <c r="G399" s="33" t="s">
        <v>23</v>
      </c>
      <c r="H399" s="33" t="s">
        <v>23</v>
      </c>
      <c r="I399" s="33" t="s">
        <v>22</v>
      </c>
      <c r="J399" s="33" t="s">
        <v>23</v>
      </c>
      <c r="K399" s="33" t="s">
        <v>23</v>
      </c>
      <c r="L399" s="33" t="s">
        <v>22</v>
      </c>
      <c r="M399" s="33" t="s">
        <v>23</v>
      </c>
      <c r="N399" s="33" t="s">
        <v>23</v>
      </c>
      <c r="O399" s="33" t="s">
        <v>22</v>
      </c>
      <c r="P399" s="33" t="s">
        <v>23</v>
      </c>
      <c r="Q399" s="33" t="s">
        <v>23</v>
      </c>
      <c r="R399" s="33" t="s">
        <v>22</v>
      </c>
      <c r="S399" s="33" t="s">
        <v>23</v>
      </c>
      <c r="T399" s="33" t="s">
        <v>23</v>
      </c>
      <c r="U399" s="33" t="s">
        <v>22</v>
      </c>
      <c r="V399" s="33" t="s">
        <v>23</v>
      </c>
      <c r="W399" s="33" t="s">
        <v>23</v>
      </c>
      <c r="X399" s="33" t="s">
        <v>22</v>
      </c>
      <c r="Y399" s="33" t="s">
        <v>23</v>
      </c>
      <c r="Z399" s="33" t="s">
        <v>23</v>
      </c>
      <c r="AA399" s="33" t="s">
        <v>22</v>
      </c>
      <c r="AB399" s="33" t="s">
        <v>23</v>
      </c>
      <c r="AC399" s="33" t="s">
        <v>23</v>
      </c>
      <c r="AD399" s="33" t="s">
        <v>22</v>
      </c>
      <c r="AE399" s="33" t="s">
        <v>23</v>
      </c>
      <c r="AF399" s="33" t="s">
        <v>23</v>
      </c>
      <c r="AG399" s="33" t="s">
        <v>22</v>
      </c>
      <c r="AH399" s="33" t="s">
        <v>23</v>
      </c>
      <c r="AI399" s="33" t="s">
        <v>23</v>
      </c>
      <c r="AJ399" s="33" t="s">
        <v>22</v>
      </c>
      <c r="AK399" s="33" t="s">
        <v>23</v>
      </c>
      <c r="AL399" s="33" t="s">
        <v>23</v>
      </c>
      <c r="AM399" s="33" t="s">
        <v>22</v>
      </c>
      <c r="AN399" s="33" t="s">
        <v>23</v>
      </c>
      <c r="AO399" s="33" t="s">
        <v>23</v>
      </c>
      <c r="AP399" s="33" t="s">
        <v>22</v>
      </c>
      <c r="AQ399" s="33" t="s">
        <v>23</v>
      </c>
      <c r="AR399" s="33" t="s">
        <v>23</v>
      </c>
      <c r="AS399" s="33" t="s">
        <v>22</v>
      </c>
      <c r="AT399" s="33" t="s">
        <v>23</v>
      </c>
      <c r="AU399" s="33" t="s">
        <v>23</v>
      </c>
      <c r="AV399" s="33" t="s">
        <v>22</v>
      </c>
      <c r="AW399" s="33" t="s">
        <v>23</v>
      </c>
      <c r="AX399" s="33" t="s">
        <v>23</v>
      </c>
      <c r="AY399" s="33" t="s">
        <v>22</v>
      </c>
      <c r="AZ399" s="33" t="s">
        <v>23</v>
      </c>
      <c r="BA399" s="33" t="s">
        <v>23</v>
      </c>
      <c r="BB399" s="33" t="s">
        <v>22</v>
      </c>
      <c r="BC399" s="33" t="s">
        <v>23</v>
      </c>
      <c r="BD399" s="33" t="s">
        <v>23</v>
      </c>
      <c r="BE399" s="33" t="s">
        <v>22</v>
      </c>
      <c r="BF399" s="33" t="s">
        <v>23</v>
      </c>
      <c r="BG399" s="33" t="s">
        <v>23</v>
      </c>
      <c r="BH399" s="33" t="s">
        <v>22</v>
      </c>
      <c r="BI399" s="33" t="s">
        <v>23</v>
      </c>
      <c r="BJ399" s="33" t="s">
        <v>23</v>
      </c>
      <c r="BK399" s="33" t="s">
        <v>22</v>
      </c>
      <c r="BL399" s="33" t="s">
        <v>23</v>
      </c>
      <c r="BM399" s="33" t="s">
        <v>23</v>
      </c>
    </row>
    <row r="400" spans="1:65" x14ac:dyDescent="0.2">
      <c r="A400" s="15">
        <f>MAX($A$15:A399)+1</f>
        <v>386</v>
      </c>
      <c r="B400" s="36" t="s">
        <v>82</v>
      </c>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c r="BC400" s="35"/>
      <c r="BD400" s="35"/>
      <c r="BE400" s="35"/>
      <c r="BF400" s="35"/>
      <c r="BG400" s="35"/>
      <c r="BH400" s="35"/>
      <c r="BI400" s="35"/>
      <c r="BJ400" s="35"/>
      <c r="BK400" s="35"/>
      <c r="BL400" s="35"/>
      <c r="BM400" s="35"/>
    </row>
    <row r="401" spans="1:65" ht="12" customHeight="1" x14ac:dyDescent="0.2">
      <c r="A401" s="15">
        <f>MAX($A$15:A400)+1</f>
        <v>387</v>
      </c>
      <c r="B401" s="34" t="s">
        <v>36</v>
      </c>
      <c r="C401" s="33" t="s">
        <v>17</v>
      </c>
      <c r="D401" s="33" t="s">
        <v>23</v>
      </c>
      <c r="E401" s="33" t="s">
        <v>31</v>
      </c>
      <c r="F401" s="33" t="s">
        <v>17</v>
      </c>
      <c r="G401" s="33" t="s">
        <v>23</v>
      </c>
      <c r="H401" s="33" t="s">
        <v>31</v>
      </c>
      <c r="I401" s="33" t="s">
        <v>17</v>
      </c>
      <c r="J401" s="33" t="s">
        <v>23</v>
      </c>
      <c r="K401" s="33" t="s">
        <v>31</v>
      </c>
      <c r="L401" s="33" t="s">
        <v>17</v>
      </c>
      <c r="M401" s="33" t="s">
        <v>23</v>
      </c>
      <c r="N401" s="33" t="s">
        <v>31</v>
      </c>
      <c r="O401" s="33" t="s">
        <v>17</v>
      </c>
      <c r="P401" s="33" t="s">
        <v>23</v>
      </c>
      <c r="Q401" s="33" t="s">
        <v>31</v>
      </c>
      <c r="R401" s="33" t="s">
        <v>6</v>
      </c>
      <c r="S401" s="33" t="s">
        <v>23</v>
      </c>
      <c r="T401" s="33" t="s">
        <v>33</v>
      </c>
      <c r="U401" s="33" t="s">
        <v>6</v>
      </c>
      <c r="V401" s="33" t="s">
        <v>23</v>
      </c>
      <c r="W401" s="33" t="s">
        <v>31</v>
      </c>
      <c r="X401" s="33" t="s">
        <v>6</v>
      </c>
      <c r="Y401" s="33" t="s">
        <v>23</v>
      </c>
      <c r="Z401" s="33" t="s">
        <v>31</v>
      </c>
      <c r="AA401" s="33" t="s">
        <v>5</v>
      </c>
      <c r="AB401" s="33" t="s">
        <v>23</v>
      </c>
      <c r="AC401" s="33" t="s">
        <v>31</v>
      </c>
      <c r="AD401" s="33" t="s">
        <v>5</v>
      </c>
      <c r="AE401" s="33" t="s">
        <v>23</v>
      </c>
      <c r="AF401" s="33" t="s">
        <v>31</v>
      </c>
      <c r="AG401" s="33" t="s">
        <v>5</v>
      </c>
      <c r="AH401" s="33" t="s">
        <v>23</v>
      </c>
      <c r="AI401" s="33" t="s">
        <v>31</v>
      </c>
      <c r="AJ401" s="33" t="s">
        <v>5</v>
      </c>
      <c r="AK401" s="33" t="s">
        <v>26</v>
      </c>
      <c r="AL401" s="33" t="s">
        <v>32</v>
      </c>
      <c r="AM401" s="33" t="s">
        <v>5</v>
      </c>
      <c r="AN401" s="33" t="s">
        <v>26</v>
      </c>
      <c r="AO401" s="33" t="s">
        <v>31</v>
      </c>
      <c r="AP401" s="33" t="s">
        <v>5</v>
      </c>
      <c r="AQ401" s="33" t="s">
        <v>26</v>
      </c>
      <c r="AR401" s="33" t="s">
        <v>31</v>
      </c>
      <c r="AS401" s="33" t="s">
        <v>5</v>
      </c>
      <c r="AT401" s="33" t="s">
        <v>26</v>
      </c>
      <c r="AU401" s="33" t="s">
        <v>31</v>
      </c>
      <c r="AV401" s="33" t="s">
        <v>5</v>
      </c>
      <c r="AW401" s="33" t="s">
        <v>23</v>
      </c>
      <c r="AX401" s="33" t="s">
        <v>31</v>
      </c>
      <c r="AY401" s="33" t="s">
        <v>5</v>
      </c>
      <c r="AZ401" s="33" t="s">
        <v>23</v>
      </c>
      <c r="BA401" s="33" t="s">
        <v>32</v>
      </c>
      <c r="BB401" s="33" t="s">
        <v>5</v>
      </c>
      <c r="BC401" s="33" t="s">
        <v>23</v>
      </c>
      <c r="BD401" s="33" t="s">
        <v>32</v>
      </c>
      <c r="BE401" s="33" t="s">
        <v>5</v>
      </c>
      <c r="BF401" s="33" t="s">
        <v>23</v>
      </c>
      <c r="BG401" s="33" t="s">
        <v>31</v>
      </c>
      <c r="BH401" s="33" t="s">
        <v>5</v>
      </c>
      <c r="BI401" s="33" t="s">
        <v>26</v>
      </c>
      <c r="BJ401" s="33" t="s">
        <v>32</v>
      </c>
      <c r="BK401" s="33" t="s">
        <v>5</v>
      </c>
      <c r="BL401" s="33" t="s">
        <v>26</v>
      </c>
      <c r="BM401" s="33" t="s">
        <v>32</v>
      </c>
    </row>
    <row r="402" spans="1:65" ht="12" customHeight="1" x14ac:dyDescent="0.2">
      <c r="A402" s="15">
        <f>MAX($A$15:A401)+1</f>
        <v>388</v>
      </c>
      <c r="B402" s="34" t="s">
        <v>35</v>
      </c>
      <c r="C402" s="33" t="s">
        <v>44</v>
      </c>
      <c r="D402" s="33" t="s">
        <v>23</v>
      </c>
      <c r="E402" s="33" t="s">
        <v>23</v>
      </c>
      <c r="F402" s="33" t="s">
        <v>44</v>
      </c>
      <c r="G402" s="33" t="s">
        <v>23</v>
      </c>
      <c r="H402" s="33" t="s">
        <v>23</v>
      </c>
      <c r="I402" s="33" t="s">
        <v>44</v>
      </c>
      <c r="J402" s="33" t="s">
        <v>23</v>
      </c>
      <c r="K402" s="33" t="s">
        <v>23</v>
      </c>
      <c r="L402" s="33" t="s">
        <v>44</v>
      </c>
      <c r="M402" s="33" t="s">
        <v>23</v>
      </c>
      <c r="N402" s="33" t="s">
        <v>23</v>
      </c>
      <c r="O402" s="33" t="s">
        <v>44</v>
      </c>
      <c r="P402" s="33" t="s">
        <v>23</v>
      </c>
      <c r="Q402" s="33" t="s">
        <v>23</v>
      </c>
      <c r="R402" s="33" t="s">
        <v>27</v>
      </c>
      <c r="S402" s="33" t="s">
        <v>23</v>
      </c>
      <c r="T402" s="33" t="s">
        <v>23</v>
      </c>
      <c r="U402" s="33" t="s">
        <v>27</v>
      </c>
      <c r="V402" s="33" t="s">
        <v>23</v>
      </c>
      <c r="W402" s="33" t="s">
        <v>23</v>
      </c>
      <c r="X402" s="33" t="s">
        <v>27</v>
      </c>
      <c r="Y402" s="33" t="s">
        <v>23</v>
      </c>
      <c r="Z402" s="33" t="s">
        <v>23</v>
      </c>
      <c r="AA402" s="33" t="s">
        <v>27</v>
      </c>
      <c r="AB402" s="33" t="s">
        <v>23</v>
      </c>
      <c r="AC402" s="33" t="s">
        <v>23</v>
      </c>
      <c r="AD402" s="33" t="s">
        <v>27</v>
      </c>
      <c r="AE402" s="33" t="s">
        <v>23</v>
      </c>
      <c r="AF402" s="33" t="s">
        <v>23</v>
      </c>
      <c r="AG402" s="33" t="s">
        <v>27</v>
      </c>
      <c r="AH402" s="33" t="s">
        <v>23</v>
      </c>
      <c r="AI402" s="33" t="s">
        <v>23</v>
      </c>
      <c r="AJ402" s="33" t="s">
        <v>27</v>
      </c>
      <c r="AK402" s="33" t="s">
        <v>23</v>
      </c>
      <c r="AL402" s="33" t="s">
        <v>23</v>
      </c>
      <c r="AM402" s="33" t="s">
        <v>22</v>
      </c>
      <c r="AN402" s="33" t="s">
        <v>23</v>
      </c>
      <c r="AO402" s="33" t="s">
        <v>23</v>
      </c>
      <c r="AP402" s="33" t="s">
        <v>22</v>
      </c>
      <c r="AQ402" s="33" t="s">
        <v>23</v>
      </c>
      <c r="AR402" s="33" t="s">
        <v>23</v>
      </c>
      <c r="AS402" s="33" t="s">
        <v>22</v>
      </c>
      <c r="AT402" s="33" t="s">
        <v>23</v>
      </c>
      <c r="AU402" s="33" t="s">
        <v>23</v>
      </c>
      <c r="AV402" s="33" t="s">
        <v>22</v>
      </c>
      <c r="AW402" s="33" t="s">
        <v>23</v>
      </c>
      <c r="AX402" s="33" t="s">
        <v>23</v>
      </c>
      <c r="AY402" s="33" t="s">
        <v>22</v>
      </c>
      <c r="AZ402" s="33" t="s">
        <v>23</v>
      </c>
      <c r="BA402" s="33" t="s">
        <v>23</v>
      </c>
      <c r="BB402" s="33" t="s">
        <v>22</v>
      </c>
      <c r="BC402" s="33" t="s">
        <v>23</v>
      </c>
      <c r="BD402" s="33" t="s">
        <v>23</v>
      </c>
      <c r="BE402" s="33" t="s">
        <v>22</v>
      </c>
      <c r="BF402" s="33" t="s">
        <v>23</v>
      </c>
      <c r="BG402" s="33" t="s">
        <v>23</v>
      </c>
      <c r="BH402" s="33" t="s">
        <v>22</v>
      </c>
      <c r="BI402" s="33" t="s">
        <v>23</v>
      </c>
      <c r="BJ402" s="33" t="s">
        <v>23</v>
      </c>
      <c r="BK402" s="33" t="s">
        <v>22</v>
      </c>
      <c r="BL402" s="33" t="s">
        <v>23</v>
      </c>
      <c r="BM402" s="33" t="s">
        <v>23</v>
      </c>
    </row>
    <row r="403" spans="1:65" ht="12" customHeight="1" x14ac:dyDescent="0.2">
      <c r="A403" s="15">
        <f>MAX($A$15:A402)+1</f>
        <v>389</v>
      </c>
      <c r="B403" s="34" t="s">
        <v>34</v>
      </c>
      <c r="C403" s="33" t="s">
        <v>17</v>
      </c>
      <c r="D403" s="33" t="s">
        <v>23</v>
      </c>
      <c r="E403" s="33" t="s">
        <v>31</v>
      </c>
      <c r="F403" s="33" t="s">
        <v>17</v>
      </c>
      <c r="G403" s="33" t="s">
        <v>23</v>
      </c>
      <c r="H403" s="33" t="s">
        <v>31</v>
      </c>
      <c r="I403" s="33" t="s">
        <v>17</v>
      </c>
      <c r="J403" s="33" t="s">
        <v>23</v>
      </c>
      <c r="K403" s="33" t="s">
        <v>31</v>
      </c>
      <c r="L403" s="33" t="s">
        <v>17</v>
      </c>
      <c r="M403" s="33" t="s">
        <v>23</v>
      </c>
      <c r="N403" s="33" t="s">
        <v>31</v>
      </c>
      <c r="O403" s="33" t="s">
        <v>17</v>
      </c>
      <c r="P403" s="33" t="s">
        <v>23</v>
      </c>
      <c r="Q403" s="33" t="s">
        <v>31</v>
      </c>
      <c r="R403" s="33" t="s">
        <v>6</v>
      </c>
      <c r="S403" s="33" t="s">
        <v>23</v>
      </c>
      <c r="T403" s="33" t="s">
        <v>33</v>
      </c>
      <c r="U403" s="33" t="s">
        <v>6</v>
      </c>
      <c r="V403" s="33" t="s">
        <v>23</v>
      </c>
      <c r="W403" s="33" t="s">
        <v>31</v>
      </c>
      <c r="X403" s="33" t="s">
        <v>6</v>
      </c>
      <c r="Y403" s="33" t="s">
        <v>23</v>
      </c>
      <c r="Z403" s="33" t="s">
        <v>31</v>
      </c>
      <c r="AA403" s="33" t="s">
        <v>5</v>
      </c>
      <c r="AB403" s="33" t="s">
        <v>23</v>
      </c>
      <c r="AC403" s="33" t="s">
        <v>31</v>
      </c>
      <c r="AD403" s="33" t="s">
        <v>5</v>
      </c>
      <c r="AE403" s="33" t="s">
        <v>23</v>
      </c>
      <c r="AF403" s="33" t="s">
        <v>31</v>
      </c>
      <c r="AG403" s="33" t="s">
        <v>5</v>
      </c>
      <c r="AH403" s="33" t="s">
        <v>23</v>
      </c>
      <c r="AI403" s="33" t="s">
        <v>31</v>
      </c>
      <c r="AJ403" s="33" t="s">
        <v>5</v>
      </c>
      <c r="AK403" s="33" t="s">
        <v>26</v>
      </c>
      <c r="AL403" s="33" t="s">
        <v>32</v>
      </c>
      <c r="AM403" s="33" t="s">
        <v>5</v>
      </c>
      <c r="AN403" s="33" t="s">
        <v>26</v>
      </c>
      <c r="AO403" s="33" t="s">
        <v>31</v>
      </c>
      <c r="AP403" s="33" t="s">
        <v>5</v>
      </c>
      <c r="AQ403" s="33" t="s">
        <v>26</v>
      </c>
      <c r="AR403" s="33" t="s">
        <v>31</v>
      </c>
      <c r="AS403" s="33" t="s">
        <v>5</v>
      </c>
      <c r="AT403" s="33" t="s">
        <v>26</v>
      </c>
      <c r="AU403" s="33" t="s">
        <v>31</v>
      </c>
      <c r="AV403" s="33" t="s">
        <v>5</v>
      </c>
      <c r="AW403" s="33" t="s">
        <v>23</v>
      </c>
      <c r="AX403" s="33" t="s">
        <v>31</v>
      </c>
      <c r="AY403" s="33" t="s">
        <v>5</v>
      </c>
      <c r="AZ403" s="33" t="s">
        <v>23</v>
      </c>
      <c r="BA403" s="33" t="s">
        <v>32</v>
      </c>
      <c r="BB403" s="33" t="s">
        <v>5</v>
      </c>
      <c r="BC403" s="33" t="s">
        <v>23</v>
      </c>
      <c r="BD403" s="33" t="s">
        <v>32</v>
      </c>
      <c r="BE403" s="33" t="s">
        <v>5</v>
      </c>
      <c r="BF403" s="33" t="s">
        <v>23</v>
      </c>
      <c r="BG403" s="33" t="s">
        <v>31</v>
      </c>
      <c r="BH403" s="33" t="s">
        <v>5</v>
      </c>
      <c r="BI403" s="33" t="s">
        <v>26</v>
      </c>
      <c r="BJ403" s="33" t="s">
        <v>32</v>
      </c>
      <c r="BK403" s="33" t="s">
        <v>5</v>
      </c>
      <c r="BL403" s="33" t="s">
        <v>26</v>
      </c>
      <c r="BM403" s="33" t="s">
        <v>32</v>
      </c>
    </row>
    <row r="404" spans="1:65" ht="12" customHeight="1" x14ac:dyDescent="0.2">
      <c r="A404" s="15">
        <f>MAX($A$15:A403)+1</f>
        <v>390</v>
      </c>
      <c r="B404" s="34" t="s">
        <v>30</v>
      </c>
      <c r="C404" s="33" t="s">
        <v>44</v>
      </c>
      <c r="D404" s="33" t="s">
        <v>23</v>
      </c>
      <c r="E404" s="33" t="s">
        <v>23</v>
      </c>
      <c r="F404" s="33" t="s">
        <v>44</v>
      </c>
      <c r="G404" s="33" t="s">
        <v>23</v>
      </c>
      <c r="H404" s="33" t="s">
        <v>23</v>
      </c>
      <c r="I404" s="33" t="s">
        <v>44</v>
      </c>
      <c r="J404" s="33" t="s">
        <v>23</v>
      </c>
      <c r="K404" s="33" t="s">
        <v>23</v>
      </c>
      <c r="L404" s="33" t="s">
        <v>44</v>
      </c>
      <c r="M404" s="33" t="s">
        <v>23</v>
      </c>
      <c r="N404" s="33" t="s">
        <v>23</v>
      </c>
      <c r="O404" s="33" t="s">
        <v>44</v>
      </c>
      <c r="P404" s="33" t="s">
        <v>23</v>
      </c>
      <c r="Q404" s="33" t="s">
        <v>23</v>
      </c>
      <c r="R404" s="33" t="s">
        <v>27</v>
      </c>
      <c r="S404" s="33" t="s">
        <v>23</v>
      </c>
      <c r="T404" s="33" t="s">
        <v>23</v>
      </c>
      <c r="U404" s="33" t="s">
        <v>27</v>
      </c>
      <c r="V404" s="33" t="s">
        <v>23</v>
      </c>
      <c r="W404" s="33" t="s">
        <v>23</v>
      </c>
      <c r="X404" s="33" t="s">
        <v>27</v>
      </c>
      <c r="Y404" s="33" t="s">
        <v>23</v>
      </c>
      <c r="Z404" s="33" t="s">
        <v>23</v>
      </c>
      <c r="AA404" s="33" t="s">
        <v>27</v>
      </c>
      <c r="AB404" s="33" t="s">
        <v>23</v>
      </c>
      <c r="AC404" s="33" t="s">
        <v>23</v>
      </c>
      <c r="AD404" s="33" t="s">
        <v>27</v>
      </c>
      <c r="AE404" s="33" t="s">
        <v>23</v>
      </c>
      <c r="AF404" s="33" t="s">
        <v>23</v>
      </c>
      <c r="AG404" s="33" t="s">
        <v>27</v>
      </c>
      <c r="AH404" s="33" t="s">
        <v>23</v>
      </c>
      <c r="AI404" s="33" t="s">
        <v>23</v>
      </c>
      <c r="AJ404" s="33" t="s">
        <v>27</v>
      </c>
      <c r="AK404" s="33" t="s">
        <v>23</v>
      </c>
      <c r="AL404" s="33" t="s">
        <v>23</v>
      </c>
      <c r="AM404" s="33" t="s">
        <v>22</v>
      </c>
      <c r="AN404" s="33" t="s">
        <v>23</v>
      </c>
      <c r="AO404" s="33" t="s">
        <v>23</v>
      </c>
      <c r="AP404" s="33" t="s">
        <v>22</v>
      </c>
      <c r="AQ404" s="33" t="s">
        <v>23</v>
      </c>
      <c r="AR404" s="33" t="s">
        <v>23</v>
      </c>
      <c r="AS404" s="33" t="s">
        <v>22</v>
      </c>
      <c r="AT404" s="33" t="s">
        <v>23</v>
      </c>
      <c r="AU404" s="33" t="s">
        <v>23</v>
      </c>
      <c r="AV404" s="33" t="s">
        <v>22</v>
      </c>
      <c r="AW404" s="33" t="s">
        <v>23</v>
      </c>
      <c r="AX404" s="33" t="s">
        <v>23</v>
      </c>
      <c r="AY404" s="33" t="s">
        <v>22</v>
      </c>
      <c r="AZ404" s="33" t="s">
        <v>23</v>
      </c>
      <c r="BA404" s="33" t="s">
        <v>23</v>
      </c>
      <c r="BB404" s="33" t="s">
        <v>22</v>
      </c>
      <c r="BC404" s="33" t="s">
        <v>23</v>
      </c>
      <c r="BD404" s="33" t="s">
        <v>23</v>
      </c>
      <c r="BE404" s="33" t="s">
        <v>22</v>
      </c>
      <c r="BF404" s="33" t="s">
        <v>23</v>
      </c>
      <c r="BG404" s="33" t="s">
        <v>23</v>
      </c>
      <c r="BH404" s="33" t="s">
        <v>22</v>
      </c>
      <c r="BI404" s="33" t="s">
        <v>23</v>
      </c>
      <c r="BJ404" s="33" t="s">
        <v>23</v>
      </c>
      <c r="BK404" s="33" t="s">
        <v>22</v>
      </c>
      <c r="BL404" s="33" t="s">
        <v>23</v>
      </c>
      <c r="BM404" s="33" t="s">
        <v>23</v>
      </c>
    </row>
    <row r="405" spans="1:65" x14ac:dyDescent="0.2">
      <c r="A405" s="15">
        <f>MAX($A$15:A404)+1</f>
        <v>391</v>
      </c>
      <c r="B405" s="36" t="s">
        <v>81</v>
      </c>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row>
    <row r="406" spans="1:65" ht="12" customHeight="1" x14ac:dyDescent="0.2">
      <c r="A406" s="15">
        <f>MAX($A$15:A405)+1</f>
        <v>392</v>
      </c>
      <c r="B406" s="34" t="s">
        <v>36</v>
      </c>
      <c r="C406" s="33" t="s">
        <v>22</v>
      </c>
      <c r="D406" s="33" t="s">
        <v>26</v>
      </c>
      <c r="E406" s="33" t="s">
        <v>22</v>
      </c>
      <c r="F406" s="33" t="s">
        <v>22</v>
      </c>
      <c r="G406" s="33" t="s">
        <v>26</v>
      </c>
      <c r="H406" s="33" t="s">
        <v>22</v>
      </c>
      <c r="I406" s="33" t="s">
        <v>22</v>
      </c>
      <c r="J406" s="33" t="s">
        <v>26</v>
      </c>
      <c r="K406" s="33" t="s">
        <v>22</v>
      </c>
      <c r="L406" s="33" t="s">
        <v>22</v>
      </c>
      <c r="M406" s="33" t="s">
        <v>26</v>
      </c>
      <c r="N406" s="33" t="s">
        <v>22</v>
      </c>
      <c r="O406" s="33" t="s">
        <v>22</v>
      </c>
      <c r="P406" s="33" t="s">
        <v>26</v>
      </c>
      <c r="Q406" s="33" t="s">
        <v>22</v>
      </c>
      <c r="R406" s="33" t="s">
        <v>22</v>
      </c>
      <c r="S406" s="33" t="s">
        <v>26</v>
      </c>
      <c r="T406" s="33" t="s">
        <v>22</v>
      </c>
      <c r="U406" s="33" t="s">
        <v>22</v>
      </c>
      <c r="V406" s="33" t="s">
        <v>26</v>
      </c>
      <c r="W406" s="33" t="s">
        <v>22</v>
      </c>
      <c r="X406" s="33" t="s">
        <v>5</v>
      </c>
      <c r="Y406" s="33" t="s">
        <v>40</v>
      </c>
      <c r="Z406" s="33" t="s">
        <v>26</v>
      </c>
      <c r="AA406" s="33" t="s">
        <v>4</v>
      </c>
      <c r="AB406" s="33" t="s">
        <v>23</v>
      </c>
      <c r="AC406" s="33" t="s">
        <v>33</v>
      </c>
      <c r="AD406" s="33" t="s">
        <v>4</v>
      </c>
      <c r="AE406" s="33" t="s">
        <v>23</v>
      </c>
      <c r="AF406" s="33" t="s">
        <v>33</v>
      </c>
      <c r="AG406" s="33" t="s">
        <v>4</v>
      </c>
      <c r="AH406" s="33" t="s">
        <v>26</v>
      </c>
      <c r="AI406" s="33" t="s">
        <v>31</v>
      </c>
      <c r="AJ406" s="33" t="s">
        <v>4</v>
      </c>
      <c r="AK406" s="33" t="s">
        <v>26</v>
      </c>
      <c r="AL406" s="33" t="s">
        <v>31</v>
      </c>
      <c r="AM406" s="33" t="s">
        <v>4</v>
      </c>
      <c r="AN406" s="33" t="s">
        <v>26</v>
      </c>
      <c r="AO406" s="33" t="s">
        <v>31</v>
      </c>
      <c r="AP406" s="33" t="s">
        <v>4</v>
      </c>
      <c r="AQ406" s="33" t="s">
        <v>26</v>
      </c>
      <c r="AR406" s="33" t="s">
        <v>31</v>
      </c>
      <c r="AS406" s="33" t="s">
        <v>4</v>
      </c>
      <c r="AT406" s="33" t="s">
        <v>26</v>
      </c>
      <c r="AU406" s="33" t="s">
        <v>31</v>
      </c>
      <c r="AV406" s="33" t="s">
        <v>4</v>
      </c>
      <c r="AW406" s="33" t="s">
        <v>26</v>
      </c>
      <c r="AX406" s="33" t="s">
        <v>31</v>
      </c>
      <c r="AY406" s="33" t="s">
        <v>4</v>
      </c>
      <c r="AZ406" s="33" t="s">
        <v>26</v>
      </c>
      <c r="BA406" s="33" t="s">
        <v>31</v>
      </c>
      <c r="BB406" s="33" t="s">
        <v>4</v>
      </c>
      <c r="BC406" s="33" t="s">
        <v>26</v>
      </c>
      <c r="BD406" s="33" t="s">
        <v>31</v>
      </c>
      <c r="BE406" s="33" t="s">
        <v>4</v>
      </c>
      <c r="BF406" s="33" t="s">
        <v>26</v>
      </c>
      <c r="BG406" s="33" t="s">
        <v>31</v>
      </c>
      <c r="BH406" s="33" t="s">
        <v>4</v>
      </c>
      <c r="BI406" s="33" t="s">
        <v>26</v>
      </c>
      <c r="BJ406" s="33" t="s">
        <v>31</v>
      </c>
      <c r="BK406" s="33" t="s">
        <v>4</v>
      </c>
      <c r="BL406" s="33" t="s">
        <v>26</v>
      </c>
      <c r="BM406" s="33" t="s">
        <v>31</v>
      </c>
    </row>
    <row r="407" spans="1:65" ht="12" customHeight="1" x14ac:dyDescent="0.2">
      <c r="A407" s="15">
        <f>MAX($A$15:A406)+1</f>
        <v>393</v>
      </c>
      <c r="B407" s="34" t="s">
        <v>35</v>
      </c>
      <c r="C407" s="33" t="s">
        <v>23</v>
      </c>
      <c r="D407" s="33" t="s">
        <v>23</v>
      </c>
      <c r="E407" s="33" t="s">
        <v>23</v>
      </c>
      <c r="F407" s="33" t="s">
        <v>23</v>
      </c>
      <c r="G407" s="33" t="s">
        <v>23</v>
      </c>
      <c r="H407" s="33" t="s">
        <v>23</v>
      </c>
      <c r="I407" s="33" t="s">
        <v>23</v>
      </c>
      <c r="J407" s="33" t="s">
        <v>23</v>
      </c>
      <c r="K407" s="33" t="s">
        <v>23</v>
      </c>
      <c r="L407" s="33" t="s">
        <v>23</v>
      </c>
      <c r="M407" s="33" t="s">
        <v>23</v>
      </c>
      <c r="N407" s="33" t="s">
        <v>23</v>
      </c>
      <c r="O407" s="33" t="s">
        <v>23</v>
      </c>
      <c r="P407" s="33" t="s">
        <v>23</v>
      </c>
      <c r="Q407" s="33" t="s">
        <v>23</v>
      </c>
      <c r="R407" s="33" t="s">
        <v>23</v>
      </c>
      <c r="S407" s="33" t="s">
        <v>23</v>
      </c>
      <c r="T407" s="33" t="s">
        <v>23</v>
      </c>
      <c r="U407" s="33" t="s">
        <v>23</v>
      </c>
      <c r="V407" s="33" t="s">
        <v>23</v>
      </c>
      <c r="W407" s="33" t="s">
        <v>23</v>
      </c>
      <c r="X407" s="33" t="s">
        <v>23</v>
      </c>
      <c r="Y407" s="33" t="s">
        <v>23</v>
      </c>
      <c r="Z407" s="33" t="s">
        <v>23</v>
      </c>
      <c r="AA407" s="33" t="s">
        <v>23</v>
      </c>
      <c r="AB407" s="33" t="s">
        <v>23</v>
      </c>
      <c r="AC407" s="33" t="s">
        <v>23</v>
      </c>
      <c r="AD407" s="33" t="s">
        <v>23</v>
      </c>
      <c r="AE407" s="33" t="s">
        <v>23</v>
      </c>
      <c r="AF407" s="33" t="s">
        <v>23</v>
      </c>
      <c r="AG407" s="33" t="s">
        <v>23</v>
      </c>
      <c r="AH407" s="33" t="s">
        <v>23</v>
      </c>
      <c r="AI407" s="33" t="s">
        <v>23</v>
      </c>
      <c r="AJ407" s="33" t="s">
        <v>23</v>
      </c>
      <c r="AK407" s="33" t="s">
        <v>23</v>
      </c>
      <c r="AL407" s="33" t="s">
        <v>23</v>
      </c>
      <c r="AM407" s="33" t="s">
        <v>23</v>
      </c>
      <c r="AN407" s="33" t="s">
        <v>23</v>
      </c>
      <c r="AO407" s="33" t="s">
        <v>23</v>
      </c>
      <c r="AP407" s="33" t="s">
        <v>23</v>
      </c>
      <c r="AQ407" s="33" t="s">
        <v>23</v>
      </c>
      <c r="AR407" s="33" t="s">
        <v>23</v>
      </c>
      <c r="AS407" s="33" t="s">
        <v>23</v>
      </c>
      <c r="AT407" s="33" t="s">
        <v>23</v>
      </c>
      <c r="AU407" s="33" t="s">
        <v>23</v>
      </c>
      <c r="AV407" s="33" t="s">
        <v>23</v>
      </c>
      <c r="AW407" s="33" t="s">
        <v>23</v>
      </c>
      <c r="AX407" s="33" t="s">
        <v>23</v>
      </c>
      <c r="AY407" s="33" t="s">
        <v>23</v>
      </c>
      <c r="AZ407" s="33" t="s">
        <v>23</v>
      </c>
      <c r="BA407" s="33" t="s">
        <v>23</v>
      </c>
      <c r="BB407" s="33" t="s">
        <v>23</v>
      </c>
      <c r="BC407" s="33" t="s">
        <v>23</v>
      </c>
      <c r="BD407" s="33" t="s">
        <v>23</v>
      </c>
      <c r="BE407" s="33" t="s">
        <v>23</v>
      </c>
      <c r="BF407" s="33" t="s">
        <v>23</v>
      </c>
      <c r="BG407" s="33" t="s">
        <v>23</v>
      </c>
      <c r="BH407" s="33" t="s">
        <v>23</v>
      </c>
      <c r="BI407" s="33" t="s">
        <v>23</v>
      </c>
      <c r="BJ407" s="33" t="s">
        <v>23</v>
      </c>
      <c r="BK407" s="33" t="s">
        <v>23</v>
      </c>
      <c r="BL407" s="33" t="s">
        <v>23</v>
      </c>
      <c r="BM407" s="33" t="s">
        <v>23</v>
      </c>
    </row>
    <row r="408" spans="1:65" ht="12" customHeight="1" x14ac:dyDescent="0.2">
      <c r="A408" s="15">
        <f>MAX($A$15:A407)+1</f>
        <v>394</v>
      </c>
      <c r="B408" s="34" t="s">
        <v>34</v>
      </c>
      <c r="C408" s="33" t="s">
        <v>22</v>
      </c>
      <c r="D408" s="33" t="s">
        <v>26</v>
      </c>
      <c r="E408" s="33" t="s">
        <v>22</v>
      </c>
      <c r="F408" s="33" t="s">
        <v>22</v>
      </c>
      <c r="G408" s="33" t="s">
        <v>26</v>
      </c>
      <c r="H408" s="33" t="s">
        <v>22</v>
      </c>
      <c r="I408" s="33" t="s">
        <v>22</v>
      </c>
      <c r="J408" s="33" t="s">
        <v>26</v>
      </c>
      <c r="K408" s="33" t="s">
        <v>22</v>
      </c>
      <c r="L408" s="33" t="s">
        <v>22</v>
      </c>
      <c r="M408" s="33" t="s">
        <v>26</v>
      </c>
      <c r="N408" s="33" t="s">
        <v>22</v>
      </c>
      <c r="O408" s="33" t="s">
        <v>22</v>
      </c>
      <c r="P408" s="33" t="s">
        <v>26</v>
      </c>
      <c r="Q408" s="33" t="s">
        <v>22</v>
      </c>
      <c r="R408" s="33" t="s">
        <v>22</v>
      </c>
      <c r="S408" s="33" t="s">
        <v>26</v>
      </c>
      <c r="T408" s="33" t="s">
        <v>22</v>
      </c>
      <c r="U408" s="33" t="s">
        <v>22</v>
      </c>
      <c r="V408" s="33" t="s">
        <v>26</v>
      </c>
      <c r="W408" s="33" t="s">
        <v>22</v>
      </c>
      <c r="X408" s="33" t="s">
        <v>5</v>
      </c>
      <c r="Y408" s="33" t="s">
        <v>40</v>
      </c>
      <c r="Z408" s="33" t="s">
        <v>26</v>
      </c>
      <c r="AA408" s="33" t="s">
        <v>4</v>
      </c>
      <c r="AB408" s="33" t="s">
        <v>23</v>
      </c>
      <c r="AC408" s="33" t="s">
        <v>33</v>
      </c>
      <c r="AD408" s="33" t="s">
        <v>4</v>
      </c>
      <c r="AE408" s="33" t="s">
        <v>23</v>
      </c>
      <c r="AF408" s="33" t="s">
        <v>33</v>
      </c>
      <c r="AG408" s="33" t="s">
        <v>4</v>
      </c>
      <c r="AH408" s="33" t="s">
        <v>26</v>
      </c>
      <c r="AI408" s="33" t="s">
        <v>31</v>
      </c>
      <c r="AJ408" s="33" t="s">
        <v>4</v>
      </c>
      <c r="AK408" s="33" t="s">
        <v>26</v>
      </c>
      <c r="AL408" s="33" t="s">
        <v>31</v>
      </c>
      <c r="AM408" s="33" t="s">
        <v>4</v>
      </c>
      <c r="AN408" s="33" t="s">
        <v>26</v>
      </c>
      <c r="AO408" s="33" t="s">
        <v>31</v>
      </c>
      <c r="AP408" s="33" t="s">
        <v>4</v>
      </c>
      <c r="AQ408" s="33" t="s">
        <v>26</v>
      </c>
      <c r="AR408" s="33" t="s">
        <v>31</v>
      </c>
      <c r="AS408" s="33" t="s">
        <v>4</v>
      </c>
      <c r="AT408" s="33" t="s">
        <v>26</v>
      </c>
      <c r="AU408" s="33" t="s">
        <v>31</v>
      </c>
      <c r="AV408" s="33" t="s">
        <v>4</v>
      </c>
      <c r="AW408" s="33" t="s">
        <v>26</v>
      </c>
      <c r="AX408" s="33" t="s">
        <v>31</v>
      </c>
      <c r="AY408" s="33" t="s">
        <v>4</v>
      </c>
      <c r="AZ408" s="33" t="s">
        <v>26</v>
      </c>
      <c r="BA408" s="33" t="s">
        <v>31</v>
      </c>
      <c r="BB408" s="33" t="s">
        <v>4</v>
      </c>
      <c r="BC408" s="33" t="s">
        <v>26</v>
      </c>
      <c r="BD408" s="33" t="s">
        <v>31</v>
      </c>
      <c r="BE408" s="33" t="s">
        <v>4</v>
      </c>
      <c r="BF408" s="33" t="s">
        <v>26</v>
      </c>
      <c r="BG408" s="33" t="s">
        <v>31</v>
      </c>
      <c r="BH408" s="33" t="s">
        <v>4</v>
      </c>
      <c r="BI408" s="33" t="s">
        <v>26</v>
      </c>
      <c r="BJ408" s="33" t="s">
        <v>31</v>
      </c>
      <c r="BK408" s="33" t="s">
        <v>4</v>
      </c>
      <c r="BL408" s="33" t="s">
        <v>26</v>
      </c>
      <c r="BM408" s="33" t="s">
        <v>31</v>
      </c>
    </row>
    <row r="409" spans="1:65" ht="12" customHeight="1" x14ac:dyDescent="0.2">
      <c r="A409" s="15">
        <f>MAX($A$15:A408)+1</f>
        <v>395</v>
      </c>
      <c r="B409" s="34" t="s">
        <v>30</v>
      </c>
      <c r="C409" s="33" t="s">
        <v>23</v>
      </c>
      <c r="D409" s="33" t="s">
        <v>23</v>
      </c>
      <c r="E409" s="33" t="s">
        <v>23</v>
      </c>
      <c r="F409" s="33" t="s">
        <v>23</v>
      </c>
      <c r="G409" s="33" t="s">
        <v>23</v>
      </c>
      <c r="H409" s="33" t="s">
        <v>23</v>
      </c>
      <c r="I409" s="33" t="s">
        <v>23</v>
      </c>
      <c r="J409" s="33" t="s">
        <v>23</v>
      </c>
      <c r="K409" s="33" t="s">
        <v>23</v>
      </c>
      <c r="L409" s="33" t="s">
        <v>23</v>
      </c>
      <c r="M409" s="33" t="s">
        <v>23</v>
      </c>
      <c r="N409" s="33" t="s">
        <v>23</v>
      </c>
      <c r="O409" s="33" t="s">
        <v>23</v>
      </c>
      <c r="P409" s="33" t="s">
        <v>23</v>
      </c>
      <c r="Q409" s="33" t="s">
        <v>23</v>
      </c>
      <c r="R409" s="33" t="s">
        <v>23</v>
      </c>
      <c r="S409" s="33" t="s">
        <v>23</v>
      </c>
      <c r="T409" s="33" t="s">
        <v>23</v>
      </c>
      <c r="U409" s="33" t="s">
        <v>23</v>
      </c>
      <c r="V409" s="33" t="s">
        <v>23</v>
      </c>
      <c r="W409" s="33" t="s">
        <v>23</v>
      </c>
      <c r="X409" s="33" t="s">
        <v>23</v>
      </c>
      <c r="Y409" s="33" t="s">
        <v>23</v>
      </c>
      <c r="Z409" s="33" t="s">
        <v>23</v>
      </c>
      <c r="AA409" s="33" t="s">
        <v>23</v>
      </c>
      <c r="AB409" s="33" t="s">
        <v>23</v>
      </c>
      <c r="AC409" s="33" t="s">
        <v>23</v>
      </c>
      <c r="AD409" s="33" t="s">
        <v>23</v>
      </c>
      <c r="AE409" s="33" t="s">
        <v>23</v>
      </c>
      <c r="AF409" s="33" t="s">
        <v>23</v>
      </c>
      <c r="AG409" s="33" t="s">
        <v>23</v>
      </c>
      <c r="AH409" s="33" t="s">
        <v>23</v>
      </c>
      <c r="AI409" s="33" t="s">
        <v>23</v>
      </c>
      <c r="AJ409" s="33" t="s">
        <v>23</v>
      </c>
      <c r="AK409" s="33" t="s">
        <v>23</v>
      </c>
      <c r="AL409" s="33" t="s">
        <v>23</v>
      </c>
      <c r="AM409" s="33" t="s">
        <v>23</v>
      </c>
      <c r="AN409" s="33" t="s">
        <v>23</v>
      </c>
      <c r="AO409" s="33" t="s">
        <v>23</v>
      </c>
      <c r="AP409" s="33" t="s">
        <v>23</v>
      </c>
      <c r="AQ409" s="33" t="s">
        <v>23</v>
      </c>
      <c r="AR409" s="33" t="s">
        <v>23</v>
      </c>
      <c r="AS409" s="33" t="s">
        <v>23</v>
      </c>
      <c r="AT409" s="33" t="s">
        <v>23</v>
      </c>
      <c r="AU409" s="33" t="s">
        <v>23</v>
      </c>
      <c r="AV409" s="33" t="s">
        <v>23</v>
      </c>
      <c r="AW409" s="33" t="s">
        <v>23</v>
      </c>
      <c r="AX409" s="33" t="s">
        <v>23</v>
      </c>
      <c r="AY409" s="33" t="s">
        <v>23</v>
      </c>
      <c r="AZ409" s="33" t="s">
        <v>23</v>
      </c>
      <c r="BA409" s="33" t="s">
        <v>23</v>
      </c>
      <c r="BB409" s="33" t="s">
        <v>23</v>
      </c>
      <c r="BC409" s="33" t="s">
        <v>23</v>
      </c>
      <c r="BD409" s="33" t="s">
        <v>23</v>
      </c>
      <c r="BE409" s="33" t="s">
        <v>23</v>
      </c>
      <c r="BF409" s="33" t="s">
        <v>23</v>
      </c>
      <c r="BG409" s="33" t="s">
        <v>23</v>
      </c>
      <c r="BH409" s="33" t="s">
        <v>23</v>
      </c>
      <c r="BI409" s="33" t="s">
        <v>23</v>
      </c>
      <c r="BJ409" s="33" t="s">
        <v>23</v>
      </c>
      <c r="BK409" s="33" t="s">
        <v>23</v>
      </c>
      <c r="BL409" s="33" t="s">
        <v>23</v>
      </c>
      <c r="BM409" s="33" t="s">
        <v>23</v>
      </c>
    </row>
    <row r="410" spans="1:65" ht="22.5" x14ac:dyDescent="0.2">
      <c r="A410" s="15">
        <f>MAX($A$15:A409)+1</f>
        <v>396</v>
      </c>
      <c r="B410" s="36" t="s">
        <v>80</v>
      </c>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row>
    <row r="411" spans="1:65" ht="12" customHeight="1" x14ac:dyDescent="0.2">
      <c r="A411" s="15">
        <f>MAX($A$15:A410)+1</f>
        <v>397</v>
      </c>
      <c r="B411" s="34" t="s">
        <v>36</v>
      </c>
      <c r="C411" s="33" t="s">
        <v>4</v>
      </c>
      <c r="D411" s="33" t="s">
        <v>23</v>
      </c>
      <c r="E411" s="33" t="s">
        <v>33</v>
      </c>
      <c r="F411" s="33" t="s">
        <v>4</v>
      </c>
      <c r="G411" s="33" t="s">
        <v>26</v>
      </c>
      <c r="H411" s="33" t="s">
        <v>31</v>
      </c>
      <c r="I411" s="33" t="s">
        <v>4</v>
      </c>
      <c r="J411" s="33" t="s">
        <v>26</v>
      </c>
      <c r="K411" s="33" t="s">
        <v>31</v>
      </c>
      <c r="L411" s="33" t="s">
        <v>15</v>
      </c>
      <c r="M411" s="33" t="s">
        <v>28</v>
      </c>
      <c r="N411" s="33" t="s">
        <v>23</v>
      </c>
      <c r="O411" s="33" t="s">
        <v>4</v>
      </c>
      <c r="P411" s="33" t="s">
        <v>23</v>
      </c>
      <c r="Q411" s="33" t="s">
        <v>31</v>
      </c>
      <c r="R411" s="33" t="s">
        <v>4</v>
      </c>
      <c r="S411" s="33" t="s">
        <v>23</v>
      </c>
      <c r="T411" s="33" t="s">
        <v>31</v>
      </c>
      <c r="U411" s="33" t="s">
        <v>3</v>
      </c>
      <c r="V411" s="33" t="s">
        <v>23</v>
      </c>
      <c r="W411" s="33" t="s">
        <v>31</v>
      </c>
      <c r="X411" s="33" t="s">
        <v>3</v>
      </c>
      <c r="Y411" s="33" t="s">
        <v>23</v>
      </c>
      <c r="Z411" s="33" t="s">
        <v>32</v>
      </c>
      <c r="AA411" s="33" t="s">
        <v>3</v>
      </c>
      <c r="AB411" s="33" t="s">
        <v>23</v>
      </c>
      <c r="AC411" s="33" t="s">
        <v>31</v>
      </c>
      <c r="AD411" s="33" t="s">
        <v>3</v>
      </c>
      <c r="AE411" s="33" t="s">
        <v>23</v>
      </c>
      <c r="AF411" s="33" t="s">
        <v>31</v>
      </c>
      <c r="AG411" s="33" t="s">
        <v>3</v>
      </c>
      <c r="AH411" s="33" t="s">
        <v>23</v>
      </c>
      <c r="AI411" s="33" t="s">
        <v>31</v>
      </c>
      <c r="AJ411" s="33" t="s">
        <v>3</v>
      </c>
      <c r="AK411" s="33" t="s">
        <v>23</v>
      </c>
      <c r="AL411" s="33" t="s">
        <v>31</v>
      </c>
      <c r="AM411" s="33" t="s">
        <v>3</v>
      </c>
      <c r="AN411" s="33" t="s">
        <v>23</v>
      </c>
      <c r="AO411" s="33" t="s">
        <v>31</v>
      </c>
      <c r="AP411" s="33" t="s">
        <v>3</v>
      </c>
      <c r="AQ411" s="33" t="s">
        <v>23</v>
      </c>
      <c r="AR411" s="33" t="s">
        <v>31</v>
      </c>
      <c r="AS411" s="33" t="s">
        <v>4</v>
      </c>
      <c r="AT411" s="33" t="s">
        <v>23</v>
      </c>
      <c r="AU411" s="33" t="s">
        <v>31</v>
      </c>
      <c r="AV411" s="33" t="s">
        <v>4</v>
      </c>
      <c r="AW411" s="33" t="s">
        <v>23</v>
      </c>
      <c r="AX411" s="33" t="s">
        <v>31</v>
      </c>
      <c r="AY411" s="33" t="s">
        <v>4</v>
      </c>
      <c r="AZ411" s="33" t="s">
        <v>23</v>
      </c>
      <c r="BA411" s="33" t="s">
        <v>32</v>
      </c>
      <c r="BB411" s="33" t="s">
        <v>4</v>
      </c>
      <c r="BC411" s="33" t="s">
        <v>23</v>
      </c>
      <c r="BD411" s="33" t="s">
        <v>31</v>
      </c>
      <c r="BE411" s="33" t="s">
        <v>4</v>
      </c>
      <c r="BF411" s="33" t="s">
        <v>23</v>
      </c>
      <c r="BG411" s="33" t="s">
        <v>31</v>
      </c>
      <c r="BH411" s="33" t="s">
        <v>3</v>
      </c>
      <c r="BI411" s="33" t="s">
        <v>26</v>
      </c>
      <c r="BJ411" s="33" t="s">
        <v>31</v>
      </c>
      <c r="BK411" s="33" t="s">
        <v>3</v>
      </c>
      <c r="BL411" s="33" t="s">
        <v>26</v>
      </c>
      <c r="BM411" s="33" t="s">
        <v>31</v>
      </c>
    </row>
    <row r="412" spans="1:65" ht="12" customHeight="1" x14ac:dyDescent="0.2">
      <c r="A412" s="15">
        <f>MAX($A$15:A411)+1</f>
        <v>398</v>
      </c>
      <c r="B412" s="34" t="s">
        <v>35</v>
      </c>
      <c r="C412" s="33" t="s">
        <v>23</v>
      </c>
      <c r="D412" s="33" t="s">
        <v>23</v>
      </c>
      <c r="E412" s="33" t="s">
        <v>23</v>
      </c>
      <c r="F412" s="33" t="s">
        <v>23</v>
      </c>
      <c r="G412" s="33" t="s">
        <v>23</v>
      </c>
      <c r="H412" s="33" t="s">
        <v>23</v>
      </c>
      <c r="I412" s="33" t="s">
        <v>23</v>
      </c>
      <c r="J412" s="33" t="s">
        <v>23</v>
      </c>
      <c r="K412" s="33" t="s">
        <v>23</v>
      </c>
      <c r="L412" s="33" t="s">
        <v>23</v>
      </c>
      <c r="M412" s="33" t="s">
        <v>23</v>
      </c>
      <c r="N412" s="33" t="s">
        <v>23</v>
      </c>
      <c r="O412" s="33" t="s">
        <v>23</v>
      </c>
      <c r="P412" s="33" t="s">
        <v>23</v>
      </c>
      <c r="Q412" s="33" t="s">
        <v>23</v>
      </c>
      <c r="R412" s="33" t="s">
        <v>23</v>
      </c>
      <c r="S412" s="33" t="s">
        <v>23</v>
      </c>
      <c r="T412" s="33" t="s">
        <v>23</v>
      </c>
      <c r="U412" s="33" t="s">
        <v>23</v>
      </c>
      <c r="V412" s="33" t="s">
        <v>23</v>
      </c>
      <c r="W412" s="33" t="s">
        <v>23</v>
      </c>
      <c r="X412" s="33" t="s">
        <v>23</v>
      </c>
      <c r="Y412" s="33" t="s">
        <v>23</v>
      </c>
      <c r="Z412" s="33" t="s">
        <v>23</v>
      </c>
      <c r="AA412" s="33" t="s">
        <v>23</v>
      </c>
      <c r="AB412" s="33" t="s">
        <v>23</v>
      </c>
      <c r="AC412" s="33" t="s">
        <v>23</v>
      </c>
      <c r="AD412" s="33" t="s">
        <v>23</v>
      </c>
      <c r="AE412" s="33" t="s">
        <v>23</v>
      </c>
      <c r="AF412" s="33" t="s">
        <v>23</v>
      </c>
      <c r="AG412" s="33" t="s">
        <v>23</v>
      </c>
      <c r="AH412" s="33" t="s">
        <v>23</v>
      </c>
      <c r="AI412" s="33" t="s">
        <v>23</v>
      </c>
      <c r="AJ412" s="33" t="s">
        <v>23</v>
      </c>
      <c r="AK412" s="33" t="s">
        <v>23</v>
      </c>
      <c r="AL412" s="33" t="s">
        <v>23</v>
      </c>
      <c r="AM412" s="33" t="s">
        <v>23</v>
      </c>
      <c r="AN412" s="33" t="s">
        <v>23</v>
      </c>
      <c r="AO412" s="33" t="s">
        <v>23</v>
      </c>
      <c r="AP412" s="33" t="s">
        <v>23</v>
      </c>
      <c r="AQ412" s="33" t="s">
        <v>23</v>
      </c>
      <c r="AR412" s="33" t="s">
        <v>23</v>
      </c>
      <c r="AS412" s="33" t="s">
        <v>23</v>
      </c>
      <c r="AT412" s="33" t="s">
        <v>23</v>
      </c>
      <c r="AU412" s="33" t="s">
        <v>23</v>
      </c>
      <c r="AV412" s="33" t="s">
        <v>23</v>
      </c>
      <c r="AW412" s="33" t="s">
        <v>23</v>
      </c>
      <c r="AX412" s="33" t="s">
        <v>23</v>
      </c>
      <c r="AY412" s="33" t="s">
        <v>23</v>
      </c>
      <c r="AZ412" s="33" t="s">
        <v>23</v>
      </c>
      <c r="BA412" s="33" t="s">
        <v>23</v>
      </c>
      <c r="BB412" s="33" t="s">
        <v>23</v>
      </c>
      <c r="BC412" s="33" t="s">
        <v>23</v>
      </c>
      <c r="BD412" s="33" t="s">
        <v>23</v>
      </c>
      <c r="BE412" s="33" t="s">
        <v>23</v>
      </c>
      <c r="BF412" s="33" t="s">
        <v>23</v>
      </c>
      <c r="BG412" s="33" t="s">
        <v>23</v>
      </c>
      <c r="BH412" s="33" t="s">
        <v>23</v>
      </c>
      <c r="BI412" s="33" t="s">
        <v>23</v>
      </c>
      <c r="BJ412" s="33" t="s">
        <v>23</v>
      </c>
      <c r="BK412" s="33" t="s">
        <v>23</v>
      </c>
      <c r="BL412" s="33" t="s">
        <v>23</v>
      </c>
      <c r="BM412" s="33" t="s">
        <v>23</v>
      </c>
    </row>
    <row r="413" spans="1:65" ht="12" customHeight="1" x14ac:dyDescent="0.2">
      <c r="A413" s="15">
        <f>MAX($A$15:A412)+1</f>
        <v>399</v>
      </c>
      <c r="B413" s="34" t="s">
        <v>34</v>
      </c>
      <c r="C413" s="33" t="s">
        <v>4</v>
      </c>
      <c r="D413" s="33" t="s">
        <v>23</v>
      </c>
      <c r="E413" s="33" t="s">
        <v>33</v>
      </c>
      <c r="F413" s="33" t="s">
        <v>4</v>
      </c>
      <c r="G413" s="33" t="s">
        <v>26</v>
      </c>
      <c r="H413" s="33" t="s">
        <v>31</v>
      </c>
      <c r="I413" s="33" t="s">
        <v>4</v>
      </c>
      <c r="J413" s="33" t="s">
        <v>26</v>
      </c>
      <c r="K413" s="33" t="s">
        <v>31</v>
      </c>
      <c r="L413" s="33" t="s">
        <v>15</v>
      </c>
      <c r="M413" s="33" t="s">
        <v>28</v>
      </c>
      <c r="N413" s="33" t="s">
        <v>23</v>
      </c>
      <c r="O413" s="33" t="s">
        <v>4</v>
      </c>
      <c r="P413" s="33" t="s">
        <v>23</v>
      </c>
      <c r="Q413" s="33" t="s">
        <v>31</v>
      </c>
      <c r="R413" s="33" t="s">
        <v>4</v>
      </c>
      <c r="S413" s="33" t="s">
        <v>23</v>
      </c>
      <c r="T413" s="33" t="s">
        <v>31</v>
      </c>
      <c r="U413" s="33" t="s">
        <v>3</v>
      </c>
      <c r="V413" s="33" t="s">
        <v>23</v>
      </c>
      <c r="W413" s="33" t="s">
        <v>31</v>
      </c>
      <c r="X413" s="33" t="s">
        <v>3</v>
      </c>
      <c r="Y413" s="33" t="s">
        <v>23</v>
      </c>
      <c r="Z413" s="33" t="s">
        <v>32</v>
      </c>
      <c r="AA413" s="33" t="s">
        <v>3</v>
      </c>
      <c r="AB413" s="33" t="s">
        <v>23</v>
      </c>
      <c r="AC413" s="33" t="s">
        <v>31</v>
      </c>
      <c r="AD413" s="33" t="s">
        <v>3</v>
      </c>
      <c r="AE413" s="33" t="s">
        <v>23</v>
      </c>
      <c r="AF413" s="33" t="s">
        <v>31</v>
      </c>
      <c r="AG413" s="33" t="s">
        <v>3</v>
      </c>
      <c r="AH413" s="33" t="s">
        <v>23</v>
      </c>
      <c r="AI413" s="33" t="s">
        <v>31</v>
      </c>
      <c r="AJ413" s="33" t="s">
        <v>3</v>
      </c>
      <c r="AK413" s="33" t="s">
        <v>23</v>
      </c>
      <c r="AL413" s="33" t="s">
        <v>31</v>
      </c>
      <c r="AM413" s="33" t="s">
        <v>3</v>
      </c>
      <c r="AN413" s="33" t="s">
        <v>23</v>
      </c>
      <c r="AO413" s="33" t="s">
        <v>31</v>
      </c>
      <c r="AP413" s="33" t="s">
        <v>3</v>
      </c>
      <c r="AQ413" s="33" t="s">
        <v>23</v>
      </c>
      <c r="AR413" s="33" t="s">
        <v>31</v>
      </c>
      <c r="AS413" s="33" t="s">
        <v>4</v>
      </c>
      <c r="AT413" s="33" t="s">
        <v>23</v>
      </c>
      <c r="AU413" s="33" t="s">
        <v>31</v>
      </c>
      <c r="AV413" s="33" t="s">
        <v>4</v>
      </c>
      <c r="AW413" s="33" t="s">
        <v>23</v>
      </c>
      <c r="AX413" s="33" t="s">
        <v>31</v>
      </c>
      <c r="AY413" s="33" t="s">
        <v>4</v>
      </c>
      <c r="AZ413" s="33" t="s">
        <v>23</v>
      </c>
      <c r="BA413" s="33" t="s">
        <v>32</v>
      </c>
      <c r="BB413" s="33" t="s">
        <v>4</v>
      </c>
      <c r="BC413" s="33" t="s">
        <v>23</v>
      </c>
      <c r="BD413" s="33" t="s">
        <v>31</v>
      </c>
      <c r="BE413" s="33" t="s">
        <v>4</v>
      </c>
      <c r="BF413" s="33" t="s">
        <v>23</v>
      </c>
      <c r="BG413" s="33" t="s">
        <v>31</v>
      </c>
      <c r="BH413" s="33" t="s">
        <v>3</v>
      </c>
      <c r="BI413" s="33" t="s">
        <v>26</v>
      </c>
      <c r="BJ413" s="33" t="s">
        <v>31</v>
      </c>
      <c r="BK413" s="33" t="s">
        <v>3</v>
      </c>
      <c r="BL413" s="33" t="s">
        <v>26</v>
      </c>
      <c r="BM413" s="33" t="s">
        <v>31</v>
      </c>
    </row>
    <row r="414" spans="1:65" ht="12" customHeight="1" x14ac:dyDescent="0.2">
      <c r="A414" s="15">
        <f>MAX($A$15:A413)+1</f>
        <v>400</v>
      </c>
      <c r="B414" s="34" t="s">
        <v>30</v>
      </c>
      <c r="C414" s="33" t="s">
        <v>23</v>
      </c>
      <c r="D414" s="33" t="s">
        <v>23</v>
      </c>
      <c r="E414" s="33" t="s">
        <v>23</v>
      </c>
      <c r="F414" s="33" t="s">
        <v>23</v>
      </c>
      <c r="G414" s="33" t="s">
        <v>23</v>
      </c>
      <c r="H414" s="33" t="s">
        <v>23</v>
      </c>
      <c r="I414" s="33" t="s">
        <v>23</v>
      </c>
      <c r="J414" s="33" t="s">
        <v>23</v>
      </c>
      <c r="K414" s="33" t="s">
        <v>23</v>
      </c>
      <c r="L414" s="33" t="s">
        <v>23</v>
      </c>
      <c r="M414" s="33" t="s">
        <v>23</v>
      </c>
      <c r="N414" s="33" t="s">
        <v>23</v>
      </c>
      <c r="O414" s="33" t="s">
        <v>23</v>
      </c>
      <c r="P414" s="33" t="s">
        <v>23</v>
      </c>
      <c r="Q414" s="33" t="s">
        <v>23</v>
      </c>
      <c r="R414" s="33" t="s">
        <v>23</v>
      </c>
      <c r="S414" s="33" t="s">
        <v>23</v>
      </c>
      <c r="T414" s="33" t="s">
        <v>23</v>
      </c>
      <c r="U414" s="33" t="s">
        <v>23</v>
      </c>
      <c r="V414" s="33" t="s">
        <v>23</v>
      </c>
      <c r="W414" s="33" t="s">
        <v>23</v>
      </c>
      <c r="X414" s="33" t="s">
        <v>23</v>
      </c>
      <c r="Y414" s="33" t="s">
        <v>23</v>
      </c>
      <c r="Z414" s="33" t="s">
        <v>23</v>
      </c>
      <c r="AA414" s="33" t="s">
        <v>23</v>
      </c>
      <c r="AB414" s="33" t="s">
        <v>23</v>
      </c>
      <c r="AC414" s="33" t="s">
        <v>23</v>
      </c>
      <c r="AD414" s="33" t="s">
        <v>23</v>
      </c>
      <c r="AE414" s="33" t="s">
        <v>23</v>
      </c>
      <c r="AF414" s="33" t="s">
        <v>23</v>
      </c>
      <c r="AG414" s="33" t="s">
        <v>23</v>
      </c>
      <c r="AH414" s="33" t="s">
        <v>23</v>
      </c>
      <c r="AI414" s="33" t="s">
        <v>23</v>
      </c>
      <c r="AJ414" s="33" t="s">
        <v>23</v>
      </c>
      <c r="AK414" s="33" t="s">
        <v>23</v>
      </c>
      <c r="AL414" s="33" t="s">
        <v>23</v>
      </c>
      <c r="AM414" s="33" t="s">
        <v>23</v>
      </c>
      <c r="AN414" s="33" t="s">
        <v>23</v>
      </c>
      <c r="AO414" s="33" t="s">
        <v>23</v>
      </c>
      <c r="AP414" s="33" t="s">
        <v>23</v>
      </c>
      <c r="AQ414" s="33" t="s">
        <v>23</v>
      </c>
      <c r="AR414" s="33" t="s">
        <v>23</v>
      </c>
      <c r="AS414" s="33" t="s">
        <v>23</v>
      </c>
      <c r="AT414" s="33" t="s">
        <v>23</v>
      </c>
      <c r="AU414" s="33" t="s">
        <v>23</v>
      </c>
      <c r="AV414" s="33" t="s">
        <v>23</v>
      </c>
      <c r="AW414" s="33" t="s">
        <v>23</v>
      </c>
      <c r="AX414" s="33" t="s">
        <v>23</v>
      </c>
      <c r="AY414" s="33" t="s">
        <v>23</v>
      </c>
      <c r="AZ414" s="33" t="s">
        <v>23</v>
      </c>
      <c r="BA414" s="33" t="s">
        <v>23</v>
      </c>
      <c r="BB414" s="33" t="s">
        <v>23</v>
      </c>
      <c r="BC414" s="33" t="s">
        <v>23</v>
      </c>
      <c r="BD414" s="33" t="s">
        <v>23</v>
      </c>
      <c r="BE414" s="33" t="s">
        <v>23</v>
      </c>
      <c r="BF414" s="33" t="s">
        <v>23</v>
      </c>
      <c r="BG414" s="33" t="s">
        <v>23</v>
      </c>
      <c r="BH414" s="33" t="s">
        <v>23</v>
      </c>
      <c r="BI414" s="33" t="s">
        <v>23</v>
      </c>
      <c r="BJ414" s="33" t="s">
        <v>23</v>
      </c>
      <c r="BK414" s="33" t="s">
        <v>23</v>
      </c>
      <c r="BL414" s="33" t="s">
        <v>23</v>
      </c>
      <c r="BM414" s="33" t="s">
        <v>23</v>
      </c>
    </row>
    <row r="415" spans="1:65" ht="22.5" x14ac:dyDescent="0.2">
      <c r="A415" s="15">
        <f>MAX($A$15:A414)+1</f>
        <v>401</v>
      </c>
      <c r="B415" s="36" t="s">
        <v>79</v>
      </c>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c r="BC415" s="35"/>
      <c r="BD415" s="35"/>
      <c r="BE415" s="35"/>
      <c r="BF415" s="35"/>
      <c r="BG415" s="35"/>
      <c r="BH415" s="35"/>
      <c r="BI415" s="35"/>
      <c r="BJ415" s="35"/>
      <c r="BK415" s="35"/>
      <c r="BL415" s="35"/>
      <c r="BM415" s="35"/>
    </row>
    <row r="416" spans="1:65" ht="12" customHeight="1" x14ac:dyDescent="0.2">
      <c r="A416" s="15">
        <f>MAX($A$15:A415)+1</f>
        <v>402</v>
      </c>
      <c r="B416" s="34" t="s">
        <v>36</v>
      </c>
      <c r="C416" s="33" t="s">
        <v>6</v>
      </c>
      <c r="D416" s="33" t="s">
        <v>23</v>
      </c>
      <c r="E416" s="33" t="s">
        <v>31</v>
      </c>
      <c r="F416" s="33" t="s">
        <v>6</v>
      </c>
      <c r="G416" s="33" t="s">
        <v>23</v>
      </c>
      <c r="H416" s="33" t="s">
        <v>31</v>
      </c>
      <c r="I416" s="33" t="s">
        <v>6</v>
      </c>
      <c r="J416" s="33" t="s">
        <v>23</v>
      </c>
      <c r="K416" s="33" t="s">
        <v>31</v>
      </c>
      <c r="L416" s="33" t="s">
        <v>6</v>
      </c>
      <c r="M416" s="33" t="s">
        <v>23</v>
      </c>
      <c r="N416" s="33" t="s">
        <v>31</v>
      </c>
      <c r="O416" s="33" t="s">
        <v>6</v>
      </c>
      <c r="P416" s="33" t="s">
        <v>23</v>
      </c>
      <c r="Q416" s="33" t="s">
        <v>31</v>
      </c>
      <c r="R416" s="33" t="s">
        <v>6</v>
      </c>
      <c r="S416" s="33" t="s">
        <v>23</v>
      </c>
      <c r="T416" s="33" t="s">
        <v>31</v>
      </c>
      <c r="U416" s="33" t="s">
        <v>6</v>
      </c>
      <c r="V416" s="33" t="s">
        <v>23</v>
      </c>
      <c r="W416" s="33" t="s">
        <v>31</v>
      </c>
      <c r="X416" s="33" t="s">
        <v>6</v>
      </c>
      <c r="Y416" s="33" t="s">
        <v>23</v>
      </c>
      <c r="Z416" s="33" t="s">
        <v>31</v>
      </c>
      <c r="AA416" s="33" t="s">
        <v>4</v>
      </c>
      <c r="AB416" s="33" t="s">
        <v>23</v>
      </c>
      <c r="AC416" s="33" t="s">
        <v>33</v>
      </c>
      <c r="AD416" s="33" t="s">
        <v>4</v>
      </c>
      <c r="AE416" s="33" t="s">
        <v>26</v>
      </c>
      <c r="AF416" s="33" t="s">
        <v>31</v>
      </c>
      <c r="AG416" s="33" t="s">
        <v>4</v>
      </c>
      <c r="AH416" s="33" t="s">
        <v>26</v>
      </c>
      <c r="AI416" s="33" t="s">
        <v>31</v>
      </c>
      <c r="AJ416" s="33" t="s">
        <v>4</v>
      </c>
      <c r="AK416" s="33" t="s">
        <v>26</v>
      </c>
      <c r="AL416" s="33" t="s">
        <v>31</v>
      </c>
      <c r="AM416" s="33" t="s">
        <v>4</v>
      </c>
      <c r="AN416" s="33" t="s">
        <v>26</v>
      </c>
      <c r="AO416" s="33" t="s">
        <v>31</v>
      </c>
      <c r="AP416" s="33" t="s">
        <v>4</v>
      </c>
      <c r="AQ416" s="33" t="s">
        <v>26</v>
      </c>
      <c r="AR416" s="33" t="s">
        <v>31</v>
      </c>
      <c r="AS416" s="33" t="s">
        <v>6</v>
      </c>
      <c r="AT416" s="33" t="s">
        <v>26</v>
      </c>
      <c r="AU416" s="33" t="s">
        <v>31</v>
      </c>
      <c r="AV416" s="33" t="s">
        <v>5</v>
      </c>
      <c r="AW416" s="33" t="s">
        <v>23</v>
      </c>
      <c r="AX416" s="33" t="s">
        <v>31</v>
      </c>
      <c r="AY416" s="33" t="s">
        <v>5</v>
      </c>
      <c r="AZ416" s="33" t="s">
        <v>23</v>
      </c>
      <c r="BA416" s="33" t="s">
        <v>32</v>
      </c>
      <c r="BB416" s="33" t="s">
        <v>5</v>
      </c>
      <c r="BC416" s="33" t="s">
        <v>23</v>
      </c>
      <c r="BD416" s="33" t="s">
        <v>32</v>
      </c>
      <c r="BE416" s="33" t="s">
        <v>5</v>
      </c>
      <c r="BF416" s="33" t="s">
        <v>23</v>
      </c>
      <c r="BG416" s="33" t="s">
        <v>31</v>
      </c>
      <c r="BH416" s="33" t="s">
        <v>5</v>
      </c>
      <c r="BI416" s="33" t="s">
        <v>26</v>
      </c>
      <c r="BJ416" s="33" t="s">
        <v>32</v>
      </c>
      <c r="BK416" s="33" t="s">
        <v>5</v>
      </c>
      <c r="BL416" s="33" t="s">
        <v>26</v>
      </c>
      <c r="BM416" s="33" t="s">
        <v>32</v>
      </c>
    </row>
    <row r="417" spans="1:65" ht="12" customHeight="1" x14ac:dyDescent="0.2">
      <c r="A417" s="15">
        <f>MAX($A$15:A416)+1</f>
        <v>403</v>
      </c>
      <c r="B417" s="34" t="s">
        <v>35</v>
      </c>
      <c r="C417" s="33" t="s">
        <v>23</v>
      </c>
      <c r="D417" s="33" t="s">
        <v>23</v>
      </c>
      <c r="E417" s="33" t="s">
        <v>23</v>
      </c>
      <c r="F417" s="33" t="s">
        <v>23</v>
      </c>
      <c r="G417" s="33" t="s">
        <v>23</v>
      </c>
      <c r="H417" s="33" t="s">
        <v>23</v>
      </c>
      <c r="I417" s="33" t="s">
        <v>23</v>
      </c>
      <c r="J417" s="33" t="s">
        <v>23</v>
      </c>
      <c r="K417" s="33" t="s">
        <v>23</v>
      </c>
      <c r="L417" s="33" t="s">
        <v>23</v>
      </c>
      <c r="M417" s="33" t="s">
        <v>23</v>
      </c>
      <c r="N417" s="33" t="s">
        <v>23</v>
      </c>
      <c r="O417" s="33" t="s">
        <v>23</v>
      </c>
      <c r="P417" s="33" t="s">
        <v>23</v>
      </c>
      <c r="Q417" s="33" t="s">
        <v>23</v>
      </c>
      <c r="R417" s="33" t="s">
        <v>23</v>
      </c>
      <c r="S417" s="33" t="s">
        <v>23</v>
      </c>
      <c r="T417" s="33" t="s">
        <v>23</v>
      </c>
      <c r="U417" s="33" t="s">
        <v>23</v>
      </c>
      <c r="V417" s="33" t="s">
        <v>23</v>
      </c>
      <c r="W417" s="33" t="s">
        <v>23</v>
      </c>
      <c r="X417" s="33" t="s">
        <v>23</v>
      </c>
      <c r="Y417" s="33" t="s">
        <v>23</v>
      </c>
      <c r="Z417" s="33" t="s">
        <v>23</v>
      </c>
      <c r="AA417" s="33" t="s">
        <v>23</v>
      </c>
      <c r="AB417" s="33" t="s">
        <v>23</v>
      </c>
      <c r="AC417" s="33" t="s">
        <v>23</v>
      </c>
      <c r="AD417" s="33" t="s">
        <v>23</v>
      </c>
      <c r="AE417" s="33" t="s">
        <v>23</v>
      </c>
      <c r="AF417" s="33" t="s">
        <v>23</v>
      </c>
      <c r="AG417" s="33" t="s">
        <v>23</v>
      </c>
      <c r="AH417" s="33" t="s">
        <v>23</v>
      </c>
      <c r="AI417" s="33" t="s">
        <v>23</v>
      </c>
      <c r="AJ417" s="33" t="s">
        <v>23</v>
      </c>
      <c r="AK417" s="33" t="s">
        <v>23</v>
      </c>
      <c r="AL417" s="33" t="s">
        <v>23</v>
      </c>
      <c r="AM417" s="33" t="s">
        <v>23</v>
      </c>
      <c r="AN417" s="33" t="s">
        <v>23</v>
      </c>
      <c r="AO417" s="33" t="s">
        <v>23</v>
      </c>
      <c r="AP417" s="33" t="s">
        <v>23</v>
      </c>
      <c r="AQ417" s="33" t="s">
        <v>23</v>
      </c>
      <c r="AR417" s="33" t="s">
        <v>23</v>
      </c>
      <c r="AS417" s="33" t="s">
        <v>23</v>
      </c>
      <c r="AT417" s="33" t="s">
        <v>23</v>
      </c>
      <c r="AU417" s="33" t="s">
        <v>23</v>
      </c>
      <c r="AV417" s="33" t="s">
        <v>23</v>
      </c>
      <c r="AW417" s="33" t="s">
        <v>23</v>
      </c>
      <c r="AX417" s="33" t="s">
        <v>23</v>
      </c>
      <c r="AY417" s="33" t="s">
        <v>23</v>
      </c>
      <c r="AZ417" s="33" t="s">
        <v>23</v>
      </c>
      <c r="BA417" s="33" t="s">
        <v>23</v>
      </c>
      <c r="BB417" s="33" t="s">
        <v>23</v>
      </c>
      <c r="BC417" s="33" t="s">
        <v>23</v>
      </c>
      <c r="BD417" s="33" t="s">
        <v>23</v>
      </c>
      <c r="BE417" s="33" t="s">
        <v>23</v>
      </c>
      <c r="BF417" s="33" t="s">
        <v>23</v>
      </c>
      <c r="BG417" s="33" t="s">
        <v>23</v>
      </c>
      <c r="BH417" s="33" t="s">
        <v>23</v>
      </c>
      <c r="BI417" s="33" t="s">
        <v>23</v>
      </c>
      <c r="BJ417" s="33" t="s">
        <v>23</v>
      </c>
      <c r="BK417" s="33" t="s">
        <v>23</v>
      </c>
      <c r="BL417" s="33" t="s">
        <v>23</v>
      </c>
      <c r="BM417" s="33" t="s">
        <v>23</v>
      </c>
    </row>
    <row r="418" spans="1:65" ht="12" customHeight="1" x14ac:dyDescent="0.2">
      <c r="A418" s="15">
        <f>MAX($A$15:A417)+1</f>
        <v>404</v>
      </c>
      <c r="B418" s="34" t="s">
        <v>34</v>
      </c>
      <c r="C418" s="33" t="s">
        <v>6</v>
      </c>
      <c r="D418" s="33" t="s">
        <v>23</v>
      </c>
      <c r="E418" s="33" t="s">
        <v>31</v>
      </c>
      <c r="F418" s="33" t="s">
        <v>6</v>
      </c>
      <c r="G418" s="33" t="s">
        <v>23</v>
      </c>
      <c r="H418" s="33" t="s">
        <v>31</v>
      </c>
      <c r="I418" s="33" t="s">
        <v>6</v>
      </c>
      <c r="J418" s="33" t="s">
        <v>23</v>
      </c>
      <c r="K418" s="33" t="s">
        <v>31</v>
      </c>
      <c r="L418" s="33" t="s">
        <v>6</v>
      </c>
      <c r="M418" s="33" t="s">
        <v>23</v>
      </c>
      <c r="N418" s="33" t="s">
        <v>31</v>
      </c>
      <c r="O418" s="33" t="s">
        <v>6</v>
      </c>
      <c r="P418" s="33" t="s">
        <v>23</v>
      </c>
      <c r="Q418" s="33" t="s">
        <v>31</v>
      </c>
      <c r="R418" s="33" t="s">
        <v>6</v>
      </c>
      <c r="S418" s="33" t="s">
        <v>23</v>
      </c>
      <c r="T418" s="33" t="s">
        <v>31</v>
      </c>
      <c r="U418" s="33" t="s">
        <v>6</v>
      </c>
      <c r="V418" s="33" t="s">
        <v>23</v>
      </c>
      <c r="W418" s="33" t="s">
        <v>31</v>
      </c>
      <c r="X418" s="33" t="s">
        <v>6</v>
      </c>
      <c r="Y418" s="33" t="s">
        <v>23</v>
      </c>
      <c r="Z418" s="33" t="s">
        <v>31</v>
      </c>
      <c r="AA418" s="33" t="s">
        <v>4</v>
      </c>
      <c r="AB418" s="33" t="s">
        <v>23</v>
      </c>
      <c r="AC418" s="33" t="s">
        <v>33</v>
      </c>
      <c r="AD418" s="33" t="s">
        <v>4</v>
      </c>
      <c r="AE418" s="33" t="s">
        <v>26</v>
      </c>
      <c r="AF418" s="33" t="s">
        <v>31</v>
      </c>
      <c r="AG418" s="33" t="s">
        <v>4</v>
      </c>
      <c r="AH418" s="33" t="s">
        <v>26</v>
      </c>
      <c r="AI418" s="33" t="s">
        <v>31</v>
      </c>
      <c r="AJ418" s="33" t="s">
        <v>4</v>
      </c>
      <c r="AK418" s="33" t="s">
        <v>26</v>
      </c>
      <c r="AL418" s="33" t="s">
        <v>31</v>
      </c>
      <c r="AM418" s="33" t="s">
        <v>4</v>
      </c>
      <c r="AN418" s="33" t="s">
        <v>26</v>
      </c>
      <c r="AO418" s="33" t="s">
        <v>31</v>
      </c>
      <c r="AP418" s="33" t="s">
        <v>4</v>
      </c>
      <c r="AQ418" s="33" t="s">
        <v>26</v>
      </c>
      <c r="AR418" s="33" t="s">
        <v>31</v>
      </c>
      <c r="AS418" s="33" t="s">
        <v>6</v>
      </c>
      <c r="AT418" s="33" t="s">
        <v>26</v>
      </c>
      <c r="AU418" s="33" t="s">
        <v>31</v>
      </c>
      <c r="AV418" s="33" t="s">
        <v>5</v>
      </c>
      <c r="AW418" s="33" t="s">
        <v>23</v>
      </c>
      <c r="AX418" s="33" t="s">
        <v>31</v>
      </c>
      <c r="AY418" s="33" t="s">
        <v>5</v>
      </c>
      <c r="AZ418" s="33" t="s">
        <v>23</v>
      </c>
      <c r="BA418" s="33" t="s">
        <v>32</v>
      </c>
      <c r="BB418" s="33" t="s">
        <v>5</v>
      </c>
      <c r="BC418" s="33" t="s">
        <v>23</v>
      </c>
      <c r="BD418" s="33" t="s">
        <v>32</v>
      </c>
      <c r="BE418" s="33" t="s">
        <v>5</v>
      </c>
      <c r="BF418" s="33" t="s">
        <v>23</v>
      </c>
      <c r="BG418" s="33" t="s">
        <v>31</v>
      </c>
      <c r="BH418" s="33" t="s">
        <v>5</v>
      </c>
      <c r="BI418" s="33" t="s">
        <v>23</v>
      </c>
      <c r="BJ418" s="33" t="s">
        <v>32</v>
      </c>
      <c r="BK418" s="33" t="s">
        <v>5</v>
      </c>
      <c r="BL418" s="33" t="s">
        <v>23</v>
      </c>
      <c r="BM418" s="33" t="s">
        <v>32</v>
      </c>
    </row>
    <row r="419" spans="1:65" ht="12" customHeight="1" x14ac:dyDescent="0.2">
      <c r="A419" s="15">
        <f>MAX($A$15:A418)+1</f>
        <v>405</v>
      </c>
      <c r="B419" s="34" t="s">
        <v>30</v>
      </c>
      <c r="C419" s="33" t="s">
        <v>23</v>
      </c>
      <c r="D419" s="33" t="s">
        <v>23</v>
      </c>
      <c r="E419" s="33" t="s">
        <v>23</v>
      </c>
      <c r="F419" s="33" t="s">
        <v>23</v>
      </c>
      <c r="G419" s="33" t="s">
        <v>23</v>
      </c>
      <c r="H419" s="33" t="s">
        <v>23</v>
      </c>
      <c r="I419" s="33" t="s">
        <v>23</v>
      </c>
      <c r="J419" s="33" t="s">
        <v>23</v>
      </c>
      <c r="K419" s="33" t="s">
        <v>23</v>
      </c>
      <c r="L419" s="33" t="s">
        <v>23</v>
      </c>
      <c r="M419" s="33" t="s">
        <v>23</v>
      </c>
      <c r="N419" s="33" t="s">
        <v>23</v>
      </c>
      <c r="O419" s="33" t="s">
        <v>23</v>
      </c>
      <c r="P419" s="33" t="s">
        <v>23</v>
      </c>
      <c r="Q419" s="33" t="s">
        <v>23</v>
      </c>
      <c r="R419" s="33" t="s">
        <v>23</v>
      </c>
      <c r="S419" s="33" t="s">
        <v>23</v>
      </c>
      <c r="T419" s="33" t="s">
        <v>23</v>
      </c>
      <c r="U419" s="33" t="s">
        <v>23</v>
      </c>
      <c r="V419" s="33" t="s">
        <v>23</v>
      </c>
      <c r="W419" s="33" t="s">
        <v>23</v>
      </c>
      <c r="X419" s="33" t="s">
        <v>23</v>
      </c>
      <c r="Y419" s="33" t="s">
        <v>23</v>
      </c>
      <c r="Z419" s="33" t="s">
        <v>23</v>
      </c>
      <c r="AA419" s="33" t="s">
        <v>23</v>
      </c>
      <c r="AB419" s="33" t="s">
        <v>23</v>
      </c>
      <c r="AC419" s="33" t="s">
        <v>23</v>
      </c>
      <c r="AD419" s="33" t="s">
        <v>23</v>
      </c>
      <c r="AE419" s="33" t="s">
        <v>23</v>
      </c>
      <c r="AF419" s="33" t="s">
        <v>23</v>
      </c>
      <c r="AG419" s="33" t="s">
        <v>23</v>
      </c>
      <c r="AH419" s="33" t="s">
        <v>23</v>
      </c>
      <c r="AI419" s="33" t="s">
        <v>23</v>
      </c>
      <c r="AJ419" s="33" t="s">
        <v>23</v>
      </c>
      <c r="AK419" s="33" t="s">
        <v>23</v>
      </c>
      <c r="AL419" s="33" t="s">
        <v>23</v>
      </c>
      <c r="AM419" s="33" t="s">
        <v>23</v>
      </c>
      <c r="AN419" s="33" t="s">
        <v>23</v>
      </c>
      <c r="AO419" s="33" t="s">
        <v>23</v>
      </c>
      <c r="AP419" s="33" t="s">
        <v>23</v>
      </c>
      <c r="AQ419" s="33" t="s">
        <v>23</v>
      </c>
      <c r="AR419" s="33" t="s">
        <v>23</v>
      </c>
      <c r="AS419" s="33" t="s">
        <v>23</v>
      </c>
      <c r="AT419" s="33" t="s">
        <v>23</v>
      </c>
      <c r="AU419" s="33" t="s">
        <v>23</v>
      </c>
      <c r="AV419" s="33" t="s">
        <v>23</v>
      </c>
      <c r="AW419" s="33" t="s">
        <v>23</v>
      </c>
      <c r="AX419" s="33" t="s">
        <v>23</v>
      </c>
      <c r="AY419" s="33" t="s">
        <v>23</v>
      </c>
      <c r="AZ419" s="33" t="s">
        <v>23</v>
      </c>
      <c r="BA419" s="33" t="s">
        <v>23</v>
      </c>
      <c r="BB419" s="33" t="s">
        <v>23</v>
      </c>
      <c r="BC419" s="33" t="s">
        <v>23</v>
      </c>
      <c r="BD419" s="33" t="s">
        <v>23</v>
      </c>
      <c r="BE419" s="33" t="s">
        <v>23</v>
      </c>
      <c r="BF419" s="33" t="s">
        <v>23</v>
      </c>
      <c r="BG419" s="33" t="s">
        <v>23</v>
      </c>
      <c r="BH419" s="33" t="s">
        <v>23</v>
      </c>
      <c r="BI419" s="33" t="s">
        <v>23</v>
      </c>
      <c r="BJ419" s="33" t="s">
        <v>23</v>
      </c>
      <c r="BK419" s="33" t="s">
        <v>23</v>
      </c>
      <c r="BL419" s="33" t="s">
        <v>23</v>
      </c>
      <c r="BM419" s="33" t="s">
        <v>23</v>
      </c>
    </row>
    <row r="420" spans="1:65" x14ac:dyDescent="0.2">
      <c r="A420" s="15">
        <f>MAX($A$15:A419)+1</f>
        <v>406</v>
      </c>
      <c r="B420" s="36" t="s">
        <v>78</v>
      </c>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c r="BC420" s="35"/>
      <c r="BD420" s="35"/>
      <c r="BE420" s="35"/>
      <c r="BF420" s="35"/>
      <c r="BG420" s="35"/>
      <c r="BH420" s="35"/>
      <c r="BI420" s="35"/>
      <c r="BJ420" s="35"/>
      <c r="BK420" s="35"/>
      <c r="BL420" s="35"/>
      <c r="BM420" s="35"/>
    </row>
    <row r="421" spans="1:65" ht="12" customHeight="1" x14ac:dyDescent="0.2">
      <c r="A421" s="15">
        <f>MAX($A$15:A420)+1</f>
        <v>407</v>
      </c>
      <c r="B421" s="34" t="s">
        <v>36</v>
      </c>
      <c r="C421" s="33" t="s">
        <v>6</v>
      </c>
      <c r="D421" s="33" t="s">
        <v>23</v>
      </c>
      <c r="E421" s="33" t="s">
        <v>31</v>
      </c>
      <c r="F421" s="33" t="s">
        <v>6</v>
      </c>
      <c r="G421" s="33" t="s">
        <v>23</v>
      </c>
      <c r="H421" s="33" t="s">
        <v>31</v>
      </c>
      <c r="I421" s="33" t="s">
        <v>6</v>
      </c>
      <c r="J421" s="33" t="s">
        <v>23</v>
      </c>
      <c r="K421" s="33" t="s">
        <v>31</v>
      </c>
      <c r="L421" s="33" t="s">
        <v>6</v>
      </c>
      <c r="M421" s="33" t="s">
        <v>23</v>
      </c>
      <c r="N421" s="33" t="s">
        <v>31</v>
      </c>
      <c r="O421" s="33" t="s">
        <v>6</v>
      </c>
      <c r="P421" s="33" t="s">
        <v>23</v>
      </c>
      <c r="Q421" s="33" t="s">
        <v>31</v>
      </c>
      <c r="R421" s="33" t="s">
        <v>5</v>
      </c>
      <c r="S421" s="33" t="s">
        <v>23</v>
      </c>
      <c r="T421" s="33" t="s">
        <v>31</v>
      </c>
      <c r="U421" s="33" t="s">
        <v>5</v>
      </c>
      <c r="V421" s="33" t="s">
        <v>23</v>
      </c>
      <c r="W421" s="33" t="s">
        <v>31</v>
      </c>
      <c r="X421" s="33" t="s">
        <v>5</v>
      </c>
      <c r="Y421" s="33" t="s">
        <v>23</v>
      </c>
      <c r="Z421" s="33" t="s">
        <v>31</v>
      </c>
      <c r="AA421" s="33" t="s">
        <v>5</v>
      </c>
      <c r="AB421" s="33" t="s">
        <v>23</v>
      </c>
      <c r="AC421" s="33" t="s">
        <v>31</v>
      </c>
      <c r="AD421" s="33" t="s">
        <v>5</v>
      </c>
      <c r="AE421" s="33" t="s">
        <v>23</v>
      </c>
      <c r="AF421" s="33" t="s">
        <v>31</v>
      </c>
      <c r="AG421" s="33" t="s">
        <v>4</v>
      </c>
      <c r="AH421" s="33" t="s">
        <v>23</v>
      </c>
      <c r="AI421" s="33" t="s">
        <v>31</v>
      </c>
      <c r="AJ421" s="33" t="s">
        <v>3</v>
      </c>
      <c r="AK421" s="33" t="s">
        <v>23</v>
      </c>
      <c r="AL421" s="33" t="s">
        <v>33</v>
      </c>
      <c r="AM421" s="33" t="s">
        <v>3</v>
      </c>
      <c r="AN421" s="33" t="s">
        <v>26</v>
      </c>
      <c r="AO421" s="33" t="s">
        <v>31</v>
      </c>
      <c r="AP421" s="33" t="s">
        <v>3</v>
      </c>
      <c r="AQ421" s="33" t="s">
        <v>26</v>
      </c>
      <c r="AR421" s="33" t="s">
        <v>31</v>
      </c>
      <c r="AS421" s="33" t="s">
        <v>3</v>
      </c>
      <c r="AT421" s="33" t="s">
        <v>26</v>
      </c>
      <c r="AU421" s="33" t="s">
        <v>31</v>
      </c>
      <c r="AV421" s="33" t="s">
        <v>3</v>
      </c>
      <c r="AW421" s="33" t="s">
        <v>26</v>
      </c>
      <c r="AX421" s="33" t="s">
        <v>31</v>
      </c>
      <c r="AY421" s="33" t="s">
        <v>3</v>
      </c>
      <c r="AZ421" s="33" t="s">
        <v>26</v>
      </c>
      <c r="BA421" s="33" t="s">
        <v>31</v>
      </c>
      <c r="BB421" s="33" t="s">
        <v>15</v>
      </c>
      <c r="BC421" s="33" t="s">
        <v>26</v>
      </c>
      <c r="BD421" s="33" t="s">
        <v>31</v>
      </c>
      <c r="BE421" s="33" t="s">
        <v>15</v>
      </c>
      <c r="BF421" s="33" t="s">
        <v>28</v>
      </c>
      <c r="BG421" s="33" t="s">
        <v>26</v>
      </c>
      <c r="BH421" s="33" t="s">
        <v>15</v>
      </c>
      <c r="BI421" s="33" t="s">
        <v>23</v>
      </c>
      <c r="BJ421" s="33" t="s">
        <v>31</v>
      </c>
      <c r="BK421" s="33" t="s">
        <v>15</v>
      </c>
      <c r="BL421" s="33" t="s">
        <v>26</v>
      </c>
      <c r="BM421" s="33" t="s">
        <v>32</v>
      </c>
    </row>
    <row r="422" spans="1:65" ht="12" customHeight="1" x14ac:dyDescent="0.2">
      <c r="A422" s="15">
        <f>MAX($A$15:A421)+1</f>
        <v>408</v>
      </c>
      <c r="B422" s="34" t="s">
        <v>35</v>
      </c>
      <c r="C422" s="33" t="s">
        <v>27</v>
      </c>
      <c r="D422" s="33" t="s">
        <v>23</v>
      </c>
      <c r="E422" s="33" t="s">
        <v>23</v>
      </c>
      <c r="F422" s="33" t="s">
        <v>27</v>
      </c>
      <c r="G422" s="33" t="s">
        <v>23</v>
      </c>
      <c r="H422" s="33" t="s">
        <v>23</v>
      </c>
      <c r="I422" s="33" t="s">
        <v>27</v>
      </c>
      <c r="J422" s="33" t="s">
        <v>23</v>
      </c>
      <c r="K422" s="33" t="s">
        <v>23</v>
      </c>
      <c r="L422" s="33" t="s">
        <v>27</v>
      </c>
      <c r="M422" s="33" t="s">
        <v>23</v>
      </c>
      <c r="N422" s="33" t="s">
        <v>23</v>
      </c>
      <c r="O422" s="33" t="s">
        <v>27</v>
      </c>
      <c r="P422" s="33" t="s">
        <v>23</v>
      </c>
      <c r="Q422" s="33" t="s">
        <v>23</v>
      </c>
      <c r="R422" s="33" t="s">
        <v>27</v>
      </c>
      <c r="S422" s="33" t="s">
        <v>23</v>
      </c>
      <c r="T422" s="33" t="s">
        <v>23</v>
      </c>
      <c r="U422" s="33" t="s">
        <v>27</v>
      </c>
      <c r="V422" s="33" t="s">
        <v>23</v>
      </c>
      <c r="W422" s="33" t="s">
        <v>23</v>
      </c>
      <c r="X422" s="33" t="s">
        <v>27</v>
      </c>
      <c r="Y422" s="33" t="s">
        <v>23</v>
      </c>
      <c r="Z422" s="33" t="s">
        <v>23</v>
      </c>
      <c r="AA422" s="33" t="s">
        <v>27</v>
      </c>
      <c r="AB422" s="33" t="s">
        <v>23</v>
      </c>
      <c r="AC422" s="33" t="s">
        <v>23</v>
      </c>
      <c r="AD422" s="33" t="s">
        <v>27</v>
      </c>
      <c r="AE422" s="33" t="s">
        <v>23</v>
      </c>
      <c r="AF422" s="33" t="s">
        <v>23</v>
      </c>
      <c r="AG422" s="33" t="s">
        <v>23</v>
      </c>
      <c r="AH422" s="33" t="s">
        <v>23</v>
      </c>
      <c r="AI422" s="33" t="s">
        <v>23</v>
      </c>
      <c r="AJ422" s="33" t="s">
        <v>23</v>
      </c>
      <c r="AK422" s="33" t="s">
        <v>23</v>
      </c>
      <c r="AL422" s="33" t="s">
        <v>23</v>
      </c>
      <c r="AM422" s="33" t="s">
        <v>23</v>
      </c>
      <c r="AN422" s="33" t="s">
        <v>23</v>
      </c>
      <c r="AO422" s="33" t="s">
        <v>23</v>
      </c>
      <c r="AP422" s="33" t="s">
        <v>23</v>
      </c>
      <c r="AQ422" s="33" t="s">
        <v>23</v>
      </c>
      <c r="AR422" s="33" t="s">
        <v>23</v>
      </c>
      <c r="AS422" s="33" t="s">
        <v>23</v>
      </c>
      <c r="AT422" s="33" t="s">
        <v>23</v>
      </c>
      <c r="AU422" s="33" t="s">
        <v>23</v>
      </c>
      <c r="AV422" s="33" t="s">
        <v>23</v>
      </c>
      <c r="AW422" s="33" t="s">
        <v>23</v>
      </c>
      <c r="AX422" s="33" t="s">
        <v>23</v>
      </c>
      <c r="AY422" s="33" t="s">
        <v>23</v>
      </c>
      <c r="AZ422" s="33" t="s">
        <v>23</v>
      </c>
      <c r="BA422" s="33" t="s">
        <v>23</v>
      </c>
      <c r="BB422" s="33" t="s">
        <v>23</v>
      </c>
      <c r="BC422" s="33" t="s">
        <v>23</v>
      </c>
      <c r="BD422" s="33" t="s">
        <v>23</v>
      </c>
      <c r="BE422" s="33" t="s">
        <v>23</v>
      </c>
      <c r="BF422" s="33" t="s">
        <v>23</v>
      </c>
      <c r="BG422" s="33" t="s">
        <v>23</v>
      </c>
      <c r="BH422" s="33" t="s">
        <v>23</v>
      </c>
      <c r="BI422" s="33" t="s">
        <v>23</v>
      </c>
      <c r="BJ422" s="33" t="s">
        <v>23</v>
      </c>
      <c r="BK422" s="33" t="s">
        <v>23</v>
      </c>
      <c r="BL422" s="33" t="s">
        <v>23</v>
      </c>
      <c r="BM422" s="33" t="s">
        <v>23</v>
      </c>
    </row>
    <row r="423" spans="1:65" ht="12" customHeight="1" x14ac:dyDescent="0.2">
      <c r="A423" s="15">
        <f>MAX($A$15:A422)+1</f>
        <v>409</v>
      </c>
      <c r="B423" s="34" t="s">
        <v>34</v>
      </c>
      <c r="C423" s="33" t="s">
        <v>6</v>
      </c>
      <c r="D423" s="33" t="s">
        <v>23</v>
      </c>
      <c r="E423" s="33" t="s">
        <v>31</v>
      </c>
      <c r="F423" s="33" t="s">
        <v>6</v>
      </c>
      <c r="G423" s="33" t="s">
        <v>23</v>
      </c>
      <c r="H423" s="33" t="s">
        <v>31</v>
      </c>
      <c r="I423" s="33" t="s">
        <v>6</v>
      </c>
      <c r="J423" s="33" t="s">
        <v>23</v>
      </c>
      <c r="K423" s="33" t="s">
        <v>31</v>
      </c>
      <c r="L423" s="33" t="s">
        <v>6</v>
      </c>
      <c r="M423" s="33" t="s">
        <v>23</v>
      </c>
      <c r="N423" s="33" t="s">
        <v>31</v>
      </c>
      <c r="O423" s="33" t="s">
        <v>6</v>
      </c>
      <c r="P423" s="33" t="s">
        <v>23</v>
      </c>
      <c r="Q423" s="33" t="s">
        <v>31</v>
      </c>
      <c r="R423" s="33" t="s">
        <v>5</v>
      </c>
      <c r="S423" s="33" t="s">
        <v>23</v>
      </c>
      <c r="T423" s="33" t="s">
        <v>31</v>
      </c>
      <c r="U423" s="33" t="s">
        <v>5</v>
      </c>
      <c r="V423" s="33" t="s">
        <v>23</v>
      </c>
      <c r="W423" s="33" t="s">
        <v>31</v>
      </c>
      <c r="X423" s="33" t="s">
        <v>5</v>
      </c>
      <c r="Y423" s="33" t="s">
        <v>23</v>
      </c>
      <c r="Z423" s="33" t="s">
        <v>31</v>
      </c>
      <c r="AA423" s="33" t="s">
        <v>5</v>
      </c>
      <c r="AB423" s="33" t="s">
        <v>23</v>
      </c>
      <c r="AC423" s="33" t="s">
        <v>31</v>
      </c>
      <c r="AD423" s="33" t="s">
        <v>5</v>
      </c>
      <c r="AE423" s="33" t="s">
        <v>23</v>
      </c>
      <c r="AF423" s="33" t="s">
        <v>31</v>
      </c>
      <c r="AG423" s="33" t="s">
        <v>4</v>
      </c>
      <c r="AH423" s="33" t="s">
        <v>23</v>
      </c>
      <c r="AI423" s="33" t="s">
        <v>31</v>
      </c>
      <c r="AJ423" s="33" t="s">
        <v>3</v>
      </c>
      <c r="AK423" s="33" t="s">
        <v>23</v>
      </c>
      <c r="AL423" s="33" t="s">
        <v>33</v>
      </c>
      <c r="AM423" s="33" t="s">
        <v>3</v>
      </c>
      <c r="AN423" s="33" t="s">
        <v>26</v>
      </c>
      <c r="AO423" s="33" t="s">
        <v>31</v>
      </c>
      <c r="AP423" s="33" t="s">
        <v>3</v>
      </c>
      <c r="AQ423" s="33" t="s">
        <v>26</v>
      </c>
      <c r="AR423" s="33" t="s">
        <v>31</v>
      </c>
      <c r="AS423" s="33" t="s">
        <v>3</v>
      </c>
      <c r="AT423" s="33" t="s">
        <v>26</v>
      </c>
      <c r="AU423" s="33" t="s">
        <v>31</v>
      </c>
      <c r="AV423" s="33" t="s">
        <v>3</v>
      </c>
      <c r="AW423" s="33" t="s">
        <v>26</v>
      </c>
      <c r="AX423" s="33" t="s">
        <v>31</v>
      </c>
      <c r="AY423" s="33" t="s">
        <v>3</v>
      </c>
      <c r="AZ423" s="33" t="s">
        <v>26</v>
      </c>
      <c r="BA423" s="33" t="s">
        <v>31</v>
      </c>
      <c r="BB423" s="33" t="s">
        <v>15</v>
      </c>
      <c r="BC423" s="33" t="s">
        <v>26</v>
      </c>
      <c r="BD423" s="33" t="s">
        <v>31</v>
      </c>
      <c r="BE423" s="33" t="s">
        <v>15</v>
      </c>
      <c r="BF423" s="33" t="s">
        <v>28</v>
      </c>
      <c r="BG423" s="33" t="s">
        <v>26</v>
      </c>
      <c r="BH423" s="33" t="s">
        <v>15</v>
      </c>
      <c r="BI423" s="33" t="s">
        <v>23</v>
      </c>
      <c r="BJ423" s="33" t="s">
        <v>31</v>
      </c>
      <c r="BK423" s="33" t="s">
        <v>15</v>
      </c>
      <c r="BL423" s="33" t="s">
        <v>26</v>
      </c>
      <c r="BM423" s="33" t="s">
        <v>32</v>
      </c>
    </row>
    <row r="424" spans="1:65" ht="12" customHeight="1" x14ac:dyDescent="0.2">
      <c r="A424" s="15">
        <f>MAX($A$15:A423)+1</f>
        <v>410</v>
      </c>
      <c r="B424" s="34" t="s">
        <v>30</v>
      </c>
      <c r="C424" s="33" t="s">
        <v>27</v>
      </c>
      <c r="D424" s="33" t="s">
        <v>23</v>
      </c>
      <c r="E424" s="33" t="s">
        <v>23</v>
      </c>
      <c r="F424" s="33" t="s">
        <v>27</v>
      </c>
      <c r="G424" s="33" t="s">
        <v>23</v>
      </c>
      <c r="H424" s="33" t="s">
        <v>23</v>
      </c>
      <c r="I424" s="33" t="s">
        <v>27</v>
      </c>
      <c r="J424" s="33" t="s">
        <v>23</v>
      </c>
      <c r="K424" s="33" t="s">
        <v>23</v>
      </c>
      <c r="L424" s="33" t="s">
        <v>27</v>
      </c>
      <c r="M424" s="33" t="s">
        <v>23</v>
      </c>
      <c r="N424" s="33" t="s">
        <v>23</v>
      </c>
      <c r="O424" s="33" t="s">
        <v>27</v>
      </c>
      <c r="P424" s="33" t="s">
        <v>23</v>
      </c>
      <c r="Q424" s="33" t="s">
        <v>23</v>
      </c>
      <c r="R424" s="33" t="s">
        <v>27</v>
      </c>
      <c r="S424" s="33" t="s">
        <v>23</v>
      </c>
      <c r="T424" s="33" t="s">
        <v>23</v>
      </c>
      <c r="U424" s="33" t="s">
        <v>27</v>
      </c>
      <c r="V424" s="33" t="s">
        <v>23</v>
      </c>
      <c r="W424" s="33" t="s">
        <v>23</v>
      </c>
      <c r="X424" s="33" t="s">
        <v>27</v>
      </c>
      <c r="Y424" s="33" t="s">
        <v>23</v>
      </c>
      <c r="Z424" s="33" t="s">
        <v>23</v>
      </c>
      <c r="AA424" s="33" t="s">
        <v>27</v>
      </c>
      <c r="AB424" s="33" t="s">
        <v>23</v>
      </c>
      <c r="AC424" s="33" t="s">
        <v>23</v>
      </c>
      <c r="AD424" s="33" t="s">
        <v>27</v>
      </c>
      <c r="AE424" s="33" t="s">
        <v>23</v>
      </c>
      <c r="AF424" s="33" t="s">
        <v>23</v>
      </c>
      <c r="AG424" s="33" t="s">
        <v>23</v>
      </c>
      <c r="AH424" s="33" t="s">
        <v>23</v>
      </c>
      <c r="AI424" s="33" t="s">
        <v>23</v>
      </c>
      <c r="AJ424" s="33" t="s">
        <v>23</v>
      </c>
      <c r="AK424" s="33" t="s">
        <v>23</v>
      </c>
      <c r="AL424" s="33" t="s">
        <v>23</v>
      </c>
      <c r="AM424" s="33" t="s">
        <v>23</v>
      </c>
      <c r="AN424" s="33" t="s">
        <v>23</v>
      </c>
      <c r="AO424" s="33" t="s">
        <v>23</v>
      </c>
      <c r="AP424" s="33" t="s">
        <v>23</v>
      </c>
      <c r="AQ424" s="33" t="s">
        <v>23</v>
      </c>
      <c r="AR424" s="33" t="s">
        <v>23</v>
      </c>
      <c r="AS424" s="33" t="s">
        <v>23</v>
      </c>
      <c r="AT424" s="33" t="s">
        <v>23</v>
      </c>
      <c r="AU424" s="33" t="s">
        <v>23</v>
      </c>
      <c r="AV424" s="33" t="s">
        <v>23</v>
      </c>
      <c r="AW424" s="33" t="s">
        <v>23</v>
      </c>
      <c r="AX424" s="33" t="s">
        <v>23</v>
      </c>
      <c r="AY424" s="33" t="s">
        <v>23</v>
      </c>
      <c r="AZ424" s="33" t="s">
        <v>23</v>
      </c>
      <c r="BA424" s="33" t="s">
        <v>23</v>
      </c>
      <c r="BB424" s="33" t="s">
        <v>23</v>
      </c>
      <c r="BC424" s="33" t="s">
        <v>23</v>
      </c>
      <c r="BD424" s="33" t="s">
        <v>23</v>
      </c>
      <c r="BE424" s="33" t="s">
        <v>23</v>
      </c>
      <c r="BF424" s="33" t="s">
        <v>23</v>
      </c>
      <c r="BG424" s="33" t="s">
        <v>23</v>
      </c>
      <c r="BH424" s="33" t="s">
        <v>23</v>
      </c>
      <c r="BI424" s="33" t="s">
        <v>23</v>
      </c>
      <c r="BJ424" s="33" t="s">
        <v>23</v>
      </c>
      <c r="BK424" s="33" t="s">
        <v>23</v>
      </c>
      <c r="BL424" s="33" t="s">
        <v>23</v>
      </c>
      <c r="BM424" s="33" t="s">
        <v>23</v>
      </c>
    </row>
    <row r="425" spans="1:65" x14ac:dyDescent="0.2">
      <c r="A425" s="15">
        <f>MAX($A$15:A424)+1</f>
        <v>411</v>
      </c>
      <c r="B425" s="36" t="s">
        <v>77</v>
      </c>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c r="BC425" s="35"/>
      <c r="BD425" s="35"/>
      <c r="BE425" s="35"/>
      <c r="BF425" s="35"/>
      <c r="BG425" s="35"/>
      <c r="BH425" s="35"/>
      <c r="BI425" s="35"/>
      <c r="BJ425" s="35"/>
      <c r="BK425" s="35"/>
      <c r="BL425" s="35"/>
      <c r="BM425" s="35"/>
    </row>
    <row r="426" spans="1:65" ht="12" customHeight="1" x14ac:dyDescent="0.2">
      <c r="A426" s="15">
        <f>MAX($A$15:A425)+1</f>
        <v>412</v>
      </c>
      <c r="B426" s="34" t="s">
        <v>36</v>
      </c>
      <c r="C426" s="33" t="s">
        <v>6</v>
      </c>
      <c r="D426" s="33" t="s">
        <v>23</v>
      </c>
      <c r="E426" s="33" t="s">
        <v>31</v>
      </c>
      <c r="F426" s="33" t="s">
        <v>6</v>
      </c>
      <c r="G426" s="33" t="s">
        <v>23</v>
      </c>
      <c r="H426" s="33" t="s">
        <v>31</v>
      </c>
      <c r="I426" s="33" t="s">
        <v>6</v>
      </c>
      <c r="J426" s="33" t="s">
        <v>23</v>
      </c>
      <c r="K426" s="33" t="s">
        <v>31</v>
      </c>
      <c r="L426" s="33" t="s">
        <v>6</v>
      </c>
      <c r="M426" s="33" t="s">
        <v>23</v>
      </c>
      <c r="N426" s="33" t="s">
        <v>31</v>
      </c>
      <c r="O426" s="33" t="s">
        <v>6</v>
      </c>
      <c r="P426" s="33" t="s">
        <v>23</v>
      </c>
      <c r="Q426" s="33" t="s">
        <v>31</v>
      </c>
      <c r="R426" s="33" t="s">
        <v>23</v>
      </c>
      <c r="S426" s="33" t="s">
        <v>23</v>
      </c>
      <c r="T426" s="33" t="s">
        <v>23</v>
      </c>
      <c r="U426" s="33" t="s">
        <v>23</v>
      </c>
      <c r="V426" s="33" t="s">
        <v>23</v>
      </c>
      <c r="W426" s="33" t="s">
        <v>23</v>
      </c>
      <c r="X426" s="33" t="s">
        <v>23</v>
      </c>
      <c r="Y426" s="33" t="s">
        <v>23</v>
      </c>
      <c r="Z426" s="33" t="s">
        <v>23</v>
      </c>
      <c r="AA426" s="33" t="s">
        <v>23</v>
      </c>
      <c r="AB426" s="33" t="s">
        <v>23</v>
      </c>
      <c r="AC426" s="33" t="s">
        <v>23</v>
      </c>
      <c r="AD426" s="33" t="s">
        <v>23</v>
      </c>
      <c r="AE426" s="33" t="s">
        <v>23</v>
      </c>
      <c r="AF426" s="33" t="s">
        <v>23</v>
      </c>
      <c r="AG426" s="33" t="s">
        <v>23</v>
      </c>
      <c r="AH426" s="33" t="s">
        <v>23</v>
      </c>
      <c r="AI426" s="33" t="s">
        <v>23</v>
      </c>
      <c r="AJ426" s="33" t="s">
        <v>23</v>
      </c>
      <c r="AK426" s="33" t="s">
        <v>23</v>
      </c>
      <c r="AL426" s="33" t="s">
        <v>23</v>
      </c>
      <c r="AM426" s="33" t="s">
        <v>23</v>
      </c>
      <c r="AN426" s="33" t="s">
        <v>23</v>
      </c>
      <c r="AO426" s="33" t="s">
        <v>23</v>
      </c>
      <c r="AP426" s="33" t="s">
        <v>23</v>
      </c>
      <c r="AQ426" s="33" t="s">
        <v>23</v>
      </c>
      <c r="AR426" s="33" t="s">
        <v>23</v>
      </c>
      <c r="AS426" s="33" t="s">
        <v>23</v>
      </c>
      <c r="AT426" s="33" t="s">
        <v>23</v>
      </c>
      <c r="AU426" s="33" t="s">
        <v>23</v>
      </c>
      <c r="AV426" s="33" t="s">
        <v>23</v>
      </c>
      <c r="AW426" s="33" t="s">
        <v>23</v>
      </c>
      <c r="AX426" s="33" t="s">
        <v>23</v>
      </c>
      <c r="AY426" s="33" t="s">
        <v>23</v>
      </c>
      <c r="AZ426" s="33" t="s">
        <v>23</v>
      </c>
      <c r="BA426" s="33" t="s">
        <v>23</v>
      </c>
      <c r="BB426" s="33" t="s">
        <v>23</v>
      </c>
      <c r="BC426" s="33" t="s">
        <v>23</v>
      </c>
      <c r="BD426" s="33" t="s">
        <v>23</v>
      </c>
      <c r="BE426" s="33" t="s">
        <v>23</v>
      </c>
      <c r="BF426" s="33" t="s">
        <v>23</v>
      </c>
      <c r="BG426" s="33" t="s">
        <v>23</v>
      </c>
      <c r="BH426" s="33" t="s">
        <v>23</v>
      </c>
      <c r="BI426" s="33" t="s">
        <v>23</v>
      </c>
      <c r="BJ426" s="33" t="s">
        <v>23</v>
      </c>
      <c r="BK426" s="33" t="s">
        <v>23</v>
      </c>
      <c r="BL426" s="33" t="s">
        <v>23</v>
      </c>
      <c r="BM426" s="33" t="s">
        <v>23</v>
      </c>
    </row>
    <row r="427" spans="1:65" ht="12" customHeight="1" x14ac:dyDescent="0.2">
      <c r="A427" s="15">
        <f>MAX($A$15:A426)+1</f>
        <v>413</v>
      </c>
      <c r="B427" s="34" t="s">
        <v>35</v>
      </c>
      <c r="C427" s="33" t="s">
        <v>23</v>
      </c>
      <c r="D427" s="33" t="s">
        <v>23</v>
      </c>
      <c r="E427" s="33" t="s">
        <v>23</v>
      </c>
      <c r="F427" s="33" t="s">
        <v>23</v>
      </c>
      <c r="G427" s="33" t="s">
        <v>23</v>
      </c>
      <c r="H427" s="33" t="s">
        <v>23</v>
      </c>
      <c r="I427" s="33" t="s">
        <v>23</v>
      </c>
      <c r="J427" s="33" t="s">
        <v>23</v>
      </c>
      <c r="K427" s="33" t="s">
        <v>23</v>
      </c>
      <c r="L427" s="33" t="s">
        <v>23</v>
      </c>
      <c r="M427" s="33" t="s">
        <v>23</v>
      </c>
      <c r="N427" s="33" t="s">
        <v>23</v>
      </c>
      <c r="O427" s="33" t="s">
        <v>23</v>
      </c>
      <c r="P427" s="33" t="s">
        <v>23</v>
      </c>
      <c r="Q427" s="33" t="s">
        <v>23</v>
      </c>
      <c r="R427" s="33" t="s">
        <v>23</v>
      </c>
      <c r="S427" s="33" t="s">
        <v>23</v>
      </c>
      <c r="T427" s="33" t="s">
        <v>23</v>
      </c>
      <c r="U427" s="33" t="s">
        <v>23</v>
      </c>
      <c r="V427" s="33" t="s">
        <v>23</v>
      </c>
      <c r="W427" s="33" t="s">
        <v>23</v>
      </c>
      <c r="X427" s="33" t="s">
        <v>23</v>
      </c>
      <c r="Y427" s="33" t="s">
        <v>23</v>
      </c>
      <c r="Z427" s="33" t="s">
        <v>23</v>
      </c>
      <c r="AA427" s="33" t="s">
        <v>23</v>
      </c>
      <c r="AB427" s="33" t="s">
        <v>23</v>
      </c>
      <c r="AC427" s="33" t="s">
        <v>23</v>
      </c>
      <c r="AD427" s="33" t="s">
        <v>23</v>
      </c>
      <c r="AE427" s="33" t="s">
        <v>23</v>
      </c>
      <c r="AF427" s="33" t="s">
        <v>23</v>
      </c>
      <c r="AG427" s="33" t="s">
        <v>23</v>
      </c>
      <c r="AH427" s="33" t="s">
        <v>23</v>
      </c>
      <c r="AI427" s="33" t="s">
        <v>23</v>
      </c>
      <c r="AJ427" s="33" t="s">
        <v>23</v>
      </c>
      <c r="AK427" s="33" t="s">
        <v>23</v>
      </c>
      <c r="AL427" s="33" t="s">
        <v>23</v>
      </c>
      <c r="AM427" s="33" t="s">
        <v>23</v>
      </c>
      <c r="AN427" s="33" t="s">
        <v>23</v>
      </c>
      <c r="AO427" s="33" t="s">
        <v>23</v>
      </c>
      <c r="AP427" s="33" t="s">
        <v>23</v>
      </c>
      <c r="AQ427" s="33" t="s">
        <v>23</v>
      </c>
      <c r="AR427" s="33" t="s">
        <v>23</v>
      </c>
      <c r="AS427" s="33" t="s">
        <v>23</v>
      </c>
      <c r="AT427" s="33" t="s">
        <v>23</v>
      </c>
      <c r="AU427" s="33" t="s">
        <v>23</v>
      </c>
      <c r="AV427" s="33" t="s">
        <v>23</v>
      </c>
      <c r="AW427" s="33" t="s">
        <v>23</v>
      </c>
      <c r="AX427" s="33" t="s">
        <v>23</v>
      </c>
      <c r="AY427" s="33" t="s">
        <v>23</v>
      </c>
      <c r="AZ427" s="33" t="s">
        <v>23</v>
      </c>
      <c r="BA427" s="33" t="s">
        <v>23</v>
      </c>
      <c r="BB427" s="33" t="s">
        <v>23</v>
      </c>
      <c r="BC427" s="33" t="s">
        <v>23</v>
      </c>
      <c r="BD427" s="33" t="s">
        <v>23</v>
      </c>
      <c r="BE427" s="33" t="s">
        <v>23</v>
      </c>
      <c r="BF427" s="33" t="s">
        <v>23</v>
      </c>
      <c r="BG427" s="33" t="s">
        <v>23</v>
      </c>
      <c r="BH427" s="33" t="s">
        <v>23</v>
      </c>
      <c r="BI427" s="33" t="s">
        <v>23</v>
      </c>
      <c r="BJ427" s="33" t="s">
        <v>23</v>
      </c>
      <c r="BK427" s="33" t="s">
        <v>23</v>
      </c>
      <c r="BL427" s="33" t="s">
        <v>23</v>
      </c>
      <c r="BM427" s="33" t="s">
        <v>23</v>
      </c>
    </row>
    <row r="428" spans="1:65" ht="12" customHeight="1" x14ac:dyDescent="0.2">
      <c r="A428" s="15">
        <f>MAX($A$15:A427)+1</f>
        <v>414</v>
      </c>
      <c r="B428" s="34" t="s">
        <v>34</v>
      </c>
      <c r="C428" s="33" t="s">
        <v>6</v>
      </c>
      <c r="D428" s="33" t="s">
        <v>23</v>
      </c>
      <c r="E428" s="33" t="s">
        <v>31</v>
      </c>
      <c r="F428" s="33" t="s">
        <v>6</v>
      </c>
      <c r="G428" s="33" t="s">
        <v>23</v>
      </c>
      <c r="H428" s="33" t="s">
        <v>31</v>
      </c>
      <c r="I428" s="33" t="s">
        <v>6</v>
      </c>
      <c r="J428" s="33" t="s">
        <v>23</v>
      </c>
      <c r="K428" s="33" t="s">
        <v>31</v>
      </c>
      <c r="L428" s="33" t="s">
        <v>6</v>
      </c>
      <c r="M428" s="33" t="s">
        <v>23</v>
      </c>
      <c r="N428" s="33" t="s">
        <v>31</v>
      </c>
      <c r="O428" s="33" t="s">
        <v>6</v>
      </c>
      <c r="P428" s="33" t="s">
        <v>23</v>
      </c>
      <c r="Q428" s="33" t="s">
        <v>31</v>
      </c>
      <c r="R428" s="33" t="s">
        <v>23</v>
      </c>
      <c r="S428" s="33" t="s">
        <v>23</v>
      </c>
      <c r="T428" s="33" t="s">
        <v>23</v>
      </c>
      <c r="U428" s="33" t="s">
        <v>23</v>
      </c>
      <c r="V428" s="33" t="s">
        <v>23</v>
      </c>
      <c r="W428" s="33" t="s">
        <v>23</v>
      </c>
      <c r="X428" s="33" t="s">
        <v>23</v>
      </c>
      <c r="Y428" s="33" t="s">
        <v>23</v>
      </c>
      <c r="Z428" s="33" t="s">
        <v>23</v>
      </c>
      <c r="AA428" s="33" t="s">
        <v>23</v>
      </c>
      <c r="AB428" s="33" t="s">
        <v>23</v>
      </c>
      <c r="AC428" s="33" t="s">
        <v>23</v>
      </c>
      <c r="AD428" s="33" t="s">
        <v>23</v>
      </c>
      <c r="AE428" s="33" t="s">
        <v>23</v>
      </c>
      <c r="AF428" s="33" t="s">
        <v>23</v>
      </c>
      <c r="AG428" s="33" t="s">
        <v>23</v>
      </c>
      <c r="AH428" s="33" t="s">
        <v>23</v>
      </c>
      <c r="AI428" s="33" t="s">
        <v>23</v>
      </c>
      <c r="AJ428" s="33" t="s">
        <v>23</v>
      </c>
      <c r="AK428" s="33" t="s">
        <v>23</v>
      </c>
      <c r="AL428" s="33" t="s">
        <v>23</v>
      </c>
      <c r="AM428" s="33" t="s">
        <v>23</v>
      </c>
      <c r="AN428" s="33" t="s">
        <v>23</v>
      </c>
      <c r="AO428" s="33" t="s">
        <v>23</v>
      </c>
      <c r="AP428" s="33" t="s">
        <v>23</v>
      </c>
      <c r="AQ428" s="33" t="s">
        <v>23</v>
      </c>
      <c r="AR428" s="33" t="s">
        <v>23</v>
      </c>
      <c r="AS428" s="33" t="s">
        <v>23</v>
      </c>
      <c r="AT428" s="33" t="s">
        <v>23</v>
      </c>
      <c r="AU428" s="33" t="s">
        <v>23</v>
      </c>
      <c r="AV428" s="33" t="s">
        <v>23</v>
      </c>
      <c r="AW428" s="33" t="s">
        <v>23</v>
      </c>
      <c r="AX428" s="33" t="s">
        <v>23</v>
      </c>
      <c r="AY428" s="33" t="s">
        <v>23</v>
      </c>
      <c r="AZ428" s="33" t="s">
        <v>23</v>
      </c>
      <c r="BA428" s="33" t="s">
        <v>23</v>
      </c>
      <c r="BB428" s="33" t="s">
        <v>23</v>
      </c>
      <c r="BC428" s="33" t="s">
        <v>23</v>
      </c>
      <c r="BD428" s="33" t="s">
        <v>23</v>
      </c>
      <c r="BE428" s="33" t="s">
        <v>23</v>
      </c>
      <c r="BF428" s="33" t="s">
        <v>23</v>
      </c>
      <c r="BG428" s="33" t="s">
        <v>23</v>
      </c>
      <c r="BH428" s="33" t="s">
        <v>23</v>
      </c>
      <c r="BI428" s="33" t="s">
        <v>23</v>
      </c>
      <c r="BJ428" s="33" t="s">
        <v>23</v>
      </c>
      <c r="BK428" s="33" t="s">
        <v>23</v>
      </c>
      <c r="BL428" s="33" t="s">
        <v>23</v>
      </c>
      <c r="BM428" s="33" t="s">
        <v>23</v>
      </c>
    </row>
    <row r="429" spans="1:65" ht="12" customHeight="1" x14ac:dyDescent="0.2">
      <c r="A429" s="15">
        <f>MAX($A$15:A428)+1</f>
        <v>415</v>
      </c>
      <c r="B429" s="34" t="s">
        <v>30</v>
      </c>
      <c r="C429" s="33" t="s">
        <v>23</v>
      </c>
      <c r="D429" s="33" t="s">
        <v>23</v>
      </c>
      <c r="E429" s="33" t="s">
        <v>23</v>
      </c>
      <c r="F429" s="33" t="s">
        <v>23</v>
      </c>
      <c r="G429" s="33" t="s">
        <v>23</v>
      </c>
      <c r="H429" s="33" t="s">
        <v>23</v>
      </c>
      <c r="I429" s="33" t="s">
        <v>23</v>
      </c>
      <c r="J429" s="33" t="s">
        <v>23</v>
      </c>
      <c r="K429" s="33" t="s">
        <v>23</v>
      </c>
      <c r="L429" s="33" t="s">
        <v>23</v>
      </c>
      <c r="M429" s="33" t="s">
        <v>23</v>
      </c>
      <c r="N429" s="33" t="s">
        <v>23</v>
      </c>
      <c r="O429" s="33" t="s">
        <v>23</v>
      </c>
      <c r="P429" s="33" t="s">
        <v>23</v>
      </c>
      <c r="Q429" s="33" t="s">
        <v>23</v>
      </c>
      <c r="R429" s="33" t="s">
        <v>23</v>
      </c>
      <c r="S429" s="33" t="s">
        <v>23</v>
      </c>
      <c r="T429" s="33" t="s">
        <v>23</v>
      </c>
      <c r="U429" s="33" t="s">
        <v>23</v>
      </c>
      <c r="V429" s="33" t="s">
        <v>23</v>
      </c>
      <c r="W429" s="33" t="s">
        <v>23</v>
      </c>
      <c r="X429" s="33" t="s">
        <v>23</v>
      </c>
      <c r="Y429" s="33" t="s">
        <v>23</v>
      </c>
      <c r="Z429" s="33" t="s">
        <v>23</v>
      </c>
      <c r="AA429" s="33" t="s">
        <v>23</v>
      </c>
      <c r="AB429" s="33" t="s">
        <v>23</v>
      </c>
      <c r="AC429" s="33" t="s">
        <v>23</v>
      </c>
      <c r="AD429" s="33" t="s">
        <v>23</v>
      </c>
      <c r="AE429" s="33" t="s">
        <v>23</v>
      </c>
      <c r="AF429" s="33" t="s">
        <v>23</v>
      </c>
      <c r="AG429" s="33" t="s">
        <v>23</v>
      </c>
      <c r="AH429" s="33" t="s">
        <v>23</v>
      </c>
      <c r="AI429" s="33" t="s">
        <v>23</v>
      </c>
      <c r="AJ429" s="33" t="s">
        <v>23</v>
      </c>
      <c r="AK429" s="33" t="s">
        <v>23</v>
      </c>
      <c r="AL429" s="33" t="s">
        <v>23</v>
      </c>
      <c r="AM429" s="33" t="s">
        <v>23</v>
      </c>
      <c r="AN429" s="33" t="s">
        <v>23</v>
      </c>
      <c r="AO429" s="33" t="s">
        <v>23</v>
      </c>
      <c r="AP429" s="33" t="s">
        <v>23</v>
      </c>
      <c r="AQ429" s="33" t="s">
        <v>23</v>
      </c>
      <c r="AR429" s="33" t="s">
        <v>23</v>
      </c>
      <c r="AS429" s="33" t="s">
        <v>23</v>
      </c>
      <c r="AT429" s="33" t="s">
        <v>23</v>
      </c>
      <c r="AU429" s="33" t="s">
        <v>23</v>
      </c>
      <c r="AV429" s="33" t="s">
        <v>23</v>
      </c>
      <c r="AW429" s="33" t="s">
        <v>23</v>
      </c>
      <c r="AX429" s="33" t="s">
        <v>23</v>
      </c>
      <c r="AY429" s="33" t="s">
        <v>23</v>
      </c>
      <c r="AZ429" s="33" t="s">
        <v>23</v>
      </c>
      <c r="BA429" s="33" t="s">
        <v>23</v>
      </c>
      <c r="BB429" s="33" t="s">
        <v>23</v>
      </c>
      <c r="BC429" s="33" t="s">
        <v>23</v>
      </c>
      <c r="BD429" s="33" t="s">
        <v>23</v>
      </c>
      <c r="BE429" s="33" t="s">
        <v>23</v>
      </c>
      <c r="BF429" s="33" t="s">
        <v>23</v>
      </c>
      <c r="BG429" s="33" t="s">
        <v>23</v>
      </c>
      <c r="BH429" s="33" t="s">
        <v>23</v>
      </c>
      <c r="BI429" s="33" t="s">
        <v>23</v>
      </c>
      <c r="BJ429" s="33" t="s">
        <v>23</v>
      </c>
      <c r="BK429" s="33" t="s">
        <v>23</v>
      </c>
      <c r="BL429" s="33" t="s">
        <v>23</v>
      </c>
      <c r="BM429" s="33" t="s">
        <v>23</v>
      </c>
    </row>
    <row r="430" spans="1:65" ht="22.5" x14ac:dyDescent="0.2">
      <c r="A430" s="15">
        <f>MAX($A$15:A429)+1</f>
        <v>416</v>
      </c>
      <c r="B430" s="36" t="s">
        <v>76</v>
      </c>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c r="BC430" s="35"/>
      <c r="BD430" s="35"/>
      <c r="BE430" s="35"/>
      <c r="BF430" s="35"/>
      <c r="BG430" s="35"/>
      <c r="BH430" s="35"/>
      <c r="BI430" s="35"/>
      <c r="BJ430" s="35"/>
      <c r="BK430" s="35"/>
      <c r="BL430" s="35"/>
      <c r="BM430" s="35"/>
    </row>
    <row r="431" spans="1:65" ht="12" customHeight="1" x14ac:dyDescent="0.2">
      <c r="A431" s="15">
        <f>MAX($A$15:A430)+1</f>
        <v>417</v>
      </c>
      <c r="B431" s="34" t="s">
        <v>36</v>
      </c>
      <c r="C431" s="33" t="s">
        <v>17</v>
      </c>
      <c r="D431" s="33" t="s">
        <v>23</v>
      </c>
      <c r="E431" s="33" t="s">
        <v>31</v>
      </c>
      <c r="F431" s="33" t="s">
        <v>17</v>
      </c>
      <c r="G431" s="33" t="s">
        <v>23</v>
      </c>
      <c r="H431" s="33" t="s">
        <v>31</v>
      </c>
      <c r="I431" s="33" t="s">
        <v>17</v>
      </c>
      <c r="J431" s="33" t="s">
        <v>23</v>
      </c>
      <c r="K431" s="33" t="s">
        <v>31</v>
      </c>
      <c r="L431" s="33" t="s">
        <v>17</v>
      </c>
      <c r="M431" s="33" t="s">
        <v>23</v>
      </c>
      <c r="N431" s="33" t="s">
        <v>31</v>
      </c>
      <c r="O431" s="33" t="s">
        <v>17</v>
      </c>
      <c r="P431" s="33" t="s">
        <v>23</v>
      </c>
      <c r="Q431" s="33" t="s">
        <v>31</v>
      </c>
      <c r="R431" s="33" t="s">
        <v>6</v>
      </c>
      <c r="S431" s="33" t="s">
        <v>23</v>
      </c>
      <c r="T431" s="33" t="s">
        <v>33</v>
      </c>
      <c r="U431" s="33" t="s">
        <v>6</v>
      </c>
      <c r="V431" s="33" t="s">
        <v>23</v>
      </c>
      <c r="W431" s="33" t="s">
        <v>31</v>
      </c>
      <c r="X431" s="33" t="s">
        <v>6</v>
      </c>
      <c r="Y431" s="33" t="s">
        <v>23</v>
      </c>
      <c r="Z431" s="33" t="s">
        <v>31</v>
      </c>
      <c r="AA431" s="33" t="s">
        <v>6</v>
      </c>
      <c r="AB431" s="33" t="s">
        <v>23</v>
      </c>
      <c r="AC431" s="33" t="s">
        <v>31</v>
      </c>
      <c r="AD431" s="33" t="s">
        <v>6</v>
      </c>
      <c r="AE431" s="33" t="s">
        <v>23</v>
      </c>
      <c r="AF431" s="33" t="s">
        <v>31</v>
      </c>
      <c r="AG431" s="33" t="s">
        <v>6</v>
      </c>
      <c r="AH431" s="33" t="s">
        <v>23</v>
      </c>
      <c r="AI431" s="33" t="s">
        <v>31</v>
      </c>
      <c r="AJ431" s="33" t="s">
        <v>5</v>
      </c>
      <c r="AK431" s="33" t="s">
        <v>26</v>
      </c>
      <c r="AL431" s="33" t="s">
        <v>31</v>
      </c>
      <c r="AM431" s="33" t="s">
        <v>5</v>
      </c>
      <c r="AN431" s="33" t="s">
        <v>26</v>
      </c>
      <c r="AO431" s="33" t="s">
        <v>31</v>
      </c>
      <c r="AP431" s="33" t="s">
        <v>5</v>
      </c>
      <c r="AQ431" s="33" t="s">
        <v>26</v>
      </c>
      <c r="AR431" s="33" t="s">
        <v>31</v>
      </c>
      <c r="AS431" s="33" t="s">
        <v>5</v>
      </c>
      <c r="AT431" s="33" t="s">
        <v>26</v>
      </c>
      <c r="AU431" s="33" t="s">
        <v>31</v>
      </c>
      <c r="AV431" s="33" t="s">
        <v>4</v>
      </c>
      <c r="AW431" s="33" t="s">
        <v>28</v>
      </c>
      <c r="AX431" s="33" t="s">
        <v>26</v>
      </c>
      <c r="AY431" s="33" t="s">
        <v>5</v>
      </c>
      <c r="AZ431" s="33" t="s">
        <v>26</v>
      </c>
      <c r="BA431" s="33" t="s">
        <v>32</v>
      </c>
      <c r="BB431" s="33" t="s">
        <v>5</v>
      </c>
      <c r="BC431" s="33" t="s">
        <v>26</v>
      </c>
      <c r="BD431" s="33" t="s">
        <v>32</v>
      </c>
      <c r="BE431" s="33" t="s">
        <v>5</v>
      </c>
      <c r="BF431" s="33" t="s">
        <v>40</v>
      </c>
      <c r="BG431" s="33" t="s">
        <v>26</v>
      </c>
      <c r="BH431" s="33" t="s">
        <v>5</v>
      </c>
      <c r="BI431" s="33" t="s">
        <v>23</v>
      </c>
      <c r="BJ431" s="33" t="s">
        <v>31</v>
      </c>
      <c r="BK431" s="33" t="s">
        <v>6</v>
      </c>
      <c r="BL431" s="33" t="s">
        <v>26</v>
      </c>
      <c r="BM431" s="33" t="s">
        <v>31</v>
      </c>
    </row>
    <row r="432" spans="1:65" ht="12" customHeight="1" x14ac:dyDescent="0.2">
      <c r="A432" s="15">
        <f>MAX($A$15:A431)+1</f>
        <v>418</v>
      </c>
      <c r="B432" s="34" t="s">
        <v>35</v>
      </c>
      <c r="C432" s="33" t="s">
        <v>44</v>
      </c>
      <c r="D432" s="33" t="s">
        <v>23</v>
      </c>
      <c r="E432" s="33" t="s">
        <v>23</v>
      </c>
      <c r="F432" s="33" t="s">
        <v>44</v>
      </c>
      <c r="G432" s="33" t="s">
        <v>23</v>
      </c>
      <c r="H432" s="33" t="s">
        <v>23</v>
      </c>
      <c r="I432" s="33" t="s">
        <v>44</v>
      </c>
      <c r="J432" s="33" t="s">
        <v>23</v>
      </c>
      <c r="K432" s="33" t="s">
        <v>23</v>
      </c>
      <c r="L432" s="33" t="s">
        <v>44</v>
      </c>
      <c r="M432" s="33" t="s">
        <v>23</v>
      </c>
      <c r="N432" s="33" t="s">
        <v>23</v>
      </c>
      <c r="O432" s="33" t="s">
        <v>44</v>
      </c>
      <c r="P432" s="33" t="s">
        <v>23</v>
      </c>
      <c r="Q432" s="33" t="s">
        <v>23</v>
      </c>
      <c r="R432" s="33" t="s">
        <v>27</v>
      </c>
      <c r="S432" s="33" t="s">
        <v>26</v>
      </c>
      <c r="T432" s="33" t="s">
        <v>23</v>
      </c>
      <c r="U432" s="33" t="s">
        <v>27</v>
      </c>
      <c r="V432" s="33" t="s">
        <v>26</v>
      </c>
      <c r="W432" s="33" t="s">
        <v>23</v>
      </c>
      <c r="X432" s="33" t="s">
        <v>27</v>
      </c>
      <c r="Y432" s="33" t="s">
        <v>26</v>
      </c>
      <c r="Z432" s="33" t="s">
        <v>23</v>
      </c>
      <c r="AA432" s="33" t="s">
        <v>27</v>
      </c>
      <c r="AB432" s="33" t="s">
        <v>26</v>
      </c>
      <c r="AC432" s="33" t="s">
        <v>23</v>
      </c>
      <c r="AD432" s="33" t="s">
        <v>27</v>
      </c>
      <c r="AE432" s="33" t="s">
        <v>26</v>
      </c>
      <c r="AF432" s="33" t="s">
        <v>23</v>
      </c>
      <c r="AG432" s="33" t="s">
        <v>27</v>
      </c>
      <c r="AH432" s="33" t="s">
        <v>26</v>
      </c>
      <c r="AI432" s="33" t="s">
        <v>23</v>
      </c>
      <c r="AJ432" s="33" t="s">
        <v>27</v>
      </c>
      <c r="AK432" s="33" t="s">
        <v>26</v>
      </c>
      <c r="AL432" s="33" t="s">
        <v>23</v>
      </c>
      <c r="AM432" s="33" t="s">
        <v>27</v>
      </c>
      <c r="AN432" s="33" t="s">
        <v>26</v>
      </c>
      <c r="AO432" s="33" t="s">
        <v>23</v>
      </c>
      <c r="AP432" s="33" t="s">
        <v>27</v>
      </c>
      <c r="AQ432" s="33" t="s">
        <v>26</v>
      </c>
      <c r="AR432" s="33" t="s">
        <v>23</v>
      </c>
      <c r="AS432" s="33" t="s">
        <v>27</v>
      </c>
      <c r="AT432" s="33" t="s">
        <v>26</v>
      </c>
      <c r="AU432" s="33" t="s">
        <v>23</v>
      </c>
      <c r="AV432" s="33" t="s">
        <v>27</v>
      </c>
      <c r="AW432" s="33" t="s">
        <v>28</v>
      </c>
      <c r="AX432" s="33" t="s">
        <v>23</v>
      </c>
      <c r="AY432" s="33" t="s">
        <v>27</v>
      </c>
      <c r="AZ432" s="33" t="s">
        <v>26</v>
      </c>
      <c r="BA432" s="33" t="s">
        <v>23</v>
      </c>
      <c r="BB432" s="33" t="s">
        <v>27</v>
      </c>
      <c r="BC432" s="33" t="s">
        <v>26</v>
      </c>
      <c r="BD432" s="33" t="s">
        <v>23</v>
      </c>
      <c r="BE432" s="33" t="s">
        <v>27</v>
      </c>
      <c r="BF432" s="33" t="s">
        <v>40</v>
      </c>
      <c r="BG432" s="33" t="s">
        <v>23</v>
      </c>
      <c r="BH432" s="33" t="s">
        <v>27</v>
      </c>
      <c r="BI432" s="33" t="s">
        <v>26</v>
      </c>
      <c r="BJ432" s="33" t="s">
        <v>23</v>
      </c>
      <c r="BK432" s="33" t="s">
        <v>27</v>
      </c>
      <c r="BL432" s="33" t="s">
        <v>26</v>
      </c>
      <c r="BM432" s="33" t="s">
        <v>23</v>
      </c>
    </row>
    <row r="433" spans="1:65" ht="12" customHeight="1" x14ac:dyDescent="0.2">
      <c r="A433" s="15">
        <f>MAX($A$15:A432)+1</f>
        <v>419</v>
      </c>
      <c r="B433" s="34" t="s">
        <v>34</v>
      </c>
      <c r="C433" s="33" t="s">
        <v>17</v>
      </c>
      <c r="D433" s="33" t="s">
        <v>23</v>
      </c>
      <c r="E433" s="33" t="s">
        <v>31</v>
      </c>
      <c r="F433" s="33" t="s">
        <v>17</v>
      </c>
      <c r="G433" s="33" t="s">
        <v>23</v>
      </c>
      <c r="H433" s="33" t="s">
        <v>31</v>
      </c>
      <c r="I433" s="33" t="s">
        <v>17</v>
      </c>
      <c r="J433" s="33" t="s">
        <v>23</v>
      </c>
      <c r="K433" s="33" t="s">
        <v>31</v>
      </c>
      <c r="L433" s="33" t="s">
        <v>17</v>
      </c>
      <c r="M433" s="33" t="s">
        <v>23</v>
      </c>
      <c r="N433" s="33" t="s">
        <v>31</v>
      </c>
      <c r="O433" s="33" t="s">
        <v>17</v>
      </c>
      <c r="P433" s="33" t="s">
        <v>23</v>
      </c>
      <c r="Q433" s="33" t="s">
        <v>31</v>
      </c>
      <c r="R433" s="33" t="s">
        <v>6</v>
      </c>
      <c r="S433" s="33" t="s">
        <v>23</v>
      </c>
      <c r="T433" s="33" t="s">
        <v>33</v>
      </c>
      <c r="U433" s="33" t="s">
        <v>6</v>
      </c>
      <c r="V433" s="33" t="s">
        <v>23</v>
      </c>
      <c r="W433" s="33" t="s">
        <v>31</v>
      </c>
      <c r="X433" s="33" t="s">
        <v>6</v>
      </c>
      <c r="Y433" s="33" t="s">
        <v>23</v>
      </c>
      <c r="Z433" s="33" t="s">
        <v>31</v>
      </c>
      <c r="AA433" s="33" t="s">
        <v>6</v>
      </c>
      <c r="AB433" s="33" t="s">
        <v>23</v>
      </c>
      <c r="AC433" s="33" t="s">
        <v>31</v>
      </c>
      <c r="AD433" s="33" t="s">
        <v>6</v>
      </c>
      <c r="AE433" s="33" t="s">
        <v>23</v>
      </c>
      <c r="AF433" s="33" t="s">
        <v>31</v>
      </c>
      <c r="AG433" s="33" t="s">
        <v>6</v>
      </c>
      <c r="AH433" s="33" t="s">
        <v>23</v>
      </c>
      <c r="AI433" s="33" t="s">
        <v>31</v>
      </c>
      <c r="AJ433" s="33" t="s">
        <v>5</v>
      </c>
      <c r="AK433" s="33" t="s">
        <v>26</v>
      </c>
      <c r="AL433" s="33" t="s">
        <v>31</v>
      </c>
      <c r="AM433" s="33" t="s">
        <v>5</v>
      </c>
      <c r="AN433" s="33" t="s">
        <v>26</v>
      </c>
      <c r="AO433" s="33" t="s">
        <v>31</v>
      </c>
      <c r="AP433" s="33" t="s">
        <v>5</v>
      </c>
      <c r="AQ433" s="33" t="s">
        <v>26</v>
      </c>
      <c r="AR433" s="33" t="s">
        <v>31</v>
      </c>
      <c r="AS433" s="33" t="s">
        <v>5</v>
      </c>
      <c r="AT433" s="33" t="s">
        <v>26</v>
      </c>
      <c r="AU433" s="33" t="s">
        <v>31</v>
      </c>
      <c r="AV433" s="33" t="s">
        <v>4</v>
      </c>
      <c r="AW433" s="33" t="s">
        <v>28</v>
      </c>
      <c r="AX433" s="33" t="s">
        <v>26</v>
      </c>
      <c r="AY433" s="33" t="s">
        <v>5</v>
      </c>
      <c r="AZ433" s="33" t="s">
        <v>26</v>
      </c>
      <c r="BA433" s="33" t="s">
        <v>32</v>
      </c>
      <c r="BB433" s="33" t="s">
        <v>5</v>
      </c>
      <c r="BC433" s="33" t="s">
        <v>26</v>
      </c>
      <c r="BD433" s="33" t="s">
        <v>32</v>
      </c>
      <c r="BE433" s="33" t="s">
        <v>5</v>
      </c>
      <c r="BF433" s="33" t="s">
        <v>40</v>
      </c>
      <c r="BG433" s="33" t="s">
        <v>26</v>
      </c>
      <c r="BH433" s="33" t="s">
        <v>5</v>
      </c>
      <c r="BI433" s="33" t="s">
        <v>23</v>
      </c>
      <c r="BJ433" s="33" t="s">
        <v>31</v>
      </c>
      <c r="BK433" s="33" t="s">
        <v>6</v>
      </c>
      <c r="BL433" s="33" t="s">
        <v>26</v>
      </c>
      <c r="BM433" s="33" t="s">
        <v>31</v>
      </c>
    </row>
    <row r="434" spans="1:65" ht="12" customHeight="1" x14ac:dyDescent="0.2">
      <c r="A434" s="15">
        <f>MAX($A$15:A433)+1</f>
        <v>420</v>
      </c>
      <c r="B434" s="34" t="s">
        <v>30</v>
      </c>
      <c r="C434" s="33" t="s">
        <v>44</v>
      </c>
      <c r="D434" s="33" t="s">
        <v>23</v>
      </c>
      <c r="E434" s="33" t="s">
        <v>23</v>
      </c>
      <c r="F434" s="33" t="s">
        <v>44</v>
      </c>
      <c r="G434" s="33" t="s">
        <v>23</v>
      </c>
      <c r="H434" s="33" t="s">
        <v>23</v>
      </c>
      <c r="I434" s="33" t="s">
        <v>44</v>
      </c>
      <c r="J434" s="33" t="s">
        <v>23</v>
      </c>
      <c r="K434" s="33" t="s">
        <v>23</v>
      </c>
      <c r="L434" s="33" t="s">
        <v>44</v>
      </c>
      <c r="M434" s="33" t="s">
        <v>23</v>
      </c>
      <c r="N434" s="33" t="s">
        <v>23</v>
      </c>
      <c r="O434" s="33" t="s">
        <v>44</v>
      </c>
      <c r="P434" s="33" t="s">
        <v>23</v>
      </c>
      <c r="Q434" s="33" t="s">
        <v>23</v>
      </c>
      <c r="R434" s="33" t="s">
        <v>27</v>
      </c>
      <c r="S434" s="33" t="s">
        <v>26</v>
      </c>
      <c r="T434" s="33" t="s">
        <v>23</v>
      </c>
      <c r="U434" s="33" t="s">
        <v>27</v>
      </c>
      <c r="V434" s="33" t="s">
        <v>26</v>
      </c>
      <c r="W434" s="33" t="s">
        <v>23</v>
      </c>
      <c r="X434" s="33" t="s">
        <v>27</v>
      </c>
      <c r="Y434" s="33" t="s">
        <v>26</v>
      </c>
      <c r="Z434" s="33" t="s">
        <v>23</v>
      </c>
      <c r="AA434" s="33" t="s">
        <v>27</v>
      </c>
      <c r="AB434" s="33" t="s">
        <v>26</v>
      </c>
      <c r="AC434" s="33" t="s">
        <v>23</v>
      </c>
      <c r="AD434" s="33" t="s">
        <v>27</v>
      </c>
      <c r="AE434" s="33" t="s">
        <v>26</v>
      </c>
      <c r="AF434" s="33" t="s">
        <v>23</v>
      </c>
      <c r="AG434" s="33" t="s">
        <v>27</v>
      </c>
      <c r="AH434" s="33" t="s">
        <v>26</v>
      </c>
      <c r="AI434" s="33" t="s">
        <v>23</v>
      </c>
      <c r="AJ434" s="33" t="s">
        <v>27</v>
      </c>
      <c r="AK434" s="33" t="s">
        <v>26</v>
      </c>
      <c r="AL434" s="33" t="s">
        <v>23</v>
      </c>
      <c r="AM434" s="33" t="s">
        <v>27</v>
      </c>
      <c r="AN434" s="33" t="s">
        <v>26</v>
      </c>
      <c r="AO434" s="33" t="s">
        <v>23</v>
      </c>
      <c r="AP434" s="33" t="s">
        <v>27</v>
      </c>
      <c r="AQ434" s="33" t="s">
        <v>26</v>
      </c>
      <c r="AR434" s="33" t="s">
        <v>23</v>
      </c>
      <c r="AS434" s="33" t="s">
        <v>27</v>
      </c>
      <c r="AT434" s="33" t="s">
        <v>26</v>
      </c>
      <c r="AU434" s="33" t="s">
        <v>23</v>
      </c>
      <c r="AV434" s="33" t="s">
        <v>27</v>
      </c>
      <c r="AW434" s="33" t="s">
        <v>28</v>
      </c>
      <c r="AX434" s="33" t="s">
        <v>23</v>
      </c>
      <c r="AY434" s="33" t="s">
        <v>27</v>
      </c>
      <c r="AZ434" s="33" t="s">
        <v>26</v>
      </c>
      <c r="BA434" s="33" t="s">
        <v>23</v>
      </c>
      <c r="BB434" s="33" t="s">
        <v>27</v>
      </c>
      <c r="BC434" s="33" t="s">
        <v>26</v>
      </c>
      <c r="BD434" s="33" t="s">
        <v>23</v>
      </c>
      <c r="BE434" s="33" t="s">
        <v>27</v>
      </c>
      <c r="BF434" s="33" t="s">
        <v>40</v>
      </c>
      <c r="BG434" s="33" t="s">
        <v>23</v>
      </c>
      <c r="BH434" s="33" t="s">
        <v>27</v>
      </c>
      <c r="BI434" s="33" t="s">
        <v>26</v>
      </c>
      <c r="BJ434" s="33" t="s">
        <v>23</v>
      </c>
      <c r="BK434" s="33" t="s">
        <v>27</v>
      </c>
      <c r="BL434" s="33" t="s">
        <v>26</v>
      </c>
      <c r="BM434" s="33" t="s">
        <v>23</v>
      </c>
    </row>
    <row r="435" spans="1:65" ht="22.5" x14ac:dyDescent="0.2">
      <c r="A435" s="15">
        <f>MAX($A$15:A434)+1</f>
        <v>421</v>
      </c>
      <c r="B435" s="36" t="s">
        <v>75</v>
      </c>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c r="BK435" s="35"/>
      <c r="BL435" s="35"/>
      <c r="BM435" s="35"/>
    </row>
    <row r="436" spans="1:65" ht="12" customHeight="1" x14ac:dyDescent="0.2">
      <c r="A436" s="15">
        <f>MAX($A$15:A435)+1</f>
        <v>422</v>
      </c>
      <c r="B436" s="34" t="s">
        <v>36</v>
      </c>
      <c r="C436" s="33" t="s">
        <v>5</v>
      </c>
      <c r="D436" s="33" t="s">
        <v>23</v>
      </c>
      <c r="E436" s="33" t="s">
        <v>33</v>
      </c>
      <c r="F436" s="33" t="s">
        <v>5</v>
      </c>
      <c r="G436" s="33" t="s">
        <v>23</v>
      </c>
      <c r="H436" s="33" t="s">
        <v>33</v>
      </c>
      <c r="I436" s="33" t="s">
        <v>5</v>
      </c>
      <c r="J436" s="33" t="s">
        <v>23</v>
      </c>
      <c r="K436" s="33" t="s">
        <v>33</v>
      </c>
      <c r="L436" s="33" t="s">
        <v>5</v>
      </c>
      <c r="M436" s="33" t="s">
        <v>23</v>
      </c>
      <c r="N436" s="33" t="s">
        <v>32</v>
      </c>
      <c r="O436" s="33" t="s">
        <v>6</v>
      </c>
      <c r="P436" s="33" t="s">
        <v>23</v>
      </c>
      <c r="Q436" s="33" t="s">
        <v>31</v>
      </c>
      <c r="R436" s="33" t="s">
        <v>4</v>
      </c>
      <c r="S436" s="33" t="s">
        <v>23</v>
      </c>
      <c r="T436" s="33" t="s">
        <v>33</v>
      </c>
      <c r="U436" s="33" t="s">
        <v>4</v>
      </c>
      <c r="V436" s="33" t="s">
        <v>26</v>
      </c>
      <c r="W436" s="33" t="s">
        <v>31</v>
      </c>
      <c r="X436" s="33" t="s">
        <v>4</v>
      </c>
      <c r="Y436" s="33" t="s">
        <v>26</v>
      </c>
      <c r="Z436" s="33" t="s">
        <v>31</v>
      </c>
      <c r="AA436" s="33" t="s">
        <v>4</v>
      </c>
      <c r="AB436" s="33" t="s">
        <v>26</v>
      </c>
      <c r="AC436" s="33" t="s">
        <v>31</v>
      </c>
      <c r="AD436" s="33" t="s">
        <v>4</v>
      </c>
      <c r="AE436" s="33" t="s">
        <v>26</v>
      </c>
      <c r="AF436" s="33" t="s">
        <v>31</v>
      </c>
      <c r="AG436" s="33" t="s">
        <v>4</v>
      </c>
      <c r="AH436" s="33" t="s">
        <v>26</v>
      </c>
      <c r="AI436" s="33" t="s">
        <v>31</v>
      </c>
      <c r="AJ436" s="33" t="s">
        <v>4</v>
      </c>
      <c r="AK436" s="33" t="s">
        <v>26</v>
      </c>
      <c r="AL436" s="33" t="s">
        <v>31</v>
      </c>
      <c r="AM436" s="33" t="s">
        <v>4</v>
      </c>
      <c r="AN436" s="33" t="s">
        <v>26</v>
      </c>
      <c r="AO436" s="33" t="s">
        <v>31</v>
      </c>
      <c r="AP436" s="33" t="s">
        <v>4</v>
      </c>
      <c r="AQ436" s="33" t="s">
        <v>26</v>
      </c>
      <c r="AR436" s="33" t="s">
        <v>31</v>
      </c>
      <c r="AS436" s="33" t="s">
        <v>4</v>
      </c>
      <c r="AT436" s="33" t="s">
        <v>26</v>
      </c>
      <c r="AU436" s="33" t="s">
        <v>31</v>
      </c>
      <c r="AV436" s="33" t="s">
        <v>3</v>
      </c>
      <c r="AW436" s="33" t="s">
        <v>28</v>
      </c>
      <c r="AX436" s="33" t="s">
        <v>26</v>
      </c>
      <c r="AY436" s="33" t="s">
        <v>15</v>
      </c>
      <c r="AZ436" s="33" t="s">
        <v>26</v>
      </c>
      <c r="BA436" s="33" t="s">
        <v>33</v>
      </c>
      <c r="BB436" s="33" t="s">
        <v>3</v>
      </c>
      <c r="BC436" s="33" t="s">
        <v>28</v>
      </c>
      <c r="BD436" s="33" t="s">
        <v>26</v>
      </c>
      <c r="BE436" s="33" t="s">
        <v>5</v>
      </c>
      <c r="BF436" s="33" t="s">
        <v>28</v>
      </c>
      <c r="BG436" s="33" t="s">
        <v>26</v>
      </c>
      <c r="BH436" s="33" t="s">
        <v>6</v>
      </c>
      <c r="BI436" s="33" t="s">
        <v>28</v>
      </c>
      <c r="BJ436" s="33" t="s">
        <v>26</v>
      </c>
      <c r="BK436" s="33" t="s">
        <v>6</v>
      </c>
      <c r="BL436" s="33" t="s">
        <v>26</v>
      </c>
      <c r="BM436" s="33" t="s">
        <v>32</v>
      </c>
    </row>
    <row r="437" spans="1:65" ht="12" customHeight="1" x14ac:dyDescent="0.2">
      <c r="A437" s="15">
        <f>MAX($A$15:A436)+1</f>
        <v>423</v>
      </c>
      <c r="B437" s="34" t="s">
        <v>35</v>
      </c>
      <c r="C437" s="33" t="s">
        <v>27</v>
      </c>
      <c r="D437" s="33" t="s">
        <v>23</v>
      </c>
      <c r="E437" s="33" t="s">
        <v>23</v>
      </c>
      <c r="F437" s="33" t="s">
        <v>27</v>
      </c>
      <c r="G437" s="33" t="s">
        <v>23</v>
      </c>
      <c r="H437" s="33" t="s">
        <v>23</v>
      </c>
      <c r="I437" s="33" t="s">
        <v>27</v>
      </c>
      <c r="J437" s="33" t="s">
        <v>23</v>
      </c>
      <c r="K437" s="33" t="s">
        <v>23</v>
      </c>
      <c r="L437" s="33" t="s">
        <v>27</v>
      </c>
      <c r="M437" s="33" t="s">
        <v>23</v>
      </c>
      <c r="N437" s="33" t="s">
        <v>23</v>
      </c>
      <c r="O437" s="33" t="s">
        <v>27</v>
      </c>
      <c r="P437" s="33" t="s">
        <v>23</v>
      </c>
      <c r="Q437" s="33" t="s">
        <v>23</v>
      </c>
      <c r="R437" s="33" t="s">
        <v>27</v>
      </c>
      <c r="S437" s="33" t="s">
        <v>23</v>
      </c>
      <c r="T437" s="33" t="s">
        <v>23</v>
      </c>
      <c r="U437" s="33" t="s">
        <v>27</v>
      </c>
      <c r="V437" s="33" t="s">
        <v>23</v>
      </c>
      <c r="W437" s="33" t="s">
        <v>23</v>
      </c>
      <c r="X437" s="33" t="s">
        <v>27</v>
      </c>
      <c r="Y437" s="33" t="s">
        <v>23</v>
      </c>
      <c r="Z437" s="33" t="s">
        <v>23</v>
      </c>
      <c r="AA437" s="33" t="s">
        <v>27</v>
      </c>
      <c r="AB437" s="33" t="s">
        <v>23</v>
      </c>
      <c r="AC437" s="33" t="s">
        <v>23</v>
      </c>
      <c r="AD437" s="33" t="s">
        <v>27</v>
      </c>
      <c r="AE437" s="33" t="s">
        <v>23</v>
      </c>
      <c r="AF437" s="33" t="s">
        <v>23</v>
      </c>
      <c r="AG437" s="33" t="s">
        <v>27</v>
      </c>
      <c r="AH437" s="33" t="s">
        <v>23</v>
      </c>
      <c r="AI437" s="33" t="s">
        <v>23</v>
      </c>
      <c r="AJ437" s="33" t="s">
        <v>27</v>
      </c>
      <c r="AK437" s="33" t="s">
        <v>23</v>
      </c>
      <c r="AL437" s="33" t="s">
        <v>23</v>
      </c>
      <c r="AM437" s="33" t="s">
        <v>27</v>
      </c>
      <c r="AN437" s="33" t="s">
        <v>23</v>
      </c>
      <c r="AO437" s="33" t="s">
        <v>23</v>
      </c>
      <c r="AP437" s="33" t="s">
        <v>27</v>
      </c>
      <c r="AQ437" s="33" t="s">
        <v>23</v>
      </c>
      <c r="AR437" s="33" t="s">
        <v>23</v>
      </c>
      <c r="AS437" s="33" t="s">
        <v>27</v>
      </c>
      <c r="AT437" s="33" t="s">
        <v>23</v>
      </c>
      <c r="AU437" s="33" t="s">
        <v>23</v>
      </c>
      <c r="AV437" s="33" t="s">
        <v>29</v>
      </c>
      <c r="AW437" s="33" t="s">
        <v>23</v>
      </c>
      <c r="AX437" s="33" t="s">
        <v>23</v>
      </c>
      <c r="AY437" s="33" t="s">
        <v>51</v>
      </c>
      <c r="AZ437" s="33" t="s">
        <v>26</v>
      </c>
      <c r="BA437" s="33" t="s">
        <v>23</v>
      </c>
      <c r="BB437" s="33" t="s">
        <v>29</v>
      </c>
      <c r="BC437" s="33" t="s">
        <v>28</v>
      </c>
      <c r="BD437" s="33" t="s">
        <v>23</v>
      </c>
      <c r="BE437" s="33" t="s">
        <v>27</v>
      </c>
      <c r="BF437" s="33" t="s">
        <v>28</v>
      </c>
      <c r="BG437" s="33" t="s">
        <v>23</v>
      </c>
      <c r="BH437" s="33" t="s">
        <v>27</v>
      </c>
      <c r="BI437" s="33" t="s">
        <v>28</v>
      </c>
      <c r="BJ437" s="33" t="s">
        <v>23</v>
      </c>
      <c r="BK437" s="33" t="s">
        <v>27</v>
      </c>
      <c r="BL437" s="33" t="s">
        <v>26</v>
      </c>
      <c r="BM437" s="33" t="s">
        <v>23</v>
      </c>
    </row>
    <row r="438" spans="1:65" ht="12" customHeight="1" x14ac:dyDescent="0.2">
      <c r="A438" s="15">
        <f>MAX($A$15:A437)+1</f>
        <v>424</v>
      </c>
      <c r="B438" s="34" t="s">
        <v>34</v>
      </c>
      <c r="C438" s="33" t="s">
        <v>5</v>
      </c>
      <c r="D438" s="33" t="s">
        <v>23</v>
      </c>
      <c r="E438" s="33" t="s">
        <v>33</v>
      </c>
      <c r="F438" s="33" t="s">
        <v>5</v>
      </c>
      <c r="G438" s="33" t="s">
        <v>23</v>
      </c>
      <c r="H438" s="33" t="s">
        <v>33</v>
      </c>
      <c r="I438" s="33" t="s">
        <v>5</v>
      </c>
      <c r="J438" s="33" t="s">
        <v>23</v>
      </c>
      <c r="K438" s="33" t="s">
        <v>33</v>
      </c>
      <c r="L438" s="33" t="s">
        <v>5</v>
      </c>
      <c r="M438" s="33" t="s">
        <v>23</v>
      </c>
      <c r="N438" s="33" t="s">
        <v>32</v>
      </c>
      <c r="O438" s="33" t="s">
        <v>6</v>
      </c>
      <c r="P438" s="33" t="s">
        <v>23</v>
      </c>
      <c r="Q438" s="33" t="s">
        <v>31</v>
      </c>
      <c r="R438" s="33" t="s">
        <v>4</v>
      </c>
      <c r="S438" s="33" t="s">
        <v>23</v>
      </c>
      <c r="T438" s="33" t="s">
        <v>33</v>
      </c>
      <c r="U438" s="33" t="s">
        <v>4</v>
      </c>
      <c r="V438" s="33" t="s">
        <v>26</v>
      </c>
      <c r="W438" s="33" t="s">
        <v>31</v>
      </c>
      <c r="X438" s="33" t="s">
        <v>4</v>
      </c>
      <c r="Y438" s="33" t="s">
        <v>26</v>
      </c>
      <c r="Z438" s="33" t="s">
        <v>31</v>
      </c>
      <c r="AA438" s="33" t="s">
        <v>4</v>
      </c>
      <c r="AB438" s="33" t="s">
        <v>26</v>
      </c>
      <c r="AC438" s="33" t="s">
        <v>31</v>
      </c>
      <c r="AD438" s="33" t="s">
        <v>4</v>
      </c>
      <c r="AE438" s="33" t="s">
        <v>26</v>
      </c>
      <c r="AF438" s="33" t="s">
        <v>31</v>
      </c>
      <c r="AG438" s="33" t="s">
        <v>4</v>
      </c>
      <c r="AH438" s="33" t="s">
        <v>26</v>
      </c>
      <c r="AI438" s="33" t="s">
        <v>31</v>
      </c>
      <c r="AJ438" s="33" t="s">
        <v>4</v>
      </c>
      <c r="AK438" s="33" t="s">
        <v>26</v>
      </c>
      <c r="AL438" s="33" t="s">
        <v>31</v>
      </c>
      <c r="AM438" s="33" t="s">
        <v>4</v>
      </c>
      <c r="AN438" s="33" t="s">
        <v>26</v>
      </c>
      <c r="AO438" s="33" t="s">
        <v>31</v>
      </c>
      <c r="AP438" s="33" t="s">
        <v>4</v>
      </c>
      <c r="AQ438" s="33" t="s">
        <v>26</v>
      </c>
      <c r="AR438" s="33" t="s">
        <v>31</v>
      </c>
      <c r="AS438" s="33" t="s">
        <v>4</v>
      </c>
      <c r="AT438" s="33" t="s">
        <v>26</v>
      </c>
      <c r="AU438" s="33" t="s">
        <v>31</v>
      </c>
      <c r="AV438" s="33" t="s">
        <v>3</v>
      </c>
      <c r="AW438" s="33" t="s">
        <v>28</v>
      </c>
      <c r="AX438" s="33" t="s">
        <v>26</v>
      </c>
      <c r="AY438" s="33" t="s">
        <v>15</v>
      </c>
      <c r="AZ438" s="33" t="s">
        <v>26</v>
      </c>
      <c r="BA438" s="33" t="s">
        <v>33</v>
      </c>
      <c r="BB438" s="33" t="s">
        <v>3</v>
      </c>
      <c r="BC438" s="33" t="s">
        <v>28</v>
      </c>
      <c r="BD438" s="33" t="s">
        <v>26</v>
      </c>
      <c r="BE438" s="33" t="s">
        <v>5</v>
      </c>
      <c r="BF438" s="33" t="s">
        <v>28</v>
      </c>
      <c r="BG438" s="33" t="s">
        <v>26</v>
      </c>
      <c r="BH438" s="33" t="s">
        <v>6</v>
      </c>
      <c r="BI438" s="33" t="s">
        <v>28</v>
      </c>
      <c r="BJ438" s="33" t="s">
        <v>26</v>
      </c>
      <c r="BK438" s="33" t="s">
        <v>6</v>
      </c>
      <c r="BL438" s="33" t="s">
        <v>26</v>
      </c>
      <c r="BM438" s="33" t="s">
        <v>32</v>
      </c>
    </row>
    <row r="439" spans="1:65" ht="12" customHeight="1" x14ac:dyDescent="0.2">
      <c r="A439" s="15">
        <f>MAX($A$15:A438)+1</f>
        <v>425</v>
      </c>
      <c r="B439" s="34" t="s">
        <v>30</v>
      </c>
      <c r="C439" s="33" t="s">
        <v>27</v>
      </c>
      <c r="D439" s="33" t="s">
        <v>23</v>
      </c>
      <c r="E439" s="33" t="s">
        <v>23</v>
      </c>
      <c r="F439" s="33" t="s">
        <v>27</v>
      </c>
      <c r="G439" s="33" t="s">
        <v>23</v>
      </c>
      <c r="H439" s="33" t="s">
        <v>23</v>
      </c>
      <c r="I439" s="33" t="s">
        <v>27</v>
      </c>
      <c r="J439" s="33" t="s">
        <v>23</v>
      </c>
      <c r="K439" s="33" t="s">
        <v>23</v>
      </c>
      <c r="L439" s="33" t="s">
        <v>27</v>
      </c>
      <c r="M439" s="33" t="s">
        <v>23</v>
      </c>
      <c r="N439" s="33" t="s">
        <v>23</v>
      </c>
      <c r="O439" s="33" t="s">
        <v>27</v>
      </c>
      <c r="P439" s="33" t="s">
        <v>23</v>
      </c>
      <c r="Q439" s="33" t="s">
        <v>23</v>
      </c>
      <c r="R439" s="33" t="s">
        <v>27</v>
      </c>
      <c r="S439" s="33" t="s">
        <v>23</v>
      </c>
      <c r="T439" s="33" t="s">
        <v>23</v>
      </c>
      <c r="U439" s="33" t="s">
        <v>27</v>
      </c>
      <c r="V439" s="33" t="s">
        <v>23</v>
      </c>
      <c r="W439" s="33" t="s">
        <v>23</v>
      </c>
      <c r="X439" s="33" t="s">
        <v>27</v>
      </c>
      <c r="Y439" s="33" t="s">
        <v>23</v>
      </c>
      <c r="Z439" s="33" t="s">
        <v>23</v>
      </c>
      <c r="AA439" s="33" t="s">
        <v>27</v>
      </c>
      <c r="AB439" s="33" t="s">
        <v>23</v>
      </c>
      <c r="AC439" s="33" t="s">
        <v>23</v>
      </c>
      <c r="AD439" s="33" t="s">
        <v>27</v>
      </c>
      <c r="AE439" s="33" t="s">
        <v>23</v>
      </c>
      <c r="AF439" s="33" t="s">
        <v>23</v>
      </c>
      <c r="AG439" s="33" t="s">
        <v>27</v>
      </c>
      <c r="AH439" s="33" t="s">
        <v>23</v>
      </c>
      <c r="AI439" s="33" t="s">
        <v>23</v>
      </c>
      <c r="AJ439" s="33" t="s">
        <v>27</v>
      </c>
      <c r="AK439" s="33" t="s">
        <v>23</v>
      </c>
      <c r="AL439" s="33" t="s">
        <v>23</v>
      </c>
      <c r="AM439" s="33" t="s">
        <v>27</v>
      </c>
      <c r="AN439" s="33" t="s">
        <v>23</v>
      </c>
      <c r="AO439" s="33" t="s">
        <v>23</v>
      </c>
      <c r="AP439" s="33" t="s">
        <v>27</v>
      </c>
      <c r="AQ439" s="33" t="s">
        <v>23</v>
      </c>
      <c r="AR439" s="33" t="s">
        <v>23</v>
      </c>
      <c r="AS439" s="33" t="s">
        <v>27</v>
      </c>
      <c r="AT439" s="33" t="s">
        <v>23</v>
      </c>
      <c r="AU439" s="33" t="s">
        <v>23</v>
      </c>
      <c r="AV439" s="33" t="s">
        <v>29</v>
      </c>
      <c r="AW439" s="33" t="s">
        <v>23</v>
      </c>
      <c r="AX439" s="33" t="s">
        <v>23</v>
      </c>
      <c r="AY439" s="33" t="s">
        <v>51</v>
      </c>
      <c r="AZ439" s="33" t="s">
        <v>26</v>
      </c>
      <c r="BA439" s="33" t="s">
        <v>23</v>
      </c>
      <c r="BB439" s="33" t="s">
        <v>29</v>
      </c>
      <c r="BC439" s="33" t="s">
        <v>28</v>
      </c>
      <c r="BD439" s="33" t="s">
        <v>23</v>
      </c>
      <c r="BE439" s="33" t="s">
        <v>27</v>
      </c>
      <c r="BF439" s="33" t="s">
        <v>28</v>
      </c>
      <c r="BG439" s="33" t="s">
        <v>23</v>
      </c>
      <c r="BH439" s="33" t="s">
        <v>27</v>
      </c>
      <c r="BI439" s="33" t="s">
        <v>28</v>
      </c>
      <c r="BJ439" s="33" t="s">
        <v>23</v>
      </c>
      <c r="BK439" s="33" t="s">
        <v>27</v>
      </c>
      <c r="BL439" s="33" t="s">
        <v>26</v>
      </c>
      <c r="BM439" s="33" t="s">
        <v>23</v>
      </c>
    </row>
    <row r="440" spans="1:65" ht="22.5" x14ac:dyDescent="0.2">
      <c r="A440" s="15">
        <f>MAX($A$15:A439)+1</f>
        <v>426</v>
      </c>
      <c r="B440" s="36" t="s">
        <v>74</v>
      </c>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c r="BK440" s="35"/>
      <c r="BL440" s="35"/>
      <c r="BM440" s="35"/>
    </row>
    <row r="441" spans="1:65" ht="12" customHeight="1" x14ac:dyDescent="0.2">
      <c r="A441" s="15">
        <f>MAX($A$15:A440)+1</f>
        <v>427</v>
      </c>
      <c r="B441" s="34" t="s">
        <v>36</v>
      </c>
      <c r="C441" s="33" t="s">
        <v>17</v>
      </c>
      <c r="D441" s="33" t="s">
        <v>23</v>
      </c>
      <c r="E441" s="33" t="s">
        <v>31</v>
      </c>
      <c r="F441" s="33" t="s">
        <v>17</v>
      </c>
      <c r="G441" s="33" t="s">
        <v>23</v>
      </c>
      <c r="H441" s="33" t="s">
        <v>31</v>
      </c>
      <c r="I441" s="33" t="s">
        <v>17</v>
      </c>
      <c r="J441" s="33" t="s">
        <v>23</v>
      </c>
      <c r="K441" s="33" t="s">
        <v>31</v>
      </c>
      <c r="L441" s="33" t="s">
        <v>17</v>
      </c>
      <c r="M441" s="33" t="s">
        <v>23</v>
      </c>
      <c r="N441" s="33" t="s">
        <v>31</v>
      </c>
      <c r="O441" s="33" t="s">
        <v>17</v>
      </c>
      <c r="P441" s="33" t="s">
        <v>23</v>
      </c>
      <c r="Q441" s="33" t="s">
        <v>31</v>
      </c>
      <c r="R441" s="33" t="s">
        <v>6</v>
      </c>
      <c r="S441" s="33" t="s">
        <v>26</v>
      </c>
      <c r="T441" s="33" t="s">
        <v>31</v>
      </c>
      <c r="U441" s="33" t="s">
        <v>6</v>
      </c>
      <c r="V441" s="33" t="s">
        <v>26</v>
      </c>
      <c r="W441" s="33" t="s">
        <v>31</v>
      </c>
      <c r="X441" s="33" t="s">
        <v>6</v>
      </c>
      <c r="Y441" s="33" t="s">
        <v>26</v>
      </c>
      <c r="Z441" s="33" t="s">
        <v>31</v>
      </c>
      <c r="AA441" s="33" t="s">
        <v>6</v>
      </c>
      <c r="AB441" s="33" t="s">
        <v>26</v>
      </c>
      <c r="AC441" s="33" t="s">
        <v>31</v>
      </c>
      <c r="AD441" s="33" t="s">
        <v>6</v>
      </c>
      <c r="AE441" s="33" t="s">
        <v>26</v>
      </c>
      <c r="AF441" s="33" t="s">
        <v>31</v>
      </c>
      <c r="AG441" s="33" t="s">
        <v>6</v>
      </c>
      <c r="AH441" s="33" t="s">
        <v>26</v>
      </c>
      <c r="AI441" s="33" t="s">
        <v>31</v>
      </c>
      <c r="AJ441" s="33" t="s">
        <v>6</v>
      </c>
      <c r="AK441" s="33" t="s">
        <v>26</v>
      </c>
      <c r="AL441" s="33" t="s">
        <v>31</v>
      </c>
      <c r="AM441" s="33" t="s">
        <v>6</v>
      </c>
      <c r="AN441" s="33" t="s">
        <v>26</v>
      </c>
      <c r="AO441" s="33" t="s">
        <v>31</v>
      </c>
      <c r="AP441" s="33" t="s">
        <v>6</v>
      </c>
      <c r="AQ441" s="33" t="s">
        <v>26</v>
      </c>
      <c r="AR441" s="33" t="s">
        <v>31</v>
      </c>
      <c r="AS441" s="33" t="s">
        <v>17</v>
      </c>
      <c r="AT441" s="33" t="s">
        <v>26</v>
      </c>
      <c r="AU441" s="33" t="s">
        <v>31</v>
      </c>
      <c r="AV441" s="33" t="s">
        <v>17</v>
      </c>
      <c r="AW441" s="33" t="s">
        <v>26</v>
      </c>
      <c r="AX441" s="33" t="s">
        <v>31</v>
      </c>
      <c r="AY441" s="33" t="s">
        <v>17</v>
      </c>
      <c r="AZ441" s="33" t="s">
        <v>26</v>
      </c>
      <c r="BA441" s="33" t="s">
        <v>31</v>
      </c>
      <c r="BB441" s="33" t="s">
        <v>17</v>
      </c>
      <c r="BC441" s="33" t="s">
        <v>26</v>
      </c>
      <c r="BD441" s="33" t="s">
        <v>31</v>
      </c>
      <c r="BE441" s="33" t="s">
        <v>17</v>
      </c>
      <c r="BF441" s="33" t="s">
        <v>28</v>
      </c>
      <c r="BG441" s="33" t="s">
        <v>26</v>
      </c>
      <c r="BH441" s="33" t="s">
        <v>17</v>
      </c>
      <c r="BI441" s="33" t="s">
        <v>26</v>
      </c>
      <c r="BJ441" s="33" t="s">
        <v>32</v>
      </c>
      <c r="BK441" s="33" t="s">
        <v>17</v>
      </c>
      <c r="BL441" s="33" t="s">
        <v>26</v>
      </c>
      <c r="BM441" s="33" t="s">
        <v>32</v>
      </c>
    </row>
    <row r="442" spans="1:65" ht="12" customHeight="1" x14ac:dyDescent="0.2">
      <c r="A442" s="15">
        <f>MAX($A$15:A441)+1</f>
        <v>428</v>
      </c>
      <c r="B442" s="34" t="s">
        <v>35</v>
      </c>
      <c r="C442" s="33" t="s">
        <v>44</v>
      </c>
      <c r="D442" s="33" t="s">
        <v>23</v>
      </c>
      <c r="E442" s="33" t="s">
        <v>23</v>
      </c>
      <c r="F442" s="33" t="s">
        <v>44</v>
      </c>
      <c r="G442" s="33" t="s">
        <v>23</v>
      </c>
      <c r="H442" s="33" t="s">
        <v>23</v>
      </c>
      <c r="I442" s="33" t="s">
        <v>44</v>
      </c>
      <c r="J442" s="33" t="s">
        <v>23</v>
      </c>
      <c r="K442" s="33" t="s">
        <v>23</v>
      </c>
      <c r="L442" s="33" t="s">
        <v>44</v>
      </c>
      <c r="M442" s="33" t="s">
        <v>23</v>
      </c>
      <c r="N442" s="33" t="s">
        <v>23</v>
      </c>
      <c r="O442" s="33" t="s">
        <v>44</v>
      </c>
      <c r="P442" s="33" t="s">
        <v>23</v>
      </c>
      <c r="Q442" s="33" t="s">
        <v>23</v>
      </c>
      <c r="R442" s="33" t="s">
        <v>27</v>
      </c>
      <c r="S442" s="33" t="s">
        <v>26</v>
      </c>
      <c r="T442" s="33" t="s">
        <v>23</v>
      </c>
      <c r="U442" s="33" t="s">
        <v>27</v>
      </c>
      <c r="V442" s="33" t="s">
        <v>26</v>
      </c>
      <c r="W442" s="33" t="s">
        <v>23</v>
      </c>
      <c r="X442" s="33" t="s">
        <v>27</v>
      </c>
      <c r="Y442" s="33" t="s">
        <v>26</v>
      </c>
      <c r="Z442" s="33" t="s">
        <v>23</v>
      </c>
      <c r="AA442" s="33" t="s">
        <v>27</v>
      </c>
      <c r="AB442" s="33" t="s">
        <v>26</v>
      </c>
      <c r="AC442" s="33" t="s">
        <v>23</v>
      </c>
      <c r="AD442" s="33" t="s">
        <v>27</v>
      </c>
      <c r="AE442" s="33" t="s">
        <v>26</v>
      </c>
      <c r="AF442" s="33" t="s">
        <v>23</v>
      </c>
      <c r="AG442" s="33" t="s">
        <v>27</v>
      </c>
      <c r="AH442" s="33" t="s">
        <v>26</v>
      </c>
      <c r="AI442" s="33" t="s">
        <v>23</v>
      </c>
      <c r="AJ442" s="33" t="s">
        <v>27</v>
      </c>
      <c r="AK442" s="33" t="s">
        <v>26</v>
      </c>
      <c r="AL442" s="33" t="s">
        <v>23</v>
      </c>
      <c r="AM442" s="33" t="s">
        <v>27</v>
      </c>
      <c r="AN442" s="33" t="s">
        <v>26</v>
      </c>
      <c r="AO442" s="33" t="s">
        <v>23</v>
      </c>
      <c r="AP442" s="33" t="s">
        <v>27</v>
      </c>
      <c r="AQ442" s="33" t="s">
        <v>26</v>
      </c>
      <c r="AR442" s="33" t="s">
        <v>23</v>
      </c>
      <c r="AS442" s="33" t="s">
        <v>44</v>
      </c>
      <c r="AT442" s="33" t="s">
        <v>26</v>
      </c>
      <c r="AU442" s="33" t="s">
        <v>23</v>
      </c>
      <c r="AV442" s="33" t="s">
        <v>44</v>
      </c>
      <c r="AW442" s="33" t="s">
        <v>26</v>
      </c>
      <c r="AX442" s="33" t="s">
        <v>23</v>
      </c>
      <c r="AY442" s="33" t="s">
        <v>44</v>
      </c>
      <c r="AZ442" s="33" t="s">
        <v>26</v>
      </c>
      <c r="BA442" s="33" t="s">
        <v>23</v>
      </c>
      <c r="BB442" s="33" t="s">
        <v>44</v>
      </c>
      <c r="BC442" s="33" t="s">
        <v>26</v>
      </c>
      <c r="BD442" s="33" t="s">
        <v>23</v>
      </c>
      <c r="BE442" s="33" t="s">
        <v>44</v>
      </c>
      <c r="BF442" s="33" t="s">
        <v>28</v>
      </c>
      <c r="BG442" s="33" t="s">
        <v>23</v>
      </c>
      <c r="BH442" s="33" t="s">
        <v>44</v>
      </c>
      <c r="BI442" s="33" t="s">
        <v>26</v>
      </c>
      <c r="BJ442" s="33" t="s">
        <v>23</v>
      </c>
      <c r="BK442" s="33" t="s">
        <v>44</v>
      </c>
      <c r="BL442" s="33" t="s">
        <v>26</v>
      </c>
      <c r="BM442" s="33" t="s">
        <v>23</v>
      </c>
    </row>
    <row r="443" spans="1:65" ht="12" customHeight="1" x14ac:dyDescent="0.2">
      <c r="A443" s="15">
        <f>MAX($A$15:A442)+1</f>
        <v>429</v>
      </c>
      <c r="B443" s="34" t="s">
        <v>34</v>
      </c>
      <c r="C443" s="33" t="s">
        <v>17</v>
      </c>
      <c r="D443" s="33" t="s">
        <v>23</v>
      </c>
      <c r="E443" s="33" t="s">
        <v>31</v>
      </c>
      <c r="F443" s="33" t="s">
        <v>17</v>
      </c>
      <c r="G443" s="33" t="s">
        <v>23</v>
      </c>
      <c r="H443" s="33" t="s">
        <v>31</v>
      </c>
      <c r="I443" s="33" t="s">
        <v>17</v>
      </c>
      <c r="J443" s="33" t="s">
        <v>23</v>
      </c>
      <c r="K443" s="33" t="s">
        <v>31</v>
      </c>
      <c r="L443" s="33" t="s">
        <v>17</v>
      </c>
      <c r="M443" s="33" t="s">
        <v>23</v>
      </c>
      <c r="N443" s="33" t="s">
        <v>31</v>
      </c>
      <c r="O443" s="33" t="s">
        <v>17</v>
      </c>
      <c r="P443" s="33" t="s">
        <v>23</v>
      </c>
      <c r="Q443" s="33" t="s">
        <v>31</v>
      </c>
      <c r="R443" s="33" t="s">
        <v>6</v>
      </c>
      <c r="S443" s="33" t="s">
        <v>26</v>
      </c>
      <c r="T443" s="33" t="s">
        <v>31</v>
      </c>
      <c r="U443" s="33" t="s">
        <v>6</v>
      </c>
      <c r="V443" s="33" t="s">
        <v>26</v>
      </c>
      <c r="W443" s="33" t="s">
        <v>31</v>
      </c>
      <c r="X443" s="33" t="s">
        <v>6</v>
      </c>
      <c r="Y443" s="33" t="s">
        <v>26</v>
      </c>
      <c r="Z443" s="33" t="s">
        <v>31</v>
      </c>
      <c r="AA443" s="33" t="s">
        <v>6</v>
      </c>
      <c r="AB443" s="33" t="s">
        <v>26</v>
      </c>
      <c r="AC443" s="33" t="s">
        <v>31</v>
      </c>
      <c r="AD443" s="33" t="s">
        <v>6</v>
      </c>
      <c r="AE443" s="33" t="s">
        <v>26</v>
      </c>
      <c r="AF443" s="33" t="s">
        <v>31</v>
      </c>
      <c r="AG443" s="33" t="s">
        <v>6</v>
      </c>
      <c r="AH443" s="33" t="s">
        <v>26</v>
      </c>
      <c r="AI443" s="33" t="s">
        <v>31</v>
      </c>
      <c r="AJ443" s="33" t="s">
        <v>6</v>
      </c>
      <c r="AK443" s="33" t="s">
        <v>26</v>
      </c>
      <c r="AL443" s="33" t="s">
        <v>31</v>
      </c>
      <c r="AM443" s="33" t="s">
        <v>6</v>
      </c>
      <c r="AN443" s="33" t="s">
        <v>26</v>
      </c>
      <c r="AO443" s="33" t="s">
        <v>31</v>
      </c>
      <c r="AP443" s="33" t="s">
        <v>6</v>
      </c>
      <c r="AQ443" s="33" t="s">
        <v>26</v>
      </c>
      <c r="AR443" s="33" t="s">
        <v>31</v>
      </c>
      <c r="AS443" s="33" t="s">
        <v>17</v>
      </c>
      <c r="AT443" s="33" t="s">
        <v>26</v>
      </c>
      <c r="AU443" s="33" t="s">
        <v>31</v>
      </c>
      <c r="AV443" s="33" t="s">
        <v>17</v>
      </c>
      <c r="AW443" s="33" t="s">
        <v>26</v>
      </c>
      <c r="AX443" s="33" t="s">
        <v>31</v>
      </c>
      <c r="AY443" s="33" t="s">
        <v>17</v>
      </c>
      <c r="AZ443" s="33" t="s">
        <v>26</v>
      </c>
      <c r="BA443" s="33" t="s">
        <v>31</v>
      </c>
      <c r="BB443" s="33" t="s">
        <v>17</v>
      </c>
      <c r="BC443" s="33" t="s">
        <v>26</v>
      </c>
      <c r="BD443" s="33" t="s">
        <v>31</v>
      </c>
      <c r="BE443" s="33" t="s">
        <v>17</v>
      </c>
      <c r="BF443" s="33" t="s">
        <v>28</v>
      </c>
      <c r="BG443" s="33" t="s">
        <v>26</v>
      </c>
      <c r="BH443" s="33" t="s">
        <v>17</v>
      </c>
      <c r="BI443" s="33" t="s">
        <v>26</v>
      </c>
      <c r="BJ443" s="33" t="s">
        <v>32</v>
      </c>
      <c r="BK443" s="33" t="s">
        <v>17</v>
      </c>
      <c r="BL443" s="33" t="s">
        <v>26</v>
      </c>
      <c r="BM443" s="33" t="s">
        <v>32</v>
      </c>
    </row>
    <row r="444" spans="1:65" ht="12" customHeight="1" x14ac:dyDescent="0.2">
      <c r="A444" s="15">
        <f>MAX($A$15:A443)+1</f>
        <v>430</v>
      </c>
      <c r="B444" s="34" t="s">
        <v>30</v>
      </c>
      <c r="C444" s="33" t="s">
        <v>44</v>
      </c>
      <c r="D444" s="33" t="s">
        <v>23</v>
      </c>
      <c r="E444" s="33" t="s">
        <v>23</v>
      </c>
      <c r="F444" s="33" t="s">
        <v>44</v>
      </c>
      <c r="G444" s="33" t="s">
        <v>23</v>
      </c>
      <c r="H444" s="33" t="s">
        <v>23</v>
      </c>
      <c r="I444" s="33" t="s">
        <v>44</v>
      </c>
      <c r="J444" s="33" t="s">
        <v>23</v>
      </c>
      <c r="K444" s="33" t="s">
        <v>23</v>
      </c>
      <c r="L444" s="33" t="s">
        <v>44</v>
      </c>
      <c r="M444" s="33" t="s">
        <v>23</v>
      </c>
      <c r="N444" s="33" t="s">
        <v>23</v>
      </c>
      <c r="O444" s="33" t="s">
        <v>44</v>
      </c>
      <c r="P444" s="33" t="s">
        <v>23</v>
      </c>
      <c r="Q444" s="33" t="s">
        <v>23</v>
      </c>
      <c r="R444" s="33" t="s">
        <v>27</v>
      </c>
      <c r="S444" s="33" t="s">
        <v>26</v>
      </c>
      <c r="T444" s="33" t="s">
        <v>23</v>
      </c>
      <c r="U444" s="33" t="s">
        <v>27</v>
      </c>
      <c r="V444" s="33" t="s">
        <v>26</v>
      </c>
      <c r="W444" s="33" t="s">
        <v>23</v>
      </c>
      <c r="X444" s="33" t="s">
        <v>27</v>
      </c>
      <c r="Y444" s="33" t="s">
        <v>26</v>
      </c>
      <c r="Z444" s="33" t="s">
        <v>23</v>
      </c>
      <c r="AA444" s="33" t="s">
        <v>27</v>
      </c>
      <c r="AB444" s="33" t="s">
        <v>26</v>
      </c>
      <c r="AC444" s="33" t="s">
        <v>23</v>
      </c>
      <c r="AD444" s="33" t="s">
        <v>27</v>
      </c>
      <c r="AE444" s="33" t="s">
        <v>26</v>
      </c>
      <c r="AF444" s="33" t="s">
        <v>23</v>
      </c>
      <c r="AG444" s="33" t="s">
        <v>27</v>
      </c>
      <c r="AH444" s="33" t="s">
        <v>26</v>
      </c>
      <c r="AI444" s="33" t="s">
        <v>23</v>
      </c>
      <c r="AJ444" s="33" t="s">
        <v>27</v>
      </c>
      <c r="AK444" s="33" t="s">
        <v>26</v>
      </c>
      <c r="AL444" s="33" t="s">
        <v>23</v>
      </c>
      <c r="AM444" s="33" t="s">
        <v>27</v>
      </c>
      <c r="AN444" s="33" t="s">
        <v>26</v>
      </c>
      <c r="AO444" s="33" t="s">
        <v>23</v>
      </c>
      <c r="AP444" s="33" t="s">
        <v>27</v>
      </c>
      <c r="AQ444" s="33" t="s">
        <v>26</v>
      </c>
      <c r="AR444" s="33" t="s">
        <v>23</v>
      </c>
      <c r="AS444" s="33" t="s">
        <v>44</v>
      </c>
      <c r="AT444" s="33" t="s">
        <v>26</v>
      </c>
      <c r="AU444" s="33" t="s">
        <v>23</v>
      </c>
      <c r="AV444" s="33" t="s">
        <v>44</v>
      </c>
      <c r="AW444" s="33" t="s">
        <v>26</v>
      </c>
      <c r="AX444" s="33" t="s">
        <v>23</v>
      </c>
      <c r="AY444" s="33" t="s">
        <v>44</v>
      </c>
      <c r="AZ444" s="33" t="s">
        <v>26</v>
      </c>
      <c r="BA444" s="33" t="s">
        <v>23</v>
      </c>
      <c r="BB444" s="33" t="s">
        <v>44</v>
      </c>
      <c r="BC444" s="33" t="s">
        <v>26</v>
      </c>
      <c r="BD444" s="33" t="s">
        <v>23</v>
      </c>
      <c r="BE444" s="33" t="s">
        <v>44</v>
      </c>
      <c r="BF444" s="33" t="s">
        <v>28</v>
      </c>
      <c r="BG444" s="33" t="s">
        <v>23</v>
      </c>
      <c r="BH444" s="33" t="s">
        <v>44</v>
      </c>
      <c r="BI444" s="33" t="s">
        <v>26</v>
      </c>
      <c r="BJ444" s="33" t="s">
        <v>23</v>
      </c>
      <c r="BK444" s="33" t="s">
        <v>44</v>
      </c>
      <c r="BL444" s="33" t="s">
        <v>26</v>
      </c>
      <c r="BM444" s="33" t="s">
        <v>23</v>
      </c>
    </row>
    <row r="445" spans="1:65" x14ac:dyDescent="0.2">
      <c r="A445" s="15">
        <f>MAX($A$15:A444)+1</f>
        <v>431</v>
      </c>
      <c r="B445" s="36" t="s">
        <v>73</v>
      </c>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c r="BK445" s="35"/>
      <c r="BL445" s="35"/>
      <c r="BM445" s="35"/>
    </row>
    <row r="446" spans="1:65" ht="12" customHeight="1" x14ac:dyDescent="0.2">
      <c r="A446" s="15">
        <f>MAX($A$15:A445)+1</f>
        <v>432</v>
      </c>
      <c r="B446" s="34" t="s">
        <v>36</v>
      </c>
      <c r="C446" s="33" t="s">
        <v>4</v>
      </c>
      <c r="D446" s="33" t="s">
        <v>23</v>
      </c>
      <c r="E446" s="33" t="s">
        <v>31</v>
      </c>
      <c r="F446" s="33" t="s">
        <v>4</v>
      </c>
      <c r="G446" s="33" t="s">
        <v>23</v>
      </c>
      <c r="H446" s="33" t="s">
        <v>31</v>
      </c>
      <c r="I446" s="33" t="s">
        <v>4</v>
      </c>
      <c r="J446" s="33" t="s">
        <v>23</v>
      </c>
      <c r="K446" s="33" t="s">
        <v>31</v>
      </c>
      <c r="L446" s="33" t="s">
        <v>4</v>
      </c>
      <c r="M446" s="33" t="s">
        <v>23</v>
      </c>
      <c r="N446" s="33" t="s">
        <v>31</v>
      </c>
      <c r="O446" s="33" t="s">
        <v>4</v>
      </c>
      <c r="P446" s="33" t="s">
        <v>23</v>
      </c>
      <c r="Q446" s="33" t="s">
        <v>31</v>
      </c>
      <c r="R446" s="33" t="s">
        <v>4</v>
      </c>
      <c r="S446" s="33" t="s">
        <v>23</v>
      </c>
      <c r="T446" s="33" t="s">
        <v>31</v>
      </c>
      <c r="U446" s="33" t="s">
        <v>4</v>
      </c>
      <c r="V446" s="33" t="s">
        <v>23</v>
      </c>
      <c r="W446" s="33" t="s">
        <v>31</v>
      </c>
      <c r="X446" s="33" t="s">
        <v>4</v>
      </c>
      <c r="Y446" s="33" t="s">
        <v>23</v>
      </c>
      <c r="Z446" s="33" t="s">
        <v>31</v>
      </c>
      <c r="AA446" s="33" t="s">
        <v>4</v>
      </c>
      <c r="AB446" s="33" t="s">
        <v>23</v>
      </c>
      <c r="AC446" s="33" t="s">
        <v>31</v>
      </c>
      <c r="AD446" s="33" t="s">
        <v>4</v>
      </c>
      <c r="AE446" s="33" t="s">
        <v>23</v>
      </c>
      <c r="AF446" s="33" t="s">
        <v>31</v>
      </c>
      <c r="AG446" s="33" t="s">
        <v>4</v>
      </c>
      <c r="AH446" s="33" t="s">
        <v>23</v>
      </c>
      <c r="AI446" s="33" t="s">
        <v>31</v>
      </c>
      <c r="AJ446" s="33" t="s">
        <v>4</v>
      </c>
      <c r="AK446" s="33" t="s">
        <v>23</v>
      </c>
      <c r="AL446" s="33" t="s">
        <v>31</v>
      </c>
      <c r="AM446" s="33" t="s">
        <v>4</v>
      </c>
      <c r="AN446" s="33" t="s">
        <v>23</v>
      </c>
      <c r="AO446" s="33" t="s">
        <v>31</v>
      </c>
      <c r="AP446" s="33" t="s">
        <v>4</v>
      </c>
      <c r="AQ446" s="33" t="s">
        <v>23</v>
      </c>
      <c r="AR446" s="33" t="s">
        <v>31</v>
      </c>
      <c r="AS446" s="33" t="s">
        <v>4</v>
      </c>
      <c r="AT446" s="33" t="s">
        <v>23</v>
      </c>
      <c r="AU446" s="33" t="s">
        <v>31</v>
      </c>
      <c r="AV446" s="33" t="s">
        <v>4</v>
      </c>
      <c r="AW446" s="33" t="s">
        <v>23</v>
      </c>
      <c r="AX446" s="33" t="s">
        <v>31</v>
      </c>
      <c r="AY446" s="33" t="s">
        <v>5</v>
      </c>
      <c r="AZ446" s="33" t="s">
        <v>23</v>
      </c>
      <c r="BA446" s="33" t="s">
        <v>32</v>
      </c>
      <c r="BB446" s="33" t="s">
        <v>5</v>
      </c>
      <c r="BC446" s="33" t="s">
        <v>23</v>
      </c>
      <c r="BD446" s="33" t="s">
        <v>32</v>
      </c>
      <c r="BE446" s="33" t="s">
        <v>5</v>
      </c>
      <c r="BF446" s="33" t="s">
        <v>26</v>
      </c>
      <c r="BG446" s="33" t="s">
        <v>31</v>
      </c>
      <c r="BH446" s="33" t="s">
        <v>5</v>
      </c>
      <c r="BI446" s="33" t="s">
        <v>26</v>
      </c>
      <c r="BJ446" s="33" t="s">
        <v>31</v>
      </c>
      <c r="BK446" s="33" t="s">
        <v>6</v>
      </c>
      <c r="BL446" s="33" t="s">
        <v>23</v>
      </c>
      <c r="BM446" s="33" t="s">
        <v>31</v>
      </c>
    </row>
    <row r="447" spans="1:65" ht="12" customHeight="1" x14ac:dyDescent="0.2">
      <c r="A447" s="15">
        <f>MAX($A$15:A446)+1</f>
        <v>433</v>
      </c>
      <c r="B447" s="34" t="s">
        <v>35</v>
      </c>
      <c r="C447" s="33" t="s">
        <v>27</v>
      </c>
      <c r="D447" s="33" t="s">
        <v>23</v>
      </c>
      <c r="E447" s="33" t="s">
        <v>23</v>
      </c>
      <c r="F447" s="33" t="s">
        <v>27</v>
      </c>
      <c r="G447" s="33" t="s">
        <v>23</v>
      </c>
      <c r="H447" s="33" t="s">
        <v>23</v>
      </c>
      <c r="I447" s="33" t="s">
        <v>27</v>
      </c>
      <c r="J447" s="33" t="s">
        <v>23</v>
      </c>
      <c r="K447" s="33" t="s">
        <v>23</v>
      </c>
      <c r="L447" s="33" t="s">
        <v>27</v>
      </c>
      <c r="M447" s="33" t="s">
        <v>23</v>
      </c>
      <c r="N447" s="33" t="s">
        <v>23</v>
      </c>
      <c r="O447" s="33" t="s">
        <v>27</v>
      </c>
      <c r="P447" s="33" t="s">
        <v>23</v>
      </c>
      <c r="Q447" s="33" t="s">
        <v>23</v>
      </c>
      <c r="R447" s="33" t="s">
        <v>27</v>
      </c>
      <c r="S447" s="33" t="s">
        <v>23</v>
      </c>
      <c r="T447" s="33" t="s">
        <v>23</v>
      </c>
      <c r="U447" s="33" t="s">
        <v>27</v>
      </c>
      <c r="V447" s="33" t="s">
        <v>23</v>
      </c>
      <c r="W447" s="33" t="s">
        <v>23</v>
      </c>
      <c r="X447" s="33" t="s">
        <v>27</v>
      </c>
      <c r="Y447" s="33" t="s">
        <v>23</v>
      </c>
      <c r="Z447" s="33" t="s">
        <v>23</v>
      </c>
      <c r="AA447" s="33" t="s">
        <v>27</v>
      </c>
      <c r="AB447" s="33" t="s">
        <v>23</v>
      </c>
      <c r="AC447" s="33" t="s">
        <v>23</v>
      </c>
      <c r="AD447" s="33" t="s">
        <v>27</v>
      </c>
      <c r="AE447" s="33" t="s">
        <v>23</v>
      </c>
      <c r="AF447" s="33" t="s">
        <v>23</v>
      </c>
      <c r="AG447" s="33" t="s">
        <v>27</v>
      </c>
      <c r="AH447" s="33" t="s">
        <v>23</v>
      </c>
      <c r="AI447" s="33" t="s">
        <v>23</v>
      </c>
      <c r="AJ447" s="33" t="s">
        <v>27</v>
      </c>
      <c r="AK447" s="33" t="s">
        <v>23</v>
      </c>
      <c r="AL447" s="33" t="s">
        <v>23</v>
      </c>
      <c r="AM447" s="33" t="s">
        <v>27</v>
      </c>
      <c r="AN447" s="33" t="s">
        <v>23</v>
      </c>
      <c r="AO447" s="33" t="s">
        <v>23</v>
      </c>
      <c r="AP447" s="33" t="s">
        <v>27</v>
      </c>
      <c r="AQ447" s="33" t="s">
        <v>23</v>
      </c>
      <c r="AR447" s="33" t="s">
        <v>23</v>
      </c>
      <c r="AS447" s="33" t="s">
        <v>27</v>
      </c>
      <c r="AT447" s="33" t="s">
        <v>23</v>
      </c>
      <c r="AU447" s="33" t="s">
        <v>23</v>
      </c>
      <c r="AV447" s="33" t="s">
        <v>27</v>
      </c>
      <c r="AW447" s="33" t="s">
        <v>23</v>
      </c>
      <c r="AX447" s="33" t="s">
        <v>23</v>
      </c>
      <c r="AY447" s="33" t="s">
        <v>27</v>
      </c>
      <c r="AZ447" s="33" t="s">
        <v>23</v>
      </c>
      <c r="BA447" s="33" t="s">
        <v>23</v>
      </c>
      <c r="BB447" s="33" t="s">
        <v>27</v>
      </c>
      <c r="BC447" s="33" t="s">
        <v>23</v>
      </c>
      <c r="BD447" s="33" t="s">
        <v>23</v>
      </c>
      <c r="BE447" s="33" t="s">
        <v>27</v>
      </c>
      <c r="BF447" s="33" t="s">
        <v>23</v>
      </c>
      <c r="BG447" s="33" t="s">
        <v>23</v>
      </c>
      <c r="BH447" s="33" t="s">
        <v>27</v>
      </c>
      <c r="BI447" s="33" t="s">
        <v>23</v>
      </c>
      <c r="BJ447" s="33" t="s">
        <v>23</v>
      </c>
      <c r="BK447" s="33" t="s">
        <v>27</v>
      </c>
      <c r="BL447" s="33" t="s">
        <v>23</v>
      </c>
      <c r="BM447" s="33" t="s">
        <v>23</v>
      </c>
    </row>
    <row r="448" spans="1:65" ht="12" customHeight="1" x14ac:dyDescent="0.2">
      <c r="A448" s="15">
        <f>MAX($A$15:A447)+1</f>
        <v>434</v>
      </c>
      <c r="B448" s="34" t="s">
        <v>34</v>
      </c>
      <c r="C448" s="33" t="s">
        <v>4</v>
      </c>
      <c r="D448" s="33" t="s">
        <v>23</v>
      </c>
      <c r="E448" s="33" t="s">
        <v>31</v>
      </c>
      <c r="F448" s="33" t="s">
        <v>4</v>
      </c>
      <c r="G448" s="33" t="s">
        <v>23</v>
      </c>
      <c r="H448" s="33" t="s">
        <v>31</v>
      </c>
      <c r="I448" s="33" t="s">
        <v>4</v>
      </c>
      <c r="J448" s="33" t="s">
        <v>23</v>
      </c>
      <c r="K448" s="33" t="s">
        <v>31</v>
      </c>
      <c r="L448" s="33" t="s">
        <v>4</v>
      </c>
      <c r="M448" s="33" t="s">
        <v>23</v>
      </c>
      <c r="N448" s="33" t="s">
        <v>31</v>
      </c>
      <c r="O448" s="33" t="s">
        <v>4</v>
      </c>
      <c r="P448" s="33" t="s">
        <v>23</v>
      </c>
      <c r="Q448" s="33" t="s">
        <v>31</v>
      </c>
      <c r="R448" s="33" t="s">
        <v>4</v>
      </c>
      <c r="S448" s="33" t="s">
        <v>23</v>
      </c>
      <c r="T448" s="33" t="s">
        <v>31</v>
      </c>
      <c r="U448" s="33" t="s">
        <v>4</v>
      </c>
      <c r="V448" s="33" t="s">
        <v>23</v>
      </c>
      <c r="W448" s="33" t="s">
        <v>31</v>
      </c>
      <c r="X448" s="33" t="s">
        <v>4</v>
      </c>
      <c r="Y448" s="33" t="s">
        <v>23</v>
      </c>
      <c r="Z448" s="33" t="s">
        <v>31</v>
      </c>
      <c r="AA448" s="33" t="s">
        <v>4</v>
      </c>
      <c r="AB448" s="33" t="s">
        <v>23</v>
      </c>
      <c r="AC448" s="33" t="s">
        <v>31</v>
      </c>
      <c r="AD448" s="33" t="s">
        <v>4</v>
      </c>
      <c r="AE448" s="33" t="s">
        <v>23</v>
      </c>
      <c r="AF448" s="33" t="s">
        <v>31</v>
      </c>
      <c r="AG448" s="33" t="s">
        <v>4</v>
      </c>
      <c r="AH448" s="33" t="s">
        <v>23</v>
      </c>
      <c r="AI448" s="33" t="s">
        <v>31</v>
      </c>
      <c r="AJ448" s="33" t="s">
        <v>4</v>
      </c>
      <c r="AK448" s="33" t="s">
        <v>23</v>
      </c>
      <c r="AL448" s="33" t="s">
        <v>31</v>
      </c>
      <c r="AM448" s="33" t="s">
        <v>4</v>
      </c>
      <c r="AN448" s="33" t="s">
        <v>23</v>
      </c>
      <c r="AO448" s="33" t="s">
        <v>31</v>
      </c>
      <c r="AP448" s="33" t="s">
        <v>4</v>
      </c>
      <c r="AQ448" s="33" t="s">
        <v>23</v>
      </c>
      <c r="AR448" s="33" t="s">
        <v>31</v>
      </c>
      <c r="AS448" s="33" t="s">
        <v>4</v>
      </c>
      <c r="AT448" s="33" t="s">
        <v>23</v>
      </c>
      <c r="AU448" s="33" t="s">
        <v>31</v>
      </c>
      <c r="AV448" s="33" t="s">
        <v>4</v>
      </c>
      <c r="AW448" s="33" t="s">
        <v>23</v>
      </c>
      <c r="AX448" s="33" t="s">
        <v>31</v>
      </c>
      <c r="AY448" s="33" t="s">
        <v>5</v>
      </c>
      <c r="AZ448" s="33" t="s">
        <v>23</v>
      </c>
      <c r="BA448" s="33" t="s">
        <v>32</v>
      </c>
      <c r="BB448" s="33" t="s">
        <v>5</v>
      </c>
      <c r="BC448" s="33" t="s">
        <v>23</v>
      </c>
      <c r="BD448" s="33" t="s">
        <v>32</v>
      </c>
      <c r="BE448" s="33" t="s">
        <v>5</v>
      </c>
      <c r="BF448" s="33" t="s">
        <v>26</v>
      </c>
      <c r="BG448" s="33" t="s">
        <v>31</v>
      </c>
      <c r="BH448" s="33" t="s">
        <v>5</v>
      </c>
      <c r="BI448" s="33" t="s">
        <v>26</v>
      </c>
      <c r="BJ448" s="33" t="s">
        <v>31</v>
      </c>
      <c r="BK448" s="33" t="s">
        <v>6</v>
      </c>
      <c r="BL448" s="33" t="s">
        <v>23</v>
      </c>
      <c r="BM448" s="33" t="s">
        <v>31</v>
      </c>
    </row>
    <row r="449" spans="1:65" ht="12" customHeight="1" x14ac:dyDescent="0.2">
      <c r="A449" s="15">
        <f>MAX($A$15:A448)+1</f>
        <v>435</v>
      </c>
      <c r="B449" s="34" t="s">
        <v>30</v>
      </c>
      <c r="C449" s="33" t="s">
        <v>27</v>
      </c>
      <c r="D449" s="33" t="s">
        <v>23</v>
      </c>
      <c r="E449" s="33" t="s">
        <v>23</v>
      </c>
      <c r="F449" s="33" t="s">
        <v>27</v>
      </c>
      <c r="G449" s="33" t="s">
        <v>23</v>
      </c>
      <c r="H449" s="33" t="s">
        <v>23</v>
      </c>
      <c r="I449" s="33" t="s">
        <v>27</v>
      </c>
      <c r="J449" s="33" t="s">
        <v>23</v>
      </c>
      <c r="K449" s="33" t="s">
        <v>23</v>
      </c>
      <c r="L449" s="33" t="s">
        <v>27</v>
      </c>
      <c r="M449" s="33" t="s">
        <v>23</v>
      </c>
      <c r="N449" s="33" t="s">
        <v>23</v>
      </c>
      <c r="O449" s="33" t="s">
        <v>27</v>
      </c>
      <c r="P449" s="33" t="s">
        <v>23</v>
      </c>
      <c r="Q449" s="33" t="s">
        <v>23</v>
      </c>
      <c r="R449" s="33" t="s">
        <v>27</v>
      </c>
      <c r="S449" s="33" t="s">
        <v>23</v>
      </c>
      <c r="T449" s="33" t="s">
        <v>23</v>
      </c>
      <c r="U449" s="33" t="s">
        <v>27</v>
      </c>
      <c r="V449" s="33" t="s">
        <v>23</v>
      </c>
      <c r="W449" s="33" t="s">
        <v>23</v>
      </c>
      <c r="X449" s="33" t="s">
        <v>27</v>
      </c>
      <c r="Y449" s="33" t="s">
        <v>23</v>
      </c>
      <c r="Z449" s="33" t="s">
        <v>23</v>
      </c>
      <c r="AA449" s="33" t="s">
        <v>27</v>
      </c>
      <c r="AB449" s="33" t="s">
        <v>23</v>
      </c>
      <c r="AC449" s="33" t="s">
        <v>23</v>
      </c>
      <c r="AD449" s="33" t="s">
        <v>27</v>
      </c>
      <c r="AE449" s="33" t="s">
        <v>23</v>
      </c>
      <c r="AF449" s="33" t="s">
        <v>23</v>
      </c>
      <c r="AG449" s="33" t="s">
        <v>27</v>
      </c>
      <c r="AH449" s="33" t="s">
        <v>23</v>
      </c>
      <c r="AI449" s="33" t="s">
        <v>23</v>
      </c>
      <c r="AJ449" s="33" t="s">
        <v>27</v>
      </c>
      <c r="AK449" s="33" t="s">
        <v>23</v>
      </c>
      <c r="AL449" s="33" t="s">
        <v>23</v>
      </c>
      <c r="AM449" s="33" t="s">
        <v>27</v>
      </c>
      <c r="AN449" s="33" t="s">
        <v>23</v>
      </c>
      <c r="AO449" s="33" t="s">
        <v>23</v>
      </c>
      <c r="AP449" s="33" t="s">
        <v>27</v>
      </c>
      <c r="AQ449" s="33" t="s">
        <v>23</v>
      </c>
      <c r="AR449" s="33" t="s">
        <v>23</v>
      </c>
      <c r="AS449" s="33" t="s">
        <v>27</v>
      </c>
      <c r="AT449" s="33" t="s">
        <v>23</v>
      </c>
      <c r="AU449" s="33" t="s">
        <v>23</v>
      </c>
      <c r="AV449" s="33" t="s">
        <v>27</v>
      </c>
      <c r="AW449" s="33" t="s">
        <v>23</v>
      </c>
      <c r="AX449" s="33" t="s">
        <v>23</v>
      </c>
      <c r="AY449" s="33" t="s">
        <v>27</v>
      </c>
      <c r="AZ449" s="33" t="s">
        <v>23</v>
      </c>
      <c r="BA449" s="33" t="s">
        <v>23</v>
      </c>
      <c r="BB449" s="33" t="s">
        <v>27</v>
      </c>
      <c r="BC449" s="33" t="s">
        <v>23</v>
      </c>
      <c r="BD449" s="33" t="s">
        <v>23</v>
      </c>
      <c r="BE449" s="33" t="s">
        <v>27</v>
      </c>
      <c r="BF449" s="33" t="s">
        <v>23</v>
      </c>
      <c r="BG449" s="33" t="s">
        <v>23</v>
      </c>
      <c r="BH449" s="33" t="s">
        <v>27</v>
      </c>
      <c r="BI449" s="33" t="s">
        <v>23</v>
      </c>
      <c r="BJ449" s="33" t="s">
        <v>23</v>
      </c>
      <c r="BK449" s="33" t="s">
        <v>27</v>
      </c>
      <c r="BL449" s="33" t="s">
        <v>23</v>
      </c>
      <c r="BM449" s="33" t="s">
        <v>23</v>
      </c>
    </row>
    <row r="450" spans="1:65" x14ac:dyDescent="0.2">
      <c r="A450" s="15">
        <f>MAX($A$15:A449)+1</f>
        <v>436</v>
      </c>
      <c r="B450" s="36" t="s">
        <v>72</v>
      </c>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c r="BC450" s="35"/>
      <c r="BD450" s="35"/>
      <c r="BE450" s="35"/>
      <c r="BF450" s="35"/>
      <c r="BG450" s="35"/>
      <c r="BH450" s="35"/>
      <c r="BI450" s="35"/>
      <c r="BJ450" s="35"/>
      <c r="BK450" s="35"/>
      <c r="BL450" s="35"/>
      <c r="BM450" s="35"/>
    </row>
    <row r="451" spans="1:65" ht="12" customHeight="1" x14ac:dyDescent="0.2">
      <c r="A451" s="15">
        <f>MAX($A$15:A450)+1</f>
        <v>437</v>
      </c>
      <c r="B451" s="34" t="s">
        <v>36</v>
      </c>
      <c r="C451" s="33" t="s">
        <v>5</v>
      </c>
      <c r="D451" s="33" t="s">
        <v>23</v>
      </c>
      <c r="E451" s="33" t="s">
        <v>31</v>
      </c>
      <c r="F451" s="33" t="s">
        <v>5</v>
      </c>
      <c r="G451" s="33" t="s">
        <v>23</v>
      </c>
      <c r="H451" s="33" t="s">
        <v>31</v>
      </c>
      <c r="I451" s="33" t="s">
        <v>5</v>
      </c>
      <c r="J451" s="33" t="s">
        <v>23</v>
      </c>
      <c r="K451" s="33" t="s">
        <v>31</v>
      </c>
      <c r="L451" s="33" t="s">
        <v>5</v>
      </c>
      <c r="M451" s="33" t="s">
        <v>23</v>
      </c>
      <c r="N451" s="33" t="s">
        <v>32</v>
      </c>
      <c r="O451" s="33" t="s">
        <v>5</v>
      </c>
      <c r="P451" s="33" t="s">
        <v>26</v>
      </c>
      <c r="Q451" s="33" t="s">
        <v>31</v>
      </c>
      <c r="R451" s="33" t="s">
        <v>6</v>
      </c>
      <c r="S451" s="33" t="s">
        <v>28</v>
      </c>
      <c r="T451" s="33" t="s">
        <v>26</v>
      </c>
      <c r="U451" s="33" t="s">
        <v>6</v>
      </c>
      <c r="V451" s="33" t="s">
        <v>23</v>
      </c>
      <c r="W451" s="33" t="s">
        <v>31</v>
      </c>
      <c r="X451" s="33" t="s">
        <v>6</v>
      </c>
      <c r="Y451" s="33" t="s">
        <v>23</v>
      </c>
      <c r="Z451" s="33" t="s">
        <v>31</v>
      </c>
      <c r="AA451" s="33" t="s">
        <v>6</v>
      </c>
      <c r="AB451" s="33" t="s">
        <v>23</v>
      </c>
      <c r="AC451" s="33" t="s">
        <v>31</v>
      </c>
      <c r="AD451" s="33" t="s">
        <v>6</v>
      </c>
      <c r="AE451" s="33" t="s">
        <v>23</v>
      </c>
      <c r="AF451" s="33" t="s">
        <v>31</v>
      </c>
      <c r="AG451" s="33" t="s">
        <v>6</v>
      </c>
      <c r="AH451" s="33" t="s">
        <v>23</v>
      </c>
      <c r="AI451" s="33" t="s">
        <v>31</v>
      </c>
      <c r="AJ451" s="33" t="s">
        <v>6</v>
      </c>
      <c r="AK451" s="33" t="s">
        <v>23</v>
      </c>
      <c r="AL451" s="33" t="s">
        <v>31</v>
      </c>
      <c r="AM451" s="33" t="s">
        <v>6</v>
      </c>
      <c r="AN451" s="33" t="s">
        <v>23</v>
      </c>
      <c r="AO451" s="33" t="s">
        <v>31</v>
      </c>
      <c r="AP451" s="33" t="s">
        <v>6</v>
      </c>
      <c r="AQ451" s="33" t="s">
        <v>23</v>
      </c>
      <c r="AR451" s="33" t="s">
        <v>31</v>
      </c>
      <c r="AS451" s="33" t="s">
        <v>6</v>
      </c>
      <c r="AT451" s="33" t="s">
        <v>23</v>
      </c>
      <c r="AU451" s="33" t="s">
        <v>31</v>
      </c>
      <c r="AV451" s="33" t="s">
        <v>6</v>
      </c>
      <c r="AW451" s="33" t="s">
        <v>23</v>
      </c>
      <c r="AX451" s="33" t="s">
        <v>31</v>
      </c>
      <c r="AY451" s="33" t="s">
        <v>6</v>
      </c>
      <c r="AZ451" s="33" t="s">
        <v>23</v>
      </c>
      <c r="BA451" s="33" t="s">
        <v>31</v>
      </c>
      <c r="BB451" s="33" t="s">
        <v>6</v>
      </c>
      <c r="BC451" s="33" t="s">
        <v>23</v>
      </c>
      <c r="BD451" s="33" t="s">
        <v>31</v>
      </c>
      <c r="BE451" s="33" t="s">
        <v>6</v>
      </c>
      <c r="BF451" s="33" t="s">
        <v>23</v>
      </c>
      <c r="BG451" s="33" t="s">
        <v>31</v>
      </c>
      <c r="BH451" s="33" t="s">
        <v>6</v>
      </c>
      <c r="BI451" s="33" t="s">
        <v>23</v>
      </c>
      <c r="BJ451" s="33" t="s">
        <v>32</v>
      </c>
      <c r="BK451" s="33" t="s">
        <v>6</v>
      </c>
      <c r="BL451" s="33" t="s">
        <v>23</v>
      </c>
      <c r="BM451" s="33" t="s">
        <v>32</v>
      </c>
    </row>
    <row r="452" spans="1:65" ht="12" customHeight="1" x14ac:dyDescent="0.2">
      <c r="A452" s="15">
        <f>MAX($A$15:A451)+1</f>
        <v>438</v>
      </c>
      <c r="B452" s="34" t="s">
        <v>35</v>
      </c>
      <c r="C452" s="33" t="s">
        <v>22</v>
      </c>
      <c r="D452" s="33" t="s">
        <v>23</v>
      </c>
      <c r="E452" s="33" t="s">
        <v>23</v>
      </c>
      <c r="F452" s="33" t="s">
        <v>22</v>
      </c>
      <c r="G452" s="33" t="s">
        <v>23</v>
      </c>
      <c r="H452" s="33" t="s">
        <v>23</v>
      </c>
      <c r="I452" s="33" t="s">
        <v>22</v>
      </c>
      <c r="J452" s="33" t="s">
        <v>23</v>
      </c>
      <c r="K452" s="33" t="s">
        <v>23</v>
      </c>
      <c r="L452" s="33" t="s">
        <v>22</v>
      </c>
      <c r="M452" s="33" t="s">
        <v>23</v>
      </c>
      <c r="N452" s="33" t="s">
        <v>23</v>
      </c>
      <c r="O452" s="33" t="s">
        <v>22</v>
      </c>
      <c r="P452" s="33" t="s">
        <v>23</v>
      </c>
      <c r="Q452" s="33" t="s">
        <v>23</v>
      </c>
      <c r="R452" s="33" t="s">
        <v>22</v>
      </c>
      <c r="S452" s="33" t="s">
        <v>23</v>
      </c>
      <c r="T452" s="33" t="s">
        <v>23</v>
      </c>
      <c r="U452" s="33" t="s">
        <v>22</v>
      </c>
      <c r="V452" s="33" t="s">
        <v>23</v>
      </c>
      <c r="W452" s="33" t="s">
        <v>23</v>
      </c>
      <c r="X452" s="33" t="s">
        <v>22</v>
      </c>
      <c r="Y452" s="33" t="s">
        <v>23</v>
      </c>
      <c r="Z452" s="33" t="s">
        <v>23</v>
      </c>
      <c r="AA452" s="33" t="s">
        <v>22</v>
      </c>
      <c r="AB452" s="33" t="s">
        <v>23</v>
      </c>
      <c r="AC452" s="33" t="s">
        <v>23</v>
      </c>
      <c r="AD452" s="33" t="s">
        <v>22</v>
      </c>
      <c r="AE452" s="33" t="s">
        <v>23</v>
      </c>
      <c r="AF452" s="33" t="s">
        <v>23</v>
      </c>
      <c r="AG452" s="33" t="s">
        <v>22</v>
      </c>
      <c r="AH452" s="33" t="s">
        <v>23</v>
      </c>
      <c r="AI452" s="33" t="s">
        <v>23</v>
      </c>
      <c r="AJ452" s="33" t="s">
        <v>22</v>
      </c>
      <c r="AK452" s="33" t="s">
        <v>23</v>
      </c>
      <c r="AL452" s="33" t="s">
        <v>23</v>
      </c>
      <c r="AM452" s="33" t="s">
        <v>22</v>
      </c>
      <c r="AN452" s="33" t="s">
        <v>23</v>
      </c>
      <c r="AO452" s="33" t="s">
        <v>23</v>
      </c>
      <c r="AP452" s="33" t="s">
        <v>22</v>
      </c>
      <c r="AQ452" s="33" t="s">
        <v>23</v>
      </c>
      <c r="AR452" s="33" t="s">
        <v>23</v>
      </c>
      <c r="AS452" s="33" t="s">
        <v>22</v>
      </c>
      <c r="AT452" s="33" t="s">
        <v>23</v>
      </c>
      <c r="AU452" s="33" t="s">
        <v>23</v>
      </c>
      <c r="AV452" s="33" t="s">
        <v>22</v>
      </c>
      <c r="AW452" s="33" t="s">
        <v>23</v>
      </c>
      <c r="AX452" s="33" t="s">
        <v>23</v>
      </c>
      <c r="AY452" s="33" t="s">
        <v>22</v>
      </c>
      <c r="AZ452" s="33" t="s">
        <v>23</v>
      </c>
      <c r="BA452" s="33" t="s">
        <v>23</v>
      </c>
      <c r="BB452" s="33" t="s">
        <v>22</v>
      </c>
      <c r="BC452" s="33" t="s">
        <v>23</v>
      </c>
      <c r="BD452" s="33" t="s">
        <v>23</v>
      </c>
      <c r="BE452" s="33" t="s">
        <v>22</v>
      </c>
      <c r="BF452" s="33" t="s">
        <v>23</v>
      </c>
      <c r="BG452" s="33" t="s">
        <v>23</v>
      </c>
      <c r="BH452" s="33" t="s">
        <v>22</v>
      </c>
      <c r="BI452" s="33" t="s">
        <v>23</v>
      </c>
      <c r="BJ452" s="33" t="s">
        <v>23</v>
      </c>
      <c r="BK452" s="33" t="s">
        <v>22</v>
      </c>
      <c r="BL452" s="33" t="s">
        <v>23</v>
      </c>
      <c r="BM452" s="33" t="s">
        <v>23</v>
      </c>
    </row>
    <row r="453" spans="1:65" ht="12" customHeight="1" x14ac:dyDescent="0.2">
      <c r="A453" s="15">
        <f>MAX($A$15:A452)+1</f>
        <v>439</v>
      </c>
      <c r="B453" s="34" t="s">
        <v>34</v>
      </c>
      <c r="C453" s="33" t="s">
        <v>5</v>
      </c>
      <c r="D453" s="33" t="s">
        <v>23</v>
      </c>
      <c r="E453" s="33" t="s">
        <v>31</v>
      </c>
      <c r="F453" s="33" t="s">
        <v>5</v>
      </c>
      <c r="G453" s="33" t="s">
        <v>23</v>
      </c>
      <c r="H453" s="33" t="s">
        <v>31</v>
      </c>
      <c r="I453" s="33" t="s">
        <v>5</v>
      </c>
      <c r="J453" s="33" t="s">
        <v>23</v>
      </c>
      <c r="K453" s="33" t="s">
        <v>31</v>
      </c>
      <c r="L453" s="33" t="s">
        <v>5</v>
      </c>
      <c r="M453" s="33" t="s">
        <v>23</v>
      </c>
      <c r="N453" s="33" t="s">
        <v>32</v>
      </c>
      <c r="O453" s="33" t="s">
        <v>5</v>
      </c>
      <c r="P453" s="33" t="s">
        <v>26</v>
      </c>
      <c r="Q453" s="33" t="s">
        <v>31</v>
      </c>
      <c r="R453" s="33" t="s">
        <v>6</v>
      </c>
      <c r="S453" s="33" t="s">
        <v>28</v>
      </c>
      <c r="T453" s="33" t="s">
        <v>26</v>
      </c>
      <c r="U453" s="33" t="s">
        <v>6</v>
      </c>
      <c r="V453" s="33" t="s">
        <v>23</v>
      </c>
      <c r="W453" s="33" t="s">
        <v>31</v>
      </c>
      <c r="X453" s="33" t="s">
        <v>6</v>
      </c>
      <c r="Y453" s="33" t="s">
        <v>23</v>
      </c>
      <c r="Z453" s="33" t="s">
        <v>31</v>
      </c>
      <c r="AA453" s="33" t="s">
        <v>6</v>
      </c>
      <c r="AB453" s="33" t="s">
        <v>23</v>
      </c>
      <c r="AC453" s="33" t="s">
        <v>31</v>
      </c>
      <c r="AD453" s="33" t="s">
        <v>6</v>
      </c>
      <c r="AE453" s="33" t="s">
        <v>23</v>
      </c>
      <c r="AF453" s="33" t="s">
        <v>31</v>
      </c>
      <c r="AG453" s="33" t="s">
        <v>6</v>
      </c>
      <c r="AH453" s="33" t="s">
        <v>23</v>
      </c>
      <c r="AI453" s="33" t="s">
        <v>31</v>
      </c>
      <c r="AJ453" s="33" t="s">
        <v>6</v>
      </c>
      <c r="AK453" s="33" t="s">
        <v>23</v>
      </c>
      <c r="AL453" s="33" t="s">
        <v>31</v>
      </c>
      <c r="AM453" s="33" t="s">
        <v>6</v>
      </c>
      <c r="AN453" s="33" t="s">
        <v>23</v>
      </c>
      <c r="AO453" s="33" t="s">
        <v>31</v>
      </c>
      <c r="AP453" s="33" t="s">
        <v>6</v>
      </c>
      <c r="AQ453" s="33" t="s">
        <v>23</v>
      </c>
      <c r="AR453" s="33" t="s">
        <v>31</v>
      </c>
      <c r="AS453" s="33" t="s">
        <v>6</v>
      </c>
      <c r="AT453" s="33" t="s">
        <v>23</v>
      </c>
      <c r="AU453" s="33" t="s">
        <v>31</v>
      </c>
      <c r="AV453" s="33" t="s">
        <v>6</v>
      </c>
      <c r="AW453" s="33" t="s">
        <v>23</v>
      </c>
      <c r="AX453" s="33" t="s">
        <v>31</v>
      </c>
      <c r="AY453" s="33" t="s">
        <v>6</v>
      </c>
      <c r="AZ453" s="33" t="s">
        <v>23</v>
      </c>
      <c r="BA453" s="33" t="s">
        <v>31</v>
      </c>
      <c r="BB453" s="33" t="s">
        <v>6</v>
      </c>
      <c r="BC453" s="33" t="s">
        <v>23</v>
      </c>
      <c r="BD453" s="33" t="s">
        <v>31</v>
      </c>
      <c r="BE453" s="33" t="s">
        <v>6</v>
      </c>
      <c r="BF453" s="33" t="s">
        <v>23</v>
      </c>
      <c r="BG453" s="33" t="s">
        <v>31</v>
      </c>
      <c r="BH453" s="33" t="s">
        <v>6</v>
      </c>
      <c r="BI453" s="33" t="s">
        <v>23</v>
      </c>
      <c r="BJ453" s="33" t="s">
        <v>32</v>
      </c>
      <c r="BK453" s="33" t="s">
        <v>6</v>
      </c>
      <c r="BL453" s="33" t="s">
        <v>23</v>
      </c>
      <c r="BM453" s="33" t="s">
        <v>32</v>
      </c>
    </row>
    <row r="454" spans="1:65" ht="12" customHeight="1" x14ac:dyDescent="0.2">
      <c r="A454" s="15">
        <f>MAX($A$15:A453)+1</f>
        <v>440</v>
      </c>
      <c r="B454" s="34" t="s">
        <v>30</v>
      </c>
      <c r="C454" s="33" t="s">
        <v>22</v>
      </c>
      <c r="D454" s="33" t="s">
        <v>23</v>
      </c>
      <c r="E454" s="33" t="s">
        <v>23</v>
      </c>
      <c r="F454" s="33" t="s">
        <v>22</v>
      </c>
      <c r="G454" s="33" t="s">
        <v>23</v>
      </c>
      <c r="H454" s="33" t="s">
        <v>23</v>
      </c>
      <c r="I454" s="33" t="s">
        <v>22</v>
      </c>
      <c r="J454" s="33" t="s">
        <v>23</v>
      </c>
      <c r="K454" s="33" t="s">
        <v>23</v>
      </c>
      <c r="L454" s="33" t="s">
        <v>22</v>
      </c>
      <c r="M454" s="33" t="s">
        <v>23</v>
      </c>
      <c r="N454" s="33" t="s">
        <v>23</v>
      </c>
      <c r="O454" s="33" t="s">
        <v>22</v>
      </c>
      <c r="P454" s="33" t="s">
        <v>23</v>
      </c>
      <c r="Q454" s="33" t="s">
        <v>23</v>
      </c>
      <c r="R454" s="33" t="s">
        <v>22</v>
      </c>
      <c r="S454" s="33" t="s">
        <v>23</v>
      </c>
      <c r="T454" s="33" t="s">
        <v>23</v>
      </c>
      <c r="U454" s="33" t="s">
        <v>22</v>
      </c>
      <c r="V454" s="33" t="s">
        <v>23</v>
      </c>
      <c r="W454" s="33" t="s">
        <v>23</v>
      </c>
      <c r="X454" s="33" t="s">
        <v>22</v>
      </c>
      <c r="Y454" s="33" t="s">
        <v>23</v>
      </c>
      <c r="Z454" s="33" t="s">
        <v>23</v>
      </c>
      <c r="AA454" s="33" t="s">
        <v>22</v>
      </c>
      <c r="AB454" s="33" t="s">
        <v>23</v>
      </c>
      <c r="AC454" s="33" t="s">
        <v>23</v>
      </c>
      <c r="AD454" s="33" t="s">
        <v>22</v>
      </c>
      <c r="AE454" s="33" t="s">
        <v>23</v>
      </c>
      <c r="AF454" s="33" t="s">
        <v>23</v>
      </c>
      <c r="AG454" s="33" t="s">
        <v>22</v>
      </c>
      <c r="AH454" s="33" t="s">
        <v>23</v>
      </c>
      <c r="AI454" s="33" t="s">
        <v>23</v>
      </c>
      <c r="AJ454" s="33" t="s">
        <v>22</v>
      </c>
      <c r="AK454" s="33" t="s">
        <v>23</v>
      </c>
      <c r="AL454" s="33" t="s">
        <v>23</v>
      </c>
      <c r="AM454" s="33" t="s">
        <v>22</v>
      </c>
      <c r="AN454" s="33" t="s">
        <v>23</v>
      </c>
      <c r="AO454" s="33" t="s">
        <v>23</v>
      </c>
      <c r="AP454" s="33" t="s">
        <v>22</v>
      </c>
      <c r="AQ454" s="33" t="s">
        <v>23</v>
      </c>
      <c r="AR454" s="33" t="s">
        <v>23</v>
      </c>
      <c r="AS454" s="33" t="s">
        <v>22</v>
      </c>
      <c r="AT454" s="33" t="s">
        <v>23</v>
      </c>
      <c r="AU454" s="33" t="s">
        <v>23</v>
      </c>
      <c r="AV454" s="33" t="s">
        <v>22</v>
      </c>
      <c r="AW454" s="33" t="s">
        <v>23</v>
      </c>
      <c r="AX454" s="33" t="s">
        <v>23</v>
      </c>
      <c r="AY454" s="33" t="s">
        <v>22</v>
      </c>
      <c r="AZ454" s="33" t="s">
        <v>23</v>
      </c>
      <c r="BA454" s="33" t="s">
        <v>23</v>
      </c>
      <c r="BB454" s="33" t="s">
        <v>22</v>
      </c>
      <c r="BC454" s="33" t="s">
        <v>23</v>
      </c>
      <c r="BD454" s="33" t="s">
        <v>23</v>
      </c>
      <c r="BE454" s="33" t="s">
        <v>22</v>
      </c>
      <c r="BF454" s="33" t="s">
        <v>23</v>
      </c>
      <c r="BG454" s="33" t="s">
        <v>23</v>
      </c>
      <c r="BH454" s="33" t="s">
        <v>22</v>
      </c>
      <c r="BI454" s="33" t="s">
        <v>23</v>
      </c>
      <c r="BJ454" s="33" t="s">
        <v>23</v>
      </c>
      <c r="BK454" s="33" t="s">
        <v>22</v>
      </c>
      <c r="BL454" s="33" t="s">
        <v>23</v>
      </c>
      <c r="BM454" s="33" t="s">
        <v>23</v>
      </c>
    </row>
    <row r="455" spans="1:65" ht="22.5" x14ac:dyDescent="0.2">
      <c r="A455" s="15">
        <f>MAX($A$15:A454)+1</f>
        <v>441</v>
      </c>
      <c r="B455" s="36" t="s">
        <v>71</v>
      </c>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c r="BK455" s="35"/>
      <c r="BL455" s="35"/>
      <c r="BM455" s="35"/>
    </row>
    <row r="456" spans="1:65" ht="12" customHeight="1" x14ac:dyDescent="0.2">
      <c r="A456" s="15">
        <f>MAX($A$15:A455)+1</f>
        <v>442</v>
      </c>
      <c r="B456" s="34" t="s">
        <v>36</v>
      </c>
      <c r="C456" s="33" t="s">
        <v>6</v>
      </c>
      <c r="D456" s="33" t="s">
        <v>23</v>
      </c>
      <c r="E456" s="33" t="s">
        <v>31</v>
      </c>
      <c r="F456" s="33" t="s">
        <v>6</v>
      </c>
      <c r="G456" s="33" t="s">
        <v>23</v>
      </c>
      <c r="H456" s="33" t="s">
        <v>31</v>
      </c>
      <c r="I456" s="33" t="s">
        <v>6</v>
      </c>
      <c r="J456" s="33" t="s">
        <v>23</v>
      </c>
      <c r="K456" s="33" t="s">
        <v>32</v>
      </c>
      <c r="L456" s="33" t="s">
        <v>6</v>
      </c>
      <c r="M456" s="33" t="s">
        <v>26</v>
      </c>
      <c r="N456" s="33" t="s">
        <v>31</v>
      </c>
      <c r="O456" s="33" t="s">
        <v>6</v>
      </c>
      <c r="P456" s="33" t="s">
        <v>26</v>
      </c>
      <c r="Q456" s="33" t="s">
        <v>31</v>
      </c>
      <c r="R456" s="33" t="s">
        <v>6</v>
      </c>
      <c r="S456" s="33" t="s">
        <v>26</v>
      </c>
      <c r="T456" s="33" t="s">
        <v>31</v>
      </c>
      <c r="U456" s="33" t="s">
        <v>6</v>
      </c>
      <c r="V456" s="33" t="s">
        <v>26</v>
      </c>
      <c r="W456" s="33" t="s">
        <v>31</v>
      </c>
      <c r="X456" s="33" t="s">
        <v>5</v>
      </c>
      <c r="Y456" s="33" t="s">
        <v>40</v>
      </c>
      <c r="Z456" s="33" t="s">
        <v>26</v>
      </c>
      <c r="AA456" s="33" t="s">
        <v>4</v>
      </c>
      <c r="AB456" s="33" t="s">
        <v>23</v>
      </c>
      <c r="AC456" s="33" t="s">
        <v>33</v>
      </c>
      <c r="AD456" s="33" t="s">
        <v>4</v>
      </c>
      <c r="AE456" s="33" t="s">
        <v>23</v>
      </c>
      <c r="AF456" s="33" t="s">
        <v>33</v>
      </c>
      <c r="AG456" s="33" t="s">
        <v>4</v>
      </c>
      <c r="AH456" s="33" t="s">
        <v>26</v>
      </c>
      <c r="AI456" s="33" t="s">
        <v>31</v>
      </c>
      <c r="AJ456" s="33" t="s">
        <v>4</v>
      </c>
      <c r="AK456" s="33" t="s">
        <v>26</v>
      </c>
      <c r="AL456" s="33" t="s">
        <v>31</v>
      </c>
      <c r="AM456" s="33" t="s">
        <v>4</v>
      </c>
      <c r="AN456" s="33" t="s">
        <v>26</v>
      </c>
      <c r="AO456" s="33" t="s">
        <v>31</v>
      </c>
      <c r="AP456" s="33" t="s">
        <v>4</v>
      </c>
      <c r="AQ456" s="33" t="s">
        <v>26</v>
      </c>
      <c r="AR456" s="33" t="s">
        <v>31</v>
      </c>
      <c r="AS456" s="33" t="s">
        <v>4</v>
      </c>
      <c r="AT456" s="33" t="s">
        <v>26</v>
      </c>
      <c r="AU456" s="33" t="s">
        <v>31</v>
      </c>
      <c r="AV456" s="33" t="s">
        <v>4</v>
      </c>
      <c r="AW456" s="33" t="s">
        <v>26</v>
      </c>
      <c r="AX456" s="33" t="s">
        <v>31</v>
      </c>
      <c r="AY456" s="33" t="s">
        <v>4</v>
      </c>
      <c r="AZ456" s="33" t="s">
        <v>26</v>
      </c>
      <c r="BA456" s="33" t="s">
        <v>31</v>
      </c>
      <c r="BB456" s="33" t="s">
        <v>4</v>
      </c>
      <c r="BC456" s="33" t="s">
        <v>26</v>
      </c>
      <c r="BD456" s="33" t="s">
        <v>31</v>
      </c>
      <c r="BE456" s="33" t="s">
        <v>4</v>
      </c>
      <c r="BF456" s="33" t="s">
        <v>26</v>
      </c>
      <c r="BG456" s="33" t="s">
        <v>31</v>
      </c>
      <c r="BH456" s="33" t="s">
        <v>4</v>
      </c>
      <c r="BI456" s="33" t="s">
        <v>26</v>
      </c>
      <c r="BJ456" s="33" t="s">
        <v>31</v>
      </c>
      <c r="BK456" s="33" t="s">
        <v>4</v>
      </c>
      <c r="BL456" s="33" t="s">
        <v>26</v>
      </c>
      <c r="BM456" s="33" t="s">
        <v>31</v>
      </c>
    </row>
    <row r="457" spans="1:65" ht="12" customHeight="1" x14ac:dyDescent="0.2">
      <c r="A457" s="15">
        <f>MAX($A$15:A456)+1</f>
        <v>443</v>
      </c>
      <c r="B457" s="34" t="s">
        <v>35</v>
      </c>
      <c r="C457" s="33" t="s">
        <v>27</v>
      </c>
      <c r="D457" s="33" t="s">
        <v>23</v>
      </c>
      <c r="E457" s="33" t="s">
        <v>23</v>
      </c>
      <c r="F457" s="33" t="s">
        <v>27</v>
      </c>
      <c r="G457" s="33" t="s">
        <v>23</v>
      </c>
      <c r="H457" s="33" t="s">
        <v>23</v>
      </c>
      <c r="I457" s="33" t="s">
        <v>27</v>
      </c>
      <c r="J457" s="33" t="s">
        <v>23</v>
      </c>
      <c r="K457" s="33" t="s">
        <v>23</v>
      </c>
      <c r="L457" s="33" t="s">
        <v>27</v>
      </c>
      <c r="M457" s="33" t="s">
        <v>23</v>
      </c>
      <c r="N457" s="33" t="s">
        <v>23</v>
      </c>
      <c r="O457" s="33" t="s">
        <v>27</v>
      </c>
      <c r="P457" s="33" t="s">
        <v>23</v>
      </c>
      <c r="Q457" s="33" t="s">
        <v>23</v>
      </c>
      <c r="R457" s="33" t="s">
        <v>27</v>
      </c>
      <c r="S457" s="33" t="s">
        <v>23</v>
      </c>
      <c r="T457" s="33" t="s">
        <v>23</v>
      </c>
      <c r="U457" s="33" t="s">
        <v>27</v>
      </c>
      <c r="V457" s="33" t="s">
        <v>23</v>
      </c>
      <c r="W457" s="33" t="s">
        <v>23</v>
      </c>
      <c r="X457" s="33" t="s">
        <v>23</v>
      </c>
      <c r="Y457" s="33" t="s">
        <v>23</v>
      </c>
      <c r="Z457" s="33" t="s">
        <v>23</v>
      </c>
      <c r="AA457" s="33" t="s">
        <v>23</v>
      </c>
      <c r="AB457" s="33" t="s">
        <v>23</v>
      </c>
      <c r="AC457" s="33" t="s">
        <v>23</v>
      </c>
      <c r="AD457" s="33" t="s">
        <v>23</v>
      </c>
      <c r="AE457" s="33" t="s">
        <v>23</v>
      </c>
      <c r="AF457" s="33" t="s">
        <v>23</v>
      </c>
      <c r="AG457" s="33" t="s">
        <v>23</v>
      </c>
      <c r="AH457" s="33" t="s">
        <v>23</v>
      </c>
      <c r="AI457" s="33" t="s">
        <v>23</v>
      </c>
      <c r="AJ457" s="33" t="s">
        <v>23</v>
      </c>
      <c r="AK457" s="33" t="s">
        <v>23</v>
      </c>
      <c r="AL457" s="33" t="s">
        <v>23</v>
      </c>
      <c r="AM457" s="33" t="s">
        <v>23</v>
      </c>
      <c r="AN457" s="33" t="s">
        <v>23</v>
      </c>
      <c r="AO457" s="33" t="s">
        <v>23</v>
      </c>
      <c r="AP457" s="33" t="s">
        <v>23</v>
      </c>
      <c r="AQ457" s="33" t="s">
        <v>23</v>
      </c>
      <c r="AR457" s="33" t="s">
        <v>23</v>
      </c>
      <c r="AS457" s="33" t="s">
        <v>23</v>
      </c>
      <c r="AT457" s="33" t="s">
        <v>23</v>
      </c>
      <c r="AU457" s="33" t="s">
        <v>23</v>
      </c>
      <c r="AV457" s="33" t="s">
        <v>23</v>
      </c>
      <c r="AW457" s="33" t="s">
        <v>23</v>
      </c>
      <c r="AX457" s="33" t="s">
        <v>23</v>
      </c>
      <c r="AY457" s="33" t="s">
        <v>23</v>
      </c>
      <c r="AZ457" s="33" t="s">
        <v>23</v>
      </c>
      <c r="BA457" s="33" t="s">
        <v>23</v>
      </c>
      <c r="BB457" s="33" t="s">
        <v>23</v>
      </c>
      <c r="BC457" s="33" t="s">
        <v>23</v>
      </c>
      <c r="BD457" s="33" t="s">
        <v>23</v>
      </c>
      <c r="BE457" s="33" t="s">
        <v>23</v>
      </c>
      <c r="BF457" s="33" t="s">
        <v>23</v>
      </c>
      <c r="BG457" s="33" t="s">
        <v>23</v>
      </c>
      <c r="BH457" s="33" t="s">
        <v>23</v>
      </c>
      <c r="BI457" s="33" t="s">
        <v>23</v>
      </c>
      <c r="BJ457" s="33" t="s">
        <v>23</v>
      </c>
      <c r="BK457" s="33" t="s">
        <v>23</v>
      </c>
      <c r="BL457" s="33" t="s">
        <v>23</v>
      </c>
      <c r="BM457" s="33" t="s">
        <v>23</v>
      </c>
    </row>
    <row r="458" spans="1:65" ht="12" customHeight="1" x14ac:dyDescent="0.2">
      <c r="A458" s="15">
        <f>MAX($A$15:A457)+1</f>
        <v>444</v>
      </c>
      <c r="B458" s="34" t="s">
        <v>34</v>
      </c>
      <c r="C458" s="33" t="s">
        <v>6</v>
      </c>
      <c r="D458" s="33" t="s">
        <v>23</v>
      </c>
      <c r="E458" s="33" t="s">
        <v>31</v>
      </c>
      <c r="F458" s="33" t="s">
        <v>6</v>
      </c>
      <c r="G458" s="33" t="s">
        <v>23</v>
      </c>
      <c r="H458" s="33" t="s">
        <v>31</v>
      </c>
      <c r="I458" s="33" t="s">
        <v>6</v>
      </c>
      <c r="J458" s="33" t="s">
        <v>23</v>
      </c>
      <c r="K458" s="33" t="s">
        <v>32</v>
      </c>
      <c r="L458" s="33" t="s">
        <v>6</v>
      </c>
      <c r="M458" s="33" t="s">
        <v>26</v>
      </c>
      <c r="N458" s="33" t="s">
        <v>31</v>
      </c>
      <c r="O458" s="33" t="s">
        <v>6</v>
      </c>
      <c r="P458" s="33" t="s">
        <v>26</v>
      </c>
      <c r="Q458" s="33" t="s">
        <v>31</v>
      </c>
      <c r="R458" s="33" t="s">
        <v>6</v>
      </c>
      <c r="S458" s="33" t="s">
        <v>26</v>
      </c>
      <c r="T458" s="33" t="s">
        <v>31</v>
      </c>
      <c r="U458" s="33" t="s">
        <v>6</v>
      </c>
      <c r="V458" s="33" t="s">
        <v>26</v>
      </c>
      <c r="W458" s="33" t="s">
        <v>31</v>
      </c>
      <c r="X458" s="33" t="s">
        <v>5</v>
      </c>
      <c r="Y458" s="33" t="s">
        <v>40</v>
      </c>
      <c r="Z458" s="33" t="s">
        <v>26</v>
      </c>
      <c r="AA458" s="33" t="s">
        <v>4</v>
      </c>
      <c r="AB458" s="33" t="s">
        <v>23</v>
      </c>
      <c r="AC458" s="33" t="s">
        <v>33</v>
      </c>
      <c r="AD458" s="33" t="s">
        <v>4</v>
      </c>
      <c r="AE458" s="33" t="s">
        <v>23</v>
      </c>
      <c r="AF458" s="33" t="s">
        <v>33</v>
      </c>
      <c r="AG458" s="33" t="s">
        <v>4</v>
      </c>
      <c r="AH458" s="33" t="s">
        <v>26</v>
      </c>
      <c r="AI458" s="33" t="s">
        <v>31</v>
      </c>
      <c r="AJ458" s="33" t="s">
        <v>4</v>
      </c>
      <c r="AK458" s="33" t="s">
        <v>26</v>
      </c>
      <c r="AL458" s="33" t="s">
        <v>31</v>
      </c>
      <c r="AM458" s="33" t="s">
        <v>4</v>
      </c>
      <c r="AN458" s="33" t="s">
        <v>26</v>
      </c>
      <c r="AO458" s="33" t="s">
        <v>31</v>
      </c>
      <c r="AP458" s="33" t="s">
        <v>4</v>
      </c>
      <c r="AQ458" s="33" t="s">
        <v>26</v>
      </c>
      <c r="AR458" s="33" t="s">
        <v>31</v>
      </c>
      <c r="AS458" s="33" t="s">
        <v>4</v>
      </c>
      <c r="AT458" s="33" t="s">
        <v>26</v>
      </c>
      <c r="AU458" s="33" t="s">
        <v>31</v>
      </c>
      <c r="AV458" s="33" t="s">
        <v>4</v>
      </c>
      <c r="AW458" s="33" t="s">
        <v>26</v>
      </c>
      <c r="AX458" s="33" t="s">
        <v>31</v>
      </c>
      <c r="AY458" s="33" t="s">
        <v>4</v>
      </c>
      <c r="AZ458" s="33" t="s">
        <v>26</v>
      </c>
      <c r="BA458" s="33" t="s">
        <v>31</v>
      </c>
      <c r="BB458" s="33" t="s">
        <v>4</v>
      </c>
      <c r="BC458" s="33" t="s">
        <v>26</v>
      </c>
      <c r="BD458" s="33" t="s">
        <v>31</v>
      </c>
      <c r="BE458" s="33" t="s">
        <v>4</v>
      </c>
      <c r="BF458" s="33" t="s">
        <v>26</v>
      </c>
      <c r="BG458" s="33" t="s">
        <v>31</v>
      </c>
      <c r="BH458" s="33" t="s">
        <v>4</v>
      </c>
      <c r="BI458" s="33" t="s">
        <v>26</v>
      </c>
      <c r="BJ458" s="33" t="s">
        <v>31</v>
      </c>
      <c r="BK458" s="33" t="s">
        <v>4</v>
      </c>
      <c r="BL458" s="33" t="s">
        <v>26</v>
      </c>
      <c r="BM458" s="33" t="s">
        <v>31</v>
      </c>
    </row>
    <row r="459" spans="1:65" ht="12" customHeight="1" x14ac:dyDescent="0.2">
      <c r="A459" s="15">
        <f>MAX($A$15:A458)+1</f>
        <v>445</v>
      </c>
      <c r="B459" s="34" t="s">
        <v>30</v>
      </c>
      <c r="C459" s="33" t="s">
        <v>27</v>
      </c>
      <c r="D459" s="33" t="s">
        <v>23</v>
      </c>
      <c r="E459" s="33" t="s">
        <v>23</v>
      </c>
      <c r="F459" s="33" t="s">
        <v>27</v>
      </c>
      <c r="G459" s="33" t="s">
        <v>23</v>
      </c>
      <c r="H459" s="33" t="s">
        <v>23</v>
      </c>
      <c r="I459" s="33" t="s">
        <v>27</v>
      </c>
      <c r="J459" s="33" t="s">
        <v>23</v>
      </c>
      <c r="K459" s="33" t="s">
        <v>23</v>
      </c>
      <c r="L459" s="33" t="s">
        <v>27</v>
      </c>
      <c r="M459" s="33" t="s">
        <v>23</v>
      </c>
      <c r="N459" s="33" t="s">
        <v>23</v>
      </c>
      <c r="O459" s="33" t="s">
        <v>27</v>
      </c>
      <c r="P459" s="33" t="s">
        <v>23</v>
      </c>
      <c r="Q459" s="33" t="s">
        <v>23</v>
      </c>
      <c r="R459" s="33" t="s">
        <v>27</v>
      </c>
      <c r="S459" s="33" t="s">
        <v>23</v>
      </c>
      <c r="T459" s="33" t="s">
        <v>23</v>
      </c>
      <c r="U459" s="33" t="s">
        <v>27</v>
      </c>
      <c r="V459" s="33" t="s">
        <v>23</v>
      </c>
      <c r="W459" s="33" t="s">
        <v>23</v>
      </c>
      <c r="X459" s="33" t="s">
        <v>23</v>
      </c>
      <c r="Y459" s="33" t="s">
        <v>23</v>
      </c>
      <c r="Z459" s="33" t="s">
        <v>23</v>
      </c>
      <c r="AA459" s="33" t="s">
        <v>23</v>
      </c>
      <c r="AB459" s="33" t="s">
        <v>23</v>
      </c>
      <c r="AC459" s="33" t="s">
        <v>23</v>
      </c>
      <c r="AD459" s="33" t="s">
        <v>23</v>
      </c>
      <c r="AE459" s="33" t="s">
        <v>23</v>
      </c>
      <c r="AF459" s="33" t="s">
        <v>23</v>
      </c>
      <c r="AG459" s="33" t="s">
        <v>23</v>
      </c>
      <c r="AH459" s="33" t="s">
        <v>23</v>
      </c>
      <c r="AI459" s="33" t="s">
        <v>23</v>
      </c>
      <c r="AJ459" s="33" t="s">
        <v>23</v>
      </c>
      <c r="AK459" s="33" t="s">
        <v>23</v>
      </c>
      <c r="AL459" s="33" t="s">
        <v>23</v>
      </c>
      <c r="AM459" s="33" t="s">
        <v>23</v>
      </c>
      <c r="AN459" s="33" t="s">
        <v>23</v>
      </c>
      <c r="AO459" s="33" t="s">
        <v>23</v>
      </c>
      <c r="AP459" s="33" t="s">
        <v>23</v>
      </c>
      <c r="AQ459" s="33" t="s">
        <v>23</v>
      </c>
      <c r="AR459" s="33" t="s">
        <v>23</v>
      </c>
      <c r="AS459" s="33" t="s">
        <v>23</v>
      </c>
      <c r="AT459" s="33" t="s">
        <v>23</v>
      </c>
      <c r="AU459" s="33" t="s">
        <v>23</v>
      </c>
      <c r="AV459" s="33" t="s">
        <v>23</v>
      </c>
      <c r="AW459" s="33" t="s">
        <v>23</v>
      </c>
      <c r="AX459" s="33" t="s">
        <v>23</v>
      </c>
      <c r="AY459" s="33" t="s">
        <v>23</v>
      </c>
      <c r="AZ459" s="33" t="s">
        <v>23</v>
      </c>
      <c r="BA459" s="33" t="s">
        <v>23</v>
      </c>
      <c r="BB459" s="33" t="s">
        <v>23</v>
      </c>
      <c r="BC459" s="33" t="s">
        <v>23</v>
      </c>
      <c r="BD459" s="33" t="s">
        <v>23</v>
      </c>
      <c r="BE459" s="33" t="s">
        <v>23</v>
      </c>
      <c r="BF459" s="33" t="s">
        <v>23</v>
      </c>
      <c r="BG459" s="33" t="s">
        <v>23</v>
      </c>
      <c r="BH459" s="33" t="s">
        <v>23</v>
      </c>
      <c r="BI459" s="33" t="s">
        <v>23</v>
      </c>
      <c r="BJ459" s="33" t="s">
        <v>23</v>
      </c>
      <c r="BK459" s="33" t="s">
        <v>23</v>
      </c>
      <c r="BL459" s="33" t="s">
        <v>23</v>
      </c>
      <c r="BM459" s="33" t="s">
        <v>23</v>
      </c>
    </row>
    <row r="460" spans="1:65" x14ac:dyDescent="0.2">
      <c r="A460" s="15">
        <f>MAX($A$15:A459)+1</f>
        <v>446</v>
      </c>
      <c r="B460" s="36" t="s">
        <v>70</v>
      </c>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c r="BC460" s="35"/>
      <c r="BD460" s="35"/>
      <c r="BE460" s="35"/>
      <c r="BF460" s="35"/>
      <c r="BG460" s="35"/>
      <c r="BH460" s="35"/>
      <c r="BI460" s="35"/>
      <c r="BJ460" s="35"/>
      <c r="BK460" s="35"/>
      <c r="BL460" s="35"/>
      <c r="BM460" s="35"/>
    </row>
    <row r="461" spans="1:65" ht="12" customHeight="1" x14ac:dyDescent="0.2">
      <c r="A461" s="15">
        <f>MAX($A$15:A460)+1</f>
        <v>447</v>
      </c>
      <c r="B461" s="34" t="s">
        <v>36</v>
      </c>
      <c r="C461" s="33" t="s">
        <v>6</v>
      </c>
      <c r="D461" s="33" t="s">
        <v>26</v>
      </c>
      <c r="E461" s="33" t="s">
        <v>31</v>
      </c>
      <c r="F461" s="33" t="s">
        <v>6</v>
      </c>
      <c r="G461" s="33" t="s">
        <v>26</v>
      </c>
      <c r="H461" s="33" t="s">
        <v>31</v>
      </c>
      <c r="I461" s="33" t="s">
        <v>6</v>
      </c>
      <c r="J461" s="33" t="s">
        <v>26</v>
      </c>
      <c r="K461" s="33" t="s">
        <v>31</v>
      </c>
      <c r="L461" s="33" t="s">
        <v>6</v>
      </c>
      <c r="M461" s="33" t="s">
        <v>26</v>
      </c>
      <c r="N461" s="33" t="s">
        <v>31</v>
      </c>
      <c r="O461" s="33" t="s">
        <v>6</v>
      </c>
      <c r="P461" s="33" t="s">
        <v>26</v>
      </c>
      <c r="Q461" s="33" t="s">
        <v>31</v>
      </c>
      <c r="R461" s="33" t="s">
        <v>6</v>
      </c>
      <c r="S461" s="33" t="s">
        <v>26</v>
      </c>
      <c r="T461" s="33" t="s">
        <v>31</v>
      </c>
      <c r="U461" s="33" t="s">
        <v>6</v>
      </c>
      <c r="V461" s="33" t="s">
        <v>26</v>
      </c>
      <c r="W461" s="33" t="s">
        <v>31</v>
      </c>
      <c r="X461" s="33" t="s">
        <v>6</v>
      </c>
      <c r="Y461" s="33" t="s">
        <v>26</v>
      </c>
      <c r="Z461" s="33" t="s">
        <v>31</v>
      </c>
      <c r="AA461" s="33" t="s">
        <v>6</v>
      </c>
      <c r="AB461" s="33" t="s">
        <v>26</v>
      </c>
      <c r="AC461" s="33" t="s">
        <v>31</v>
      </c>
      <c r="AD461" s="33" t="s">
        <v>4</v>
      </c>
      <c r="AE461" s="33" t="s">
        <v>40</v>
      </c>
      <c r="AF461" s="33" t="s">
        <v>26</v>
      </c>
      <c r="AG461" s="33" t="s">
        <v>4</v>
      </c>
      <c r="AH461" s="33" t="s">
        <v>26</v>
      </c>
      <c r="AI461" s="33" t="s">
        <v>31</v>
      </c>
      <c r="AJ461" s="33" t="s">
        <v>4</v>
      </c>
      <c r="AK461" s="33" t="s">
        <v>26</v>
      </c>
      <c r="AL461" s="33" t="s">
        <v>31</v>
      </c>
      <c r="AM461" s="33" t="s">
        <v>4</v>
      </c>
      <c r="AN461" s="33" t="s">
        <v>26</v>
      </c>
      <c r="AO461" s="33" t="s">
        <v>31</v>
      </c>
      <c r="AP461" s="33" t="s">
        <v>5</v>
      </c>
      <c r="AQ461" s="33" t="s">
        <v>23</v>
      </c>
      <c r="AR461" s="33" t="s">
        <v>31</v>
      </c>
      <c r="AS461" s="33" t="s">
        <v>5</v>
      </c>
      <c r="AT461" s="33" t="s">
        <v>23</v>
      </c>
      <c r="AU461" s="33" t="s">
        <v>31</v>
      </c>
      <c r="AV461" s="33" t="s">
        <v>5</v>
      </c>
      <c r="AW461" s="33" t="s">
        <v>23</v>
      </c>
      <c r="AX461" s="33" t="s">
        <v>31</v>
      </c>
      <c r="AY461" s="33" t="s">
        <v>5</v>
      </c>
      <c r="AZ461" s="33" t="s">
        <v>23</v>
      </c>
      <c r="BA461" s="33" t="s">
        <v>31</v>
      </c>
      <c r="BB461" s="33" t="s">
        <v>5</v>
      </c>
      <c r="BC461" s="33" t="s">
        <v>23</v>
      </c>
      <c r="BD461" s="33" t="s">
        <v>31</v>
      </c>
      <c r="BE461" s="33" t="s">
        <v>5</v>
      </c>
      <c r="BF461" s="33" t="s">
        <v>23</v>
      </c>
      <c r="BG461" s="33" t="s">
        <v>31</v>
      </c>
      <c r="BH461" s="33" t="s">
        <v>5</v>
      </c>
      <c r="BI461" s="33" t="s">
        <v>23</v>
      </c>
      <c r="BJ461" s="33" t="s">
        <v>31</v>
      </c>
      <c r="BK461" s="33" t="s">
        <v>5</v>
      </c>
      <c r="BL461" s="33" t="s">
        <v>23</v>
      </c>
      <c r="BM461" s="33" t="s">
        <v>31</v>
      </c>
    </row>
    <row r="462" spans="1:65" ht="12" customHeight="1" x14ac:dyDescent="0.2">
      <c r="A462" s="15">
        <f>MAX($A$15:A461)+1</f>
        <v>448</v>
      </c>
      <c r="B462" s="34" t="s">
        <v>35</v>
      </c>
      <c r="C462" s="33" t="s">
        <v>27</v>
      </c>
      <c r="D462" s="33" t="s">
        <v>26</v>
      </c>
      <c r="E462" s="33" t="s">
        <v>23</v>
      </c>
      <c r="F462" s="33" t="s">
        <v>27</v>
      </c>
      <c r="G462" s="33" t="s">
        <v>26</v>
      </c>
      <c r="H462" s="33" t="s">
        <v>23</v>
      </c>
      <c r="I462" s="33" t="s">
        <v>27</v>
      </c>
      <c r="J462" s="33" t="s">
        <v>26</v>
      </c>
      <c r="K462" s="33" t="s">
        <v>23</v>
      </c>
      <c r="L462" s="33" t="s">
        <v>27</v>
      </c>
      <c r="M462" s="33" t="s">
        <v>26</v>
      </c>
      <c r="N462" s="33" t="s">
        <v>23</v>
      </c>
      <c r="O462" s="33" t="s">
        <v>27</v>
      </c>
      <c r="P462" s="33" t="s">
        <v>26</v>
      </c>
      <c r="Q462" s="33" t="s">
        <v>23</v>
      </c>
      <c r="R462" s="33" t="s">
        <v>27</v>
      </c>
      <c r="S462" s="33" t="s">
        <v>26</v>
      </c>
      <c r="T462" s="33" t="s">
        <v>23</v>
      </c>
      <c r="U462" s="33" t="s">
        <v>27</v>
      </c>
      <c r="V462" s="33" t="s">
        <v>26</v>
      </c>
      <c r="W462" s="33" t="s">
        <v>23</v>
      </c>
      <c r="X462" s="33" t="s">
        <v>27</v>
      </c>
      <c r="Y462" s="33" t="s">
        <v>26</v>
      </c>
      <c r="Z462" s="33" t="s">
        <v>23</v>
      </c>
      <c r="AA462" s="33" t="s">
        <v>27</v>
      </c>
      <c r="AB462" s="33" t="s">
        <v>26</v>
      </c>
      <c r="AC462" s="33" t="s">
        <v>23</v>
      </c>
      <c r="AD462" s="33" t="s">
        <v>27</v>
      </c>
      <c r="AE462" s="33" t="s">
        <v>26</v>
      </c>
      <c r="AF462" s="33" t="s">
        <v>23</v>
      </c>
      <c r="AG462" s="33" t="s">
        <v>27</v>
      </c>
      <c r="AH462" s="33" t="s">
        <v>26</v>
      </c>
      <c r="AI462" s="33" t="s">
        <v>23</v>
      </c>
      <c r="AJ462" s="33" t="s">
        <v>27</v>
      </c>
      <c r="AK462" s="33" t="s">
        <v>26</v>
      </c>
      <c r="AL462" s="33" t="s">
        <v>23</v>
      </c>
      <c r="AM462" s="33" t="s">
        <v>27</v>
      </c>
      <c r="AN462" s="33" t="s">
        <v>26</v>
      </c>
      <c r="AO462" s="33" t="s">
        <v>23</v>
      </c>
      <c r="AP462" s="33" t="s">
        <v>27</v>
      </c>
      <c r="AQ462" s="33" t="s">
        <v>23</v>
      </c>
      <c r="AR462" s="33" t="s">
        <v>23</v>
      </c>
      <c r="AS462" s="33" t="s">
        <v>27</v>
      </c>
      <c r="AT462" s="33" t="s">
        <v>23</v>
      </c>
      <c r="AU462" s="33" t="s">
        <v>23</v>
      </c>
      <c r="AV462" s="33" t="s">
        <v>27</v>
      </c>
      <c r="AW462" s="33" t="s">
        <v>26</v>
      </c>
      <c r="AX462" s="33" t="s">
        <v>23</v>
      </c>
      <c r="AY462" s="33" t="s">
        <v>27</v>
      </c>
      <c r="AZ462" s="33" t="s">
        <v>26</v>
      </c>
      <c r="BA462" s="33" t="s">
        <v>23</v>
      </c>
      <c r="BB462" s="33" t="s">
        <v>27</v>
      </c>
      <c r="BC462" s="33" t="s">
        <v>26</v>
      </c>
      <c r="BD462" s="33" t="s">
        <v>23</v>
      </c>
      <c r="BE462" s="33" t="s">
        <v>27</v>
      </c>
      <c r="BF462" s="33" t="s">
        <v>26</v>
      </c>
      <c r="BG462" s="33" t="s">
        <v>23</v>
      </c>
      <c r="BH462" s="33" t="s">
        <v>27</v>
      </c>
      <c r="BI462" s="33" t="s">
        <v>26</v>
      </c>
      <c r="BJ462" s="33" t="s">
        <v>23</v>
      </c>
      <c r="BK462" s="33" t="s">
        <v>27</v>
      </c>
      <c r="BL462" s="33" t="s">
        <v>26</v>
      </c>
      <c r="BM462" s="33" t="s">
        <v>23</v>
      </c>
    </row>
    <row r="463" spans="1:65" ht="12" customHeight="1" x14ac:dyDescent="0.2">
      <c r="A463" s="15">
        <f>MAX($A$15:A462)+1</f>
        <v>449</v>
      </c>
      <c r="B463" s="34" t="s">
        <v>34</v>
      </c>
      <c r="C463" s="33" t="s">
        <v>6</v>
      </c>
      <c r="D463" s="33" t="s">
        <v>26</v>
      </c>
      <c r="E463" s="33" t="s">
        <v>31</v>
      </c>
      <c r="F463" s="33" t="s">
        <v>6</v>
      </c>
      <c r="G463" s="33" t="s">
        <v>26</v>
      </c>
      <c r="H463" s="33" t="s">
        <v>31</v>
      </c>
      <c r="I463" s="33" t="s">
        <v>6</v>
      </c>
      <c r="J463" s="33" t="s">
        <v>26</v>
      </c>
      <c r="K463" s="33" t="s">
        <v>31</v>
      </c>
      <c r="L463" s="33" t="s">
        <v>6</v>
      </c>
      <c r="M463" s="33" t="s">
        <v>26</v>
      </c>
      <c r="N463" s="33" t="s">
        <v>31</v>
      </c>
      <c r="O463" s="33" t="s">
        <v>6</v>
      </c>
      <c r="P463" s="33" t="s">
        <v>26</v>
      </c>
      <c r="Q463" s="33" t="s">
        <v>31</v>
      </c>
      <c r="R463" s="33" t="s">
        <v>6</v>
      </c>
      <c r="S463" s="33" t="s">
        <v>26</v>
      </c>
      <c r="T463" s="33" t="s">
        <v>31</v>
      </c>
      <c r="U463" s="33" t="s">
        <v>6</v>
      </c>
      <c r="V463" s="33" t="s">
        <v>26</v>
      </c>
      <c r="W463" s="33" t="s">
        <v>31</v>
      </c>
      <c r="X463" s="33" t="s">
        <v>6</v>
      </c>
      <c r="Y463" s="33" t="s">
        <v>26</v>
      </c>
      <c r="Z463" s="33" t="s">
        <v>31</v>
      </c>
      <c r="AA463" s="33" t="s">
        <v>6</v>
      </c>
      <c r="AB463" s="33" t="s">
        <v>26</v>
      </c>
      <c r="AC463" s="33" t="s">
        <v>31</v>
      </c>
      <c r="AD463" s="33" t="s">
        <v>4</v>
      </c>
      <c r="AE463" s="33" t="s">
        <v>40</v>
      </c>
      <c r="AF463" s="33" t="s">
        <v>26</v>
      </c>
      <c r="AG463" s="33" t="s">
        <v>4</v>
      </c>
      <c r="AH463" s="33" t="s">
        <v>26</v>
      </c>
      <c r="AI463" s="33" t="s">
        <v>31</v>
      </c>
      <c r="AJ463" s="33" t="s">
        <v>4</v>
      </c>
      <c r="AK463" s="33" t="s">
        <v>26</v>
      </c>
      <c r="AL463" s="33" t="s">
        <v>31</v>
      </c>
      <c r="AM463" s="33" t="s">
        <v>4</v>
      </c>
      <c r="AN463" s="33" t="s">
        <v>26</v>
      </c>
      <c r="AO463" s="33" t="s">
        <v>31</v>
      </c>
      <c r="AP463" s="33" t="s">
        <v>5</v>
      </c>
      <c r="AQ463" s="33" t="s">
        <v>23</v>
      </c>
      <c r="AR463" s="33" t="s">
        <v>31</v>
      </c>
      <c r="AS463" s="33" t="s">
        <v>5</v>
      </c>
      <c r="AT463" s="33" t="s">
        <v>23</v>
      </c>
      <c r="AU463" s="33" t="s">
        <v>31</v>
      </c>
      <c r="AV463" s="33" t="s">
        <v>5</v>
      </c>
      <c r="AW463" s="33" t="s">
        <v>23</v>
      </c>
      <c r="AX463" s="33" t="s">
        <v>31</v>
      </c>
      <c r="AY463" s="33" t="s">
        <v>5</v>
      </c>
      <c r="AZ463" s="33" t="s">
        <v>23</v>
      </c>
      <c r="BA463" s="33" t="s">
        <v>31</v>
      </c>
      <c r="BB463" s="33" t="s">
        <v>5</v>
      </c>
      <c r="BC463" s="33" t="s">
        <v>23</v>
      </c>
      <c r="BD463" s="33" t="s">
        <v>31</v>
      </c>
      <c r="BE463" s="33" t="s">
        <v>5</v>
      </c>
      <c r="BF463" s="33" t="s">
        <v>23</v>
      </c>
      <c r="BG463" s="33" t="s">
        <v>31</v>
      </c>
      <c r="BH463" s="33" t="s">
        <v>5</v>
      </c>
      <c r="BI463" s="33" t="s">
        <v>23</v>
      </c>
      <c r="BJ463" s="33" t="s">
        <v>31</v>
      </c>
      <c r="BK463" s="33" t="s">
        <v>5</v>
      </c>
      <c r="BL463" s="33" t="s">
        <v>23</v>
      </c>
      <c r="BM463" s="33" t="s">
        <v>31</v>
      </c>
    </row>
    <row r="464" spans="1:65" ht="12" customHeight="1" x14ac:dyDescent="0.2">
      <c r="A464" s="15">
        <f>MAX($A$15:A463)+1</f>
        <v>450</v>
      </c>
      <c r="B464" s="34" t="s">
        <v>30</v>
      </c>
      <c r="C464" s="33" t="s">
        <v>27</v>
      </c>
      <c r="D464" s="33" t="s">
        <v>26</v>
      </c>
      <c r="E464" s="33" t="s">
        <v>23</v>
      </c>
      <c r="F464" s="33" t="s">
        <v>27</v>
      </c>
      <c r="G464" s="33" t="s">
        <v>26</v>
      </c>
      <c r="H464" s="33" t="s">
        <v>23</v>
      </c>
      <c r="I464" s="33" t="s">
        <v>27</v>
      </c>
      <c r="J464" s="33" t="s">
        <v>26</v>
      </c>
      <c r="K464" s="33" t="s">
        <v>23</v>
      </c>
      <c r="L464" s="33" t="s">
        <v>27</v>
      </c>
      <c r="M464" s="33" t="s">
        <v>26</v>
      </c>
      <c r="N464" s="33" t="s">
        <v>23</v>
      </c>
      <c r="O464" s="33" t="s">
        <v>27</v>
      </c>
      <c r="P464" s="33" t="s">
        <v>26</v>
      </c>
      <c r="Q464" s="33" t="s">
        <v>23</v>
      </c>
      <c r="R464" s="33" t="s">
        <v>27</v>
      </c>
      <c r="S464" s="33" t="s">
        <v>26</v>
      </c>
      <c r="T464" s="33" t="s">
        <v>23</v>
      </c>
      <c r="U464" s="33" t="s">
        <v>27</v>
      </c>
      <c r="V464" s="33" t="s">
        <v>26</v>
      </c>
      <c r="W464" s="33" t="s">
        <v>23</v>
      </c>
      <c r="X464" s="33" t="s">
        <v>27</v>
      </c>
      <c r="Y464" s="33" t="s">
        <v>26</v>
      </c>
      <c r="Z464" s="33" t="s">
        <v>23</v>
      </c>
      <c r="AA464" s="33" t="s">
        <v>27</v>
      </c>
      <c r="AB464" s="33" t="s">
        <v>26</v>
      </c>
      <c r="AC464" s="33" t="s">
        <v>23</v>
      </c>
      <c r="AD464" s="33" t="s">
        <v>27</v>
      </c>
      <c r="AE464" s="33" t="s">
        <v>26</v>
      </c>
      <c r="AF464" s="33" t="s">
        <v>23</v>
      </c>
      <c r="AG464" s="33" t="s">
        <v>27</v>
      </c>
      <c r="AH464" s="33" t="s">
        <v>26</v>
      </c>
      <c r="AI464" s="33" t="s">
        <v>23</v>
      </c>
      <c r="AJ464" s="33" t="s">
        <v>27</v>
      </c>
      <c r="AK464" s="33" t="s">
        <v>26</v>
      </c>
      <c r="AL464" s="33" t="s">
        <v>23</v>
      </c>
      <c r="AM464" s="33" t="s">
        <v>27</v>
      </c>
      <c r="AN464" s="33" t="s">
        <v>26</v>
      </c>
      <c r="AO464" s="33" t="s">
        <v>23</v>
      </c>
      <c r="AP464" s="33" t="s">
        <v>27</v>
      </c>
      <c r="AQ464" s="33" t="s">
        <v>23</v>
      </c>
      <c r="AR464" s="33" t="s">
        <v>23</v>
      </c>
      <c r="AS464" s="33" t="s">
        <v>27</v>
      </c>
      <c r="AT464" s="33" t="s">
        <v>23</v>
      </c>
      <c r="AU464" s="33" t="s">
        <v>23</v>
      </c>
      <c r="AV464" s="33" t="s">
        <v>27</v>
      </c>
      <c r="AW464" s="33" t="s">
        <v>26</v>
      </c>
      <c r="AX464" s="33" t="s">
        <v>23</v>
      </c>
      <c r="AY464" s="33" t="s">
        <v>27</v>
      </c>
      <c r="AZ464" s="33" t="s">
        <v>26</v>
      </c>
      <c r="BA464" s="33" t="s">
        <v>23</v>
      </c>
      <c r="BB464" s="33" t="s">
        <v>27</v>
      </c>
      <c r="BC464" s="33" t="s">
        <v>26</v>
      </c>
      <c r="BD464" s="33" t="s">
        <v>23</v>
      </c>
      <c r="BE464" s="33" t="s">
        <v>27</v>
      </c>
      <c r="BF464" s="33" t="s">
        <v>26</v>
      </c>
      <c r="BG464" s="33" t="s">
        <v>23</v>
      </c>
      <c r="BH464" s="33" t="s">
        <v>27</v>
      </c>
      <c r="BI464" s="33" t="s">
        <v>26</v>
      </c>
      <c r="BJ464" s="33" t="s">
        <v>23</v>
      </c>
      <c r="BK464" s="33" t="s">
        <v>27</v>
      </c>
      <c r="BL464" s="33" t="s">
        <v>26</v>
      </c>
      <c r="BM464" s="33" t="s">
        <v>23</v>
      </c>
    </row>
    <row r="465" spans="1:65" x14ac:dyDescent="0.2">
      <c r="A465" s="15">
        <f>MAX($A$15:A464)+1</f>
        <v>451</v>
      </c>
      <c r="B465" s="36" t="s">
        <v>69</v>
      </c>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c r="BC465" s="35"/>
      <c r="BD465" s="35"/>
      <c r="BE465" s="35"/>
      <c r="BF465" s="35"/>
      <c r="BG465" s="35"/>
      <c r="BH465" s="35"/>
      <c r="BI465" s="35"/>
      <c r="BJ465" s="35"/>
      <c r="BK465" s="35"/>
      <c r="BL465" s="35"/>
      <c r="BM465" s="35"/>
    </row>
    <row r="466" spans="1:65" ht="12" customHeight="1" x14ac:dyDescent="0.2">
      <c r="A466" s="15">
        <f>MAX($A$15:A465)+1</f>
        <v>452</v>
      </c>
      <c r="B466" s="34" t="s">
        <v>36</v>
      </c>
      <c r="C466" s="33" t="s">
        <v>5</v>
      </c>
      <c r="D466" s="33" t="s">
        <v>23</v>
      </c>
      <c r="E466" s="33" t="s">
        <v>31</v>
      </c>
      <c r="F466" s="33" t="s">
        <v>5</v>
      </c>
      <c r="G466" s="33" t="s">
        <v>23</v>
      </c>
      <c r="H466" s="33" t="s">
        <v>31</v>
      </c>
      <c r="I466" s="33" t="s">
        <v>5</v>
      </c>
      <c r="J466" s="33" t="s">
        <v>23</v>
      </c>
      <c r="K466" s="33" t="s">
        <v>31</v>
      </c>
      <c r="L466" s="33" t="s">
        <v>6</v>
      </c>
      <c r="M466" s="33" t="s">
        <v>26</v>
      </c>
      <c r="N466" s="33" t="s">
        <v>32</v>
      </c>
      <c r="O466" s="33" t="s">
        <v>6</v>
      </c>
      <c r="P466" s="33" t="s">
        <v>26</v>
      </c>
      <c r="Q466" s="33" t="s">
        <v>32</v>
      </c>
      <c r="R466" s="33" t="s">
        <v>6</v>
      </c>
      <c r="S466" s="33" t="s">
        <v>26</v>
      </c>
      <c r="T466" s="33" t="s">
        <v>32</v>
      </c>
      <c r="U466" s="33" t="s">
        <v>5</v>
      </c>
      <c r="V466" s="33" t="s">
        <v>23</v>
      </c>
      <c r="W466" s="33" t="s">
        <v>32</v>
      </c>
      <c r="X466" s="33" t="s">
        <v>5</v>
      </c>
      <c r="Y466" s="33" t="s">
        <v>23</v>
      </c>
      <c r="Z466" s="33" t="s">
        <v>32</v>
      </c>
      <c r="AA466" s="33" t="s">
        <v>5</v>
      </c>
      <c r="AB466" s="33" t="s">
        <v>23</v>
      </c>
      <c r="AC466" s="33" t="s">
        <v>32</v>
      </c>
      <c r="AD466" s="33" t="s">
        <v>17</v>
      </c>
      <c r="AE466" s="33" t="s">
        <v>23</v>
      </c>
      <c r="AF466" s="33" t="s">
        <v>32</v>
      </c>
      <c r="AG466" s="33" t="s">
        <v>17</v>
      </c>
      <c r="AH466" s="33" t="s">
        <v>23</v>
      </c>
      <c r="AI466" s="33" t="s">
        <v>32</v>
      </c>
      <c r="AJ466" s="33" t="s">
        <v>17</v>
      </c>
      <c r="AK466" s="33" t="s">
        <v>26</v>
      </c>
      <c r="AL466" s="33" t="s">
        <v>31</v>
      </c>
      <c r="AM466" s="33" t="s">
        <v>17</v>
      </c>
      <c r="AN466" s="33" t="s">
        <v>26</v>
      </c>
      <c r="AO466" s="33" t="s">
        <v>31</v>
      </c>
      <c r="AP466" s="33" t="s">
        <v>17</v>
      </c>
      <c r="AQ466" s="33" t="s">
        <v>26</v>
      </c>
      <c r="AR466" s="33" t="s">
        <v>31</v>
      </c>
      <c r="AS466" s="33" t="s">
        <v>17</v>
      </c>
      <c r="AT466" s="33" t="s">
        <v>26</v>
      </c>
      <c r="AU466" s="33" t="s">
        <v>31</v>
      </c>
      <c r="AV466" s="33" t="s">
        <v>17</v>
      </c>
      <c r="AW466" s="33" t="s">
        <v>26</v>
      </c>
      <c r="AX466" s="33" t="s">
        <v>31</v>
      </c>
      <c r="AY466" s="33" t="s">
        <v>17</v>
      </c>
      <c r="AZ466" s="33" t="s">
        <v>26</v>
      </c>
      <c r="BA466" s="33" t="s">
        <v>31</v>
      </c>
      <c r="BB466" s="33" t="s">
        <v>17</v>
      </c>
      <c r="BC466" s="33" t="s">
        <v>26</v>
      </c>
      <c r="BD466" s="33" t="s">
        <v>31</v>
      </c>
      <c r="BE466" s="33" t="s">
        <v>17</v>
      </c>
      <c r="BF466" s="33" t="s">
        <v>26</v>
      </c>
      <c r="BG466" s="33" t="s">
        <v>31</v>
      </c>
      <c r="BH466" s="33" t="s">
        <v>17</v>
      </c>
      <c r="BI466" s="33" t="s">
        <v>26</v>
      </c>
      <c r="BJ466" s="33" t="s">
        <v>31</v>
      </c>
      <c r="BK466" s="33" t="s">
        <v>17</v>
      </c>
      <c r="BL466" s="33" t="s">
        <v>26</v>
      </c>
      <c r="BM466" s="33" t="s">
        <v>31</v>
      </c>
    </row>
    <row r="467" spans="1:65" ht="12" customHeight="1" x14ac:dyDescent="0.2">
      <c r="A467" s="15">
        <f>MAX($A$15:A466)+1</f>
        <v>453</v>
      </c>
      <c r="B467" s="34" t="s">
        <v>35</v>
      </c>
      <c r="C467" s="33" t="s">
        <v>27</v>
      </c>
      <c r="D467" s="33" t="s">
        <v>26</v>
      </c>
      <c r="E467" s="33" t="s">
        <v>23</v>
      </c>
      <c r="F467" s="33" t="s">
        <v>27</v>
      </c>
      <c r="G467" s="33" t="s">
        <v>26</v>
      </c>
      <c r="H467" s="33" t="s">
        <v>23</v>
      </c>
      <c r="I467" s="33" t="s">
        <v>27</v>
      </c>
      <c r="J467" s="33" t="s">
        <v>26</v>
      </c>
      <c r="K467" s="33" t="s">
        <v>23</v>
      </c>
      <c r="L467" s="33" t="s">
        <v>27</v>
      </c>
      <c r="M467" s="33" t="s">
        <v>26</v>
      </c>
      <c r="N467" s="33" t="s">
        <v>23</v>
      </c>
      <c r="O467" s="33" t="s">
        <v>27</v>
      </c>
      <c r="P467" s="33" t="s">
        <v>26</v>
      </c>
      <c r="Q467" s="33" t="s">
        <v>23</v>
      </c>
      <c r="R467" s="33" t="s">
        <v>27</v>
      </c>
      <c r="S467" s="33" t="s">
        <v>26</v>
      </c>
      <c r="T467" s="33" t="s">
        <v>23</v>
      </c>
      <c r="U467" s="33" t="s">
        <v>27</v>
      </c>
      <c r="V467" s="33" t="s">
        <v>26</v>
      </c>
      <c r="W467" s="33" t="s">
        <v>23</v>
      </c>
      <c r="X467" s="33" t="s">
        <v>27</v>
      </c>
      <c r="Y467" s="33" t="s">
        <v>26</v>
      </c>
      <c r="Z467" s="33" t="s">
        <v>23</v>
      </c>
      <c r="AA467" s="33" t="s">
        <v>27</v>
      </c>
      <c r="AB467" s="33" t="s">
        <v>26</v>
      </c>
      <c r="AC467" s="33" t="s">
        <v>23</v>
      </c>
      <c r="AD467" s="33" t="s">
        <v>44</v>
      </c>
      <c r="AE467" s="33" t="s">
        <v>26</v>
      </c>
      <c r="AF467" s="33" t="s">
        <v>23</v>
      </c>
      <c r="AG467" s="33" t="s">
        <v>44</v>
      </c>
      <c r="AH467" s="33" t="s">
        <v>26</v>
      </c>
      <c r="AI467" s="33" t="s">
        <v>23</v>
      </c>
      <c r="AJ467" s="33" t="s">
        <v>44</v>
      </c>
      <c r="AK467" s="33" t="s">
        <v>26</v>
      </c>
      <c r="AL467" s="33" t="s">
        <v>23</v>
      </c>
      <c r="AM467" s="33" t="s">
        <v>44</v>
      </c>
      <c r="AN467" s="33" t="s">
        <v>26</v>
      </c>
      <c r="AO467" s="33" t="s">
        <v>23</v>
      </c>
      <c r="AP467" s="33" t="s">
        <v>44</v>
      </c>
      <c r="AQ467" s="33" t="s">
        <v>26</v>
      </c>
      <c r="AR467" s="33" t="s">
        <v>23</v>
      </c>
      <c r="AS467" s="33" t="s">
        <v>44</v>
      </c>
      <c r="AT467" s="33" t="s">
        <v>26</v>
      </c>
      <c r="AU467" s="33" t="s">
        <v>23</v>
      </c>
      <c r="AV467" s="33" t="s">
        <v>44</v>
      </c>
      <c r="AW467" s="33" t="s">
        <v>26</v>
      </c>
      <c r="AX467" s="33" t="s">
        <v>23</v>
      </c>
      <c r="AY467" s="33" t="s">
        <v>44</v>
      </c>
      <c r="AZ467" s="33" t="s">
        <v>26</v>
      </c>
      <c r="BA467" s="33" t="s">
        <v>23</v>
      </c>
      <c r="BB467" s="33" t="s">
        <v>44</v>
      </c>
      <c r="BC467" s="33" t="s">
        <v>26</v>
      </c>
      <c r="BD467" s="33" t="s">
        <v>23</v>
      </c>
      <c r="BE467" s="33" t="s">
        <v>44</v>
      </c>
      <c r="BF467" s="33" t="s">
        <v>26</v>
      </c>
      <c r="BG467" s="33" t="s">
        <v>23</v>
      </c>
      <c r="BH467" s="33" t="s">
        <v>44</v>
      </c>
      <c r="BI467" s="33" t="s">
        <v>26</v>
      </c>
      <c r="BJ467" s="33" t="s">
        <v>23</v>
      </c>
      <c r="BK467" s="33" t="s">
        <v>44</v>
      </c>
      <c r="BL467" s="33" t="s">
        <v>26</v>
      </c>
      <c r="BM467" s="33" t="s">
        <v>23</v>
      </c>
    </row>
    <row r="468" spans="1:65" ht="12" customHeight="1" x14ac:dyDescent="0.2">
      <c r="A468" s="15">
        <f>MAX($A$15:A467)+1</f>
        <v>454</v>
      </c>
      <c r="B468" s="34" t="s">
        <v>34</v>
      </c>
      <c r="C468" s="33" t="s">
        <v>5</v>
      </c>
      <c r="D468" s="33" t="s">
        <v>23</v>
      </c>
      <c r="E468" s="33" t="s">
        <v>31</v>
      </c>
      <c r="F468" s="33" t="s">
        <v>5</v>
      </c>
      <c r="G468" s="33" t="s">
        <v>23</v>
      </c>
      <c r="H468" s="33" t="s">
        <v>31</v>
      </c>
      <c r="I468" s="33" t="s">
        <v>5</v>
      </c>
      <c r="J468" s="33" t="s">
        <v>23</v>
      </c>
      <c r="K468" s="33" t="s">
        <v>31</v>
      </c>
      <c r="L468" s="33" t="s">
        <v>6</v>
      </c>
      <c r="M468" s="33" t="s">
        <v>26</v>
      </c>
      <c r="N468" s="33" t="s">
        <v>32</v>
      </c>
      <c r="O468" s="33" t="s">
        <v>6</v>
      </c>
      <c r="P468" s="33" t="s">
        <v>26</v>
      </c>
      <c r="Q468" s="33" t="s">
        <v>32</v>
      </c>
      <c r="R468" s="33" t="s">
        <v>6</v>
      </c>
      <c r="S468" s="33" t="s">
        <v>26</v>
      </c>
      <c r="T468" s="33" t="s">
        <v>32</v>
      </c>
      <c r="U468" s="33" t="s">
        <v>5</v>
      </c>
      <c r="V468" s="33" t="s">
        <v>23</v>
      </c>
      <c r="W468" s="33" t="s">
        <v>32</v>
      </c>
      <c r="X468" s="33" t="s">
        <v>5</v>
      </c>
      <c r="Y468" s="33" t="s">
        <v>23</v>
      </c>
      <c r="Z468" s="33" t="s">
        <v>32</v>
      </c>
      <c r="AA468" s="33" t="s">
        <v>5</v>
      </c>
      <c r="AB468" s="33" t="s">
        <v>23</v>
      </c>
      <c r="AC468" s="33" t="s">
        <v>32</v>
      </c>
      <c r="AD468" s="33" t="s">
        <v>17</v>
      </c>
      <c r="AE468" s="33" t="s">
        <v>23</v>
      </c>
      <c r="AF468" s="33" t="s">
        <v>32</v>
      </c>
      <c r="AG468" s="33" t="s">
        <v>17</v>
      </c>
      <c r="AH468" s="33" t="s">
        <v>23</v>
      </c>
      <c r="AI468" s="33" t="s">
        <v>32</v>
      </c>
      <c r="AJ468" s="33" t="s">
        <v>17</v>
      </c>
      <c r="AK468" s="33" t="s">
        <v>26</v>
      </c>
      <c r="AL468" s="33" t="s">
        <v>31</v>
      </c>
      <c r="AM468" s="33" t="s">
        <v>17</v>
      </c>
      <c r="AN468" s="33" t="s">
        <v>26</v>
      </c>
      <c r="AO468" s="33" t="s">
        <v>31</v>
      </c>
      <c r="AP468" s="33" t="s">
        <v>17</v>
      </c>
      <c r="AQ468" s="33" t="s">
        <v>26</v>
      </c>
      <c r="AR468" s="33" t="s">
        <v>31</v>
      </c>
      <c r="AS468" s="33" t="s">
        <v>17</v>
      </c>
      <c r="AT468" s="33" t="s">
        <v>26</v>
      </c>
      <c r="AU468" s="33" t="s">
        <v>31</v>
      </c>
      <c r="AV468" s="33" t="s">
        <v>17</v>
      </c>
      <c r="AW468" s="33" t="s">
        <v>26</v>
      </c>
      <c r="AX468" s="33" t="s">
        <v>31</v>
      </c>
      <c r="AY468" s="33" t="s">
        <v>17</v>
      </c>
      <c r="AZ468" s="33" t="s">
        <v>26</v>
      </c>
      <c r="BA468" s="33" t="s">
        <v>31</v>
      </c>
      <c r="BB468" s="33" t="s">
        <v>17</v>
      </c>
      <c r="BC468" s="33" t="s">
        <v>26</v>
      </c>
      <c r="BD468" s="33" t="s">
        <v>31</v>
      </c>
      <c r="BE468" s="33" t="s">
        <v>17</v>
      </c>
      <c r="BF468" s="33" t="s">
        <v>26</v>
      </c>
      <c r="BG468" s="33" t="s">
        <v>31</v>
      </c>
      <c r="BH468" s="33" t="s">
        <v>17</v>
      </c>
      <c r="BI468" s="33" t="s">
        <v>26</v>
      </c>
      <c r="BJ468" s="33" t="s">
        <v>31</v>
      </c>
      <c r="BK468" s="33" t="s">
        <v>17</v>
      </c>
      <c r="BL468" s="33" t="s">
        <v>26</v>
      </c>
      <c r="BM468" s="33" t="s">
        <v>31</v>
      </c>
    </row>
    <row r="469" spans="1:65" ht="12" customHeight="1" x14ac:dyDescent="0.2">
      <c r="A469" s="15">
        <f>MAX($A$15:A468)+1</f>
        <v>455</v>
      </c>
      <c r="B469" s="34" t="s">
        <v>30</v>
      </c>
      <c r="C469" s="33" t="s">
        <v>27</v>
      </c>
      <c r="D469" s="33" t="s">
        <v>26</v>
      </c>
      <c r="E469" s="33" t="s">
        <v>23</v>
      </c>
      <c r="F469" s="33" t="s">
        <v>27</v>
      </c>
      <c r="G469" s="33" t="s">
        <v>26</v>
      </c>
      <c r="H469" s="33" t="s">
        <v>23</v>
      </c>
      <c r="I469" s="33" t="s">
        <v>27</v>
      </c>
      <c r="J469" s="33" t="s">
        <v>26</v>
      </c>
      <c r="K469" s="33" t="s">
        <v>23</v>
      </c>
      <c r="L469" s="33" t="s">
        <v>27</v>
      </c>
      <c r="M469" s="33" t="s">
        <v>26</v>
      </c>
      <c r="N469" s="33" t="s">
        <v>23</v>
      </c>
      <c r="O469" s="33" t="s">
        <v>27</v>
      </c>
      <c r="P469" s="33" t="s">
        <v>26</v>
      </c>
      <c r="Q469" s="33" t="s">
        <v>23</v>
      </c>
      <c r="R469" s="33" t="s">
        <v>27</v>
      </c>
      <c r="S469" s="33" t="s">
        <v>26</v>
      </c>
      <c r="T469" s="33" t="s">
        <v>23</v>
      </c>
      <c r="U469" s="33" t="s">
        <v>27</v>
      </c>
      <c r="V469" s="33" t="s">
        <v>26</v>
      </c>
      <c r="W469" s="33" t="s">
        <v>23</v>
      </c>
      <c r="X469" s="33" t="s">
        <v>27</v>
      </c>
      <c r="Y469" s="33" t="s">
        <v>26</v>
      </c>
      <c r="Z469" s="33" t="s">
        <v>23</v>
      </c>
      <c r="AA469" s="33" t="s">
        <v>27</v>
      </c>
      <c r="AB469" s="33" t="s">
        <v>26</v>
      </c>
      <c r="AC469" s="33" t="s">
        <v>23</v>
      </c>
      <c r="AD469" s="33" t="s">
        <v>44</v>
      </c>
      <c r="AE469" s="33" t="s">
        <v>26</v>
      </c>
      <c r="AF469" s="33" t="s">
        <v>23</v>
      </c>
      <c r="AG469" s="33" t="s">
        <v>44</v>
      </c>
      <c r="AH469" s="33" t="s">
        <v>26</v>
      </c>
      <c r="AI469" s="33" t="s">
        <v>23</v>
      </c>
      <c r="AJ469" s="33" t="s">
        <v>44</v>
      </c>
      <c r="AK469" s="33" t="s">
        <v>26</v>
      </c>
      <c r="AL469" s="33" t="s">
        <v>23</v>
      </c>
      <c r="AM469" s="33" t="s">
        <v>44</v>
      </c>
      <c r="AN469" s="33" t="s">
        <v>26</v>
      </c>
      <c r="AO469" s="33" t="s">
        <v>23</v>
      </c>
      <c r="AP469" s="33" t="s">
        <v>44</v>
      </c>
      <c r="AQ469" s="33" t="s">
        <v>26</v>
      </c>
      <c r="AR469" s="33" t="s">
        <v>23</v>
      </c>
      <c r="AS469" s="33" t="s">
        <v>44</v>
      </c>
      <c r="AT469" s="33" t="s">
        <v>26</v>
      </c>
      <c r="AU469" s="33" t="s">
        <v>23</v>
      </c>
      <c r="AV469" s="33" t="s">
        <v>44</v>
      </c>
      <c r="AW469" s="33" t="s">
        <v>26</v>
      </c>
      <c r="AX469" s="33" t="s">
        <v>23</v>
      </c>
      <c r="AY469" s="33" t="s">
        <v>44</v>
      </c>
      <c r="AZ469" s="33" t="s">
        <v>26</v>
      </c>
      <c r="BA469" s="33" t="s">
        <v>23</v>
      </c>
      <c r="BB469" s="33" t="s">
        <v>44</v>
      </c>
      <c r="BC469" s="33" t="s">
        <v>26</v>
      </c>
      <c r="BD469" s="33" t="s">
        <v>23</v>
      </c>
      <c r="BE469" s="33" t="s">
        <v>44</v>
      </c>
      <c r="BF469" s="33" t="s">
        <v>26</v>
      </c>
      <c r="BG469" s="33" t="s">
        <v>23</v>
      </c>
      <c r="BH469" s="33" t="s">
        <v>44</v>
      </c>
      <c r="BI469" s="33" t="s">
        <v>26</v>
      </c>
      <c r="BJ469" s="33" t="s">
        <v>23</v>
      </c>
      <c r="BK469" s="33" t="s">
        <v>44</v>
      </c>
      <c r="BL469" s="33" t="s">
        <v>26</v>
      </c>
      <c r="BM469" s="33" t="s">
        <v>23</v>
      </c>
    </row>
    <row r="470" spans="1:65" ht="22.5" x14ac:dyDescent="0.2">
      <c r="A470" s="15">
        <f>MAX($A$15:A469)+1</f>
        <v>456</v>
      </c>
      <c r="B470" s="36" t="s">
        <v>68</v>
      </c>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row>
    <row r="471" spans="1:65" ht="12" customHeight="1" x14ac:dyDescent="0.2">
      <c r="A471" s="15">
        <f>MAX($A$15:A470)+1</f>
        <v>457</v>
      </c>
      <c r="B471" s="34" t="s">
        <v>36</v>
      </c>
      <c r="C471" s="33" t="s">
        <v>6</v>
      </c>
      <c r="D471" s="33" t="s">
        <v>23</v>
      </c>
      <c r="E471" s="33" t="s">
        <v>31</v>
      </c>
      <c r="F471" s="33" t="s">
        <v>6</v>
      </c>
      <c r="G471" s="33" t="s">
        <v>23</v>
      </c>
      <c r="H471" s="33" t="s">
        <v>31</v>
      </c>
      <c r="I471" s="33" t="s">
        <v>6</v>
      </c>
      <c r="J471" s="33" t="s">
        <v>23</v>
      </c>
      <c r="K471" s="33" t="s">
        <v>32</v>
      </c>
      <c r="L471" s="33" t="s">
        <v>6</v>
      </c>
      <c r="M471" s="33" t="s">
        <v>26</v>
      </c>
      <c r="N471" s="33" t="s">
        <v>31</v>
      </c>
      <c r="O471" s="33" t="s">
        <v>6</v>
      </c>
      <c r="P471" s="33" t="s">
        <v>26</v>
      </c>
      <c r="Q471" s="33" t="s">
        <v>31</v>
      </c>
      <c r="R471" s="33" t="s">
        <v>6</v>
      </c>
      <c r="S471" s="33" t="s">
        <v>26</v>
      </c>
      <c r="T471" s="33" t="s">
        <v>31</v>
      </c>
      <c r="U471" s="33" t="s">
        <v>6</v>
      </c>
      <c r="V471" s="33" t="s">
        <v>26</v>
      </c>
      <c r="W471" s="33" t="s">
        <v>31</v>
      </c>
      <c r="X471" s="33" t="s">
        <v>5</v>
      </c>
      <c r="Y471" s="33" t="s">
        <v>40</v>
      </c>
      <c r="Z471" s="33" t="s">
        <v>26</v>
      </c>
      <c r="AA471" s="33" t="s">
        <v>4</v>
      </c>
      <c r="AB471" s="33" t="s">
        <v>23</v>
      </c>
      <c r="AC471" s="33" t="s">
        <v>33</v>
      </c>
      <c r="AD471" s="33" t="s">
        <v>4</v>
      </c>
      <c r="AE471" s="33" t="s">
        <v>23</v>
      </c>
      <c r="AF471" s="33" t="s">
        <v>33</v>
      </c>
      <c r="AG471" s="33" t="s">
        <v>4</v>
      </c>
      <c r="AH471" s="33" t="s">
        <v>26</v>
      </c>
      <c r="AI471" s="33" t="s">
        <v>31</v>
      </c>
      <c r="AJ471" s="33" t="s">
        <v>4</v>
      </c>
      <c r="AK471" s="33" t="s">
        <v>26</v>
      </c>
      <c r="AL471" s="33" t="s">
        <v>31</v>
      </c>
      <c r="AM471" s="33" t="s">
        <v>4</v>
      </c>
      <c r="AN471" s="33" t="s">
        <v>26</v>
      </c>
      <c r="AO471" s="33" t="s">
        <v>31</v>
      </c>
      <c r="AP471" s="33" t="s">
        <v>4</v>
      </c>
      <c r="AQ471" s="33" t="s">
        <v>26</v>
      </c>
      <c r="AR471" s="33" t="s">
        <v>31</v>
      </c>
      <c r="AS471" s="33" t="s">
        <v>4</v>
      </c>
      <c r="AT471" s="33" t="s">
        <v>26</v>
      </c>
      <c r="AU471" s="33" t="s">
        <v>31</v>
      </c>
      <c r="AV471" s="33" t="s">
        <v>4</v>
      </c>
      <c r="AW471" s="33" t="s">
        <v>26</v>
      </c>
      <c r="AX471" s="33" t="s">
        <v>31</v>
      </c>
      <c r="AY471" s="33" t="s">
        <v>4</v>
      </c>
      <c r="AZ471" s="33" t="s">
        <v>26</v>
      </c>
      <c r="BA471" s="33" t="s">
        <v>31</v>
      </c>
      <c r="BB471" s="33" t="s">
        <v>4</v>
      </c>
      <c r="BC471" s="33" t="s">
        <v>26</v>
      </c>
      <c r="BD471" s="33" t="s">
        <v>31</v>
      </c>
      <c r="BE471" s="33" t="s">
        <v>4</v>
      </c>
      <c r="BF471" s="33" t="s">
        <v>26</v>
      </c>
      <c r="BG471" s="33" t="s">
        <v>31</v>
      </c>
      <c r="BH471" s="33" t="s">
        <v>4</v>
      </c>
      <c r="BI471" s="33" t="s">
        <v>26</v>
      </c>
      <c r="BJ471" s="33" t="s">
        <v>31</v>
      </c>
      <c r="BK471" s="33" t="s">
        <v>4</v>
      </c>
      <c r="BL471" s="33" t="s">
        <v>26</v>
      </c>
      <c r="BM471" s="33" t="s">
        <v>31</v>
      </c>
    </row>
    <row r="472" spans="1:65" ht="12" customHeight="1" x14ac:dyDescent="0.2">
      <c r="A472" s="15">
        <f>MAX($A$15:A471)+1</f>
        <v>458</v>
      </c>
      <c r="B472" s="34" t="s">
        <v>35</v>
      </c>
      <c r="C472" s="33" t="s">
        <v>23</v>
      </c>
      <c r="D472" s="33" t="s">
        <v>23</v>
      </c>
      <c r="E472" s="33" t="s">
        <v>23</v>
      </c>
      <c r="F472" s="33" t="s">
        <v>23</v>
      </c>
      <c r="G472" s="33" t="s">
        <v>23</v>
      </c>
      <c r="H472" s="33" t="s">
        <v>23</v>
      </c>
      <c r="I472" s="33" t="s">
        <v>23</v>
      </c>
      <c r="J472" s="33" t="s">
        <v>23</v>
      </c>
      <c r="K472" s="33" t="s">
        <v>23</v>
      </c>
      <c r="L472" s="33" t="s">
        <v>23</v>
      </c>
      <c r="M472" s="33" t="s">
        <v>23</v>
      </c>
      <c r="N472" s="33" t="s">
        <v>23</v>
      </c>
      <c r="O472" s="33" t="s">
        <v>23</v>
      </c>
      <c r="P472" s="33" t="s">
        <v>23</v>
      </c>
      <c r="Q472" s="33" t="s">
        <v>23</v>
      </c>
      <c r="R472" s="33" t="s">
        <v>23</v>
      </c>
      <c r="S472" s="33" t="s">
        <v>23</v>
      </c>
      <c r="T472" s="33" t="s">
        <v>23</v>
      </c>
      <c r="U472" s="33" t="s">
        <v>23</v>
      </c>
      <c r="V472" s="33" t="s">
        <v>23</v>
      </c>
      <c r="W472" s="33" t="s">
        <v>23</v>
      </c>
      <c r="X472" s="33" t="s">
        <v>23</v>
      </c>
      <c r="Y472" s="33" t="s">
        <v>23</v>
      </c>
      <c r="Z472" s="33" t="s">
        <v>23</v>
      </c>
      <c r="AA472" s="33" t="s">
        <v>23</v>
      </c>
      <c r="AB472" s="33" t="s">
        <v>23</v>
      </c>
      <c r="AC472" s="33" t="s">
        <v>23</v>
      </c>
      <c r="AD472" s="33" t="s">
        <v>23</v>
      </c>
      <c r="AE472" s="33" t="s">
        <v>23</v>
      </c>
      <c r="AF472" s="33" t="s">
        <v>23</v>
      </c>
      <c r="AG472" s="33" t="s">
        <v>23</v>
      </c>
      <c r="AH472" s="33" t="s">
        <v>23</v>
      </c>
      <c r="AI472" s="33" t="s">
        <v>23</v>
      </c>
      <c r="AJ472" s="33" t="s">
        <v>23</v>
      </c>
      <c r="AK472" s="33" t="s">
        <v>23</v>
      </c>
      <c r="AL472" s="33" t="s">
        <v>23</v>
      </c>
      <c r="AM472" s="33" t="s">
        <v>23</v>
      </c>
      <c r="AN472" s="33" t="s">
        <v>23</v>
      </c>
      <c r="AO472" s="33" t="s">
        <v>23</v>
      </c>
      <c r="AP472" s="33" t="s">
        <v>23</v>
      </c>
      <c r="AQ472" s="33" t="s">
        <v>23</v>
      </c>
      <c r="AR472" s="33" t="s">
        <v>23</v>
      </c>
      <c r="AS472" s="33" t="s">
        <v>23</v>
      </c>
      <c r="AT472" s="33" t="s">
        <v>23</v>
      </c>
      <c r="AU472" s="33" t="s">
        <v>23</v>
      </c>
      <c r="AV472" s="33" t="s">
        <v>23</v>
      </c>
      <c r="AW472" s="33" t="s">
        <v>23</v>
      </c>
      <c r="AX472" s="33" t="s">
        <v>23</v>
      </c>
      <c r="AY472" s="33" t="s">
        <v>23</v>
      </c>
      <c r="AZ472" s="33" t="s">
        <v>23</v>
      </c>
      <c r="BA472" s="33" t="s">
        <v>23</v>
      </c>
      <c r="BB472" s="33" t="s">
        <v>23</v>
      </c>
      <c r="BC472" s="33" t="s">
        <v>23</v>
      </c>
      <c r="BD472" s="33" t="s">
        <v>23</v>
      </c>
      <c r="BE472" s="33" t="s">
        <v>23</v>
      </c>
      <c r="BF472" s="33" t="s">
        <v>23</v>
      </c>
      <c r="BG472" s="33" t="s">
        <v>23</v>
      </c>
      <c r="BH472" s="33" t="s">
        <v>23</v>
      </c>
      <c r="BI472" s="33" t="s">
        <v>23</v>
      </c>
      <c r="BJ472" s="33" t="s">
        <v>23</v>
      </c>
      <c r="BK472" s="33" t="s">
        <v>23</v>
      </c>
      <c r="BL472" s="33" t="s">
        <v>23</v>
      </c>
      <c r="BM472" s="33" t="s">
        <v>23</v>
      </c>
    </row>
    <row r="473" spans="1:65" ht="12" customHeight="1" x14ac:dyDescent="0.2">
      <c r="A473" s="15">
        <f>MAX($A$15:A472)+1</f>
        <v>459</v>
      </c>
      <c r="B473" s="34" t="s">
        <v>34</v>
      </c>
      <c r="C473" s="33" t="s">
        <v>6</v>
      </c>
      <c r="D473" s="33" t="s">
        <v>23</v>
      </c>
      <c r="E473" s="33" t="s">
        <v>31</v>
      </c>
      <c r="F473" s="33" t="s">
        <v>6</v>
      </c>
      <c r="G473" s="33" t="s">
        <v>23</v>
      </c>
      <c r="H473" s="33" t="s">
        <v>31</v>
      </c>
      <c r="I473" s="33" t="s">
        <v>6</v>
      </c>
      <c r="J473" s="33" t="s">
        <v>23</v>
      </c>
      <c r="K473" s="33" t="s">
        <v>32</v>
      </c>
      <c r="L473" s="33" t="s">
        <v>6</v>
      </c>
      <c r="M473" s="33" t="s">
        <v>26</v>
      </c>
      <c r="N473" s="33" t="s">
        <v>31</v>
      </c>
      <c r="O473" s="33" t="s">
        <v>6</v>
      </c>
      <c r="P473" s="33" t="s">
        <v>26</v>
      </c>
      <c r="Q473" s="33" t="s">
        <v>31</v>
      </c>
      <c r="R473" s="33" t="s">
        <v>6</v>
      </c>
      <c r="S473" s="33" t="s">
        <v>26</v>
      </c>
      <c r="T473" s="33" t="s">
        <v>31</v>
      </c>
      <c r="U473" s="33" t="s">
        <v>6</v>
      </c>
      <c r="V473" s="33" t="s">
        <v>26</v>
      </c>
      <c r="W473" s="33" t="s">
        <v>31</v>
      </c>
      <c r="X473" s="33" t="s">
        <v>5</v>
      </c>
      <c r="Y473" s="33" t="s">
        <v>40</v>
      </c>
      <c r="Z473" s="33" t="s">
        <v>26</v>
      </c>
      <c r="AA473" s="33" t="s">
        <v>4</v>
      </c>
      <c r="AB473" s="33" t="s">
        <v>23</v>
      </c>
      <c r="AC473" s="33" t="s">
        <v>33</v>
      </c>
      <c r="AD473" s="33" t="s">
        <v>4</v>
      </c>
      <c r="AE473" s="33" t="s">
        <v>23</v>
      </c>
      <c r="AF473" s="33" t="s">
        <v>33</v>
      </c>
      <c r="AG473" s="33" t="s">
        <v>4</v>
      </c>
      <c r="AH473" s="33" t="s">
        <v>26</v>
      </c>
      <c r="AI473" s="33" t="s">
        <v>31</v>
      </c>
      <c r="AJ473" s="33" t="s">
        <v>4</v>
      </c>
      <c r="AK473" s="33" t="s">
        <v>26</v>
      </c>
      <c r="AL473" s="33" t="s">
        <v>31</v>
      </c>
      <c r="AM473" s="33" t="s">
        <v>4</v>
      </c>
      <c r="AN473" s="33" t="s">
        <v>26</v>
      </c>
      <c r="AO473" s="33" t="s">
        <v>31</v>
      </c>
      <c r="AP473" s="33" t="s">
        <v>4</v>
      </c>
      <c r="AQ473" s="33" t="s">
        <v>26</v>
      </c>
      <c r="AR473" s="33" t="s">
        <v>31</v>
      </c>
      <c r="AS473" s="33" t="s">
        <v>4</v>
      </c>
      <c r="AT473" s="33" t="s">
        <v>26</v>
      </c>
      <c r="AU473" s="33" t="s">
        <v>31</v>
      </c>
      <c r="AV473" s="33" t="s">
        <v>4</v>
      </c>
      <c r="AW473" s="33" t="s">
        <v>26</v>
      </c>
      <c r="AX473" s="33" t="s">
        <v>31</v>
      </c>
      <c r="AY473" s="33" t="s">
        <v>4</v>
      </c>
      <c r="AZ473" s="33" t="s">
        <v>26</v>
      </c>
      <c r="BA473" s="33" t="s">
        <v>31</v>
      </c>
      <c r="BB473" s="33" t="s">
        <v>4</v>
      </c>
      <c r="BC473" s="33" t="s">
        <v>26</v>
      </c>
      <c r="BD473" s="33" t="s">
        <v>31</v>
      </c>
      <c r="BE473" s="33" t="s">
        <v>4</v>
      </c>
      <c r="BF473" s="33" t="s">
        <v>26</v>
      </c>
      <c r="BG473" s="33" t="s">
        <v>31</v>
      </c>
      <c r="BH473" s="33" t="s">
        <v>4</v>
      </c>
      <c r="BI473" s="33" t="s">
        <v>26</v>
      </c>
      <c r="BJ473" s="33" t="s">
        <v>31</v>
      </c>
      <c r="BK473" s="33" t="s">
        <v>4</v>
      </c>
      <c r="BL473" s="33" t="s">
        <v>26</v>
      </c>
      <c r="BM473" s="33" t="s">
        <v>31</v>
      </c>
    </row>
    <row r="474" spans="1:65" ht="12" customHeight="1" x14ac:dyDescent="0.2">
      <c r="A474" s="15">
        <f>MAX($A$15:A473)+1</f>
        <v>460</v>
      </c>
      <c r="B474" s="34" t="s">
        <v>30</v>
      </c>
      <c r="C474" s="33" t="s">
        <v>23</v>
      </c>
      <c r="D474" s="33" t="s">
        <v>23</v>
      </c>
      <c r="E474" s="33" t="s">
        <v>23</v>
      </c>
      <c r="F474" s="33" t="s">
        <v>23</v>
      </c>
      <c r="G474" s="33" t="s">
        <v>23</v>
      </c>
      <c r="H474" s="33" t="s">
        <v>23</v>
      </c>
      <c r="I474" s="33" t="s">
        <v>23</v>
      </c>
      <c r="J474" s="33" t="s">
        <v>23</v>
      </c>
      <c r="K474" s="33" t="s">
        <v>23</v>
      </c>
      <c r="L474" s="33" t="s">
        <v>23</v>
      </c>
      <c r="M474" s="33" t="s">
        <v>23</v>
      </c>
      <c r="N474" s="33" t="s">
        <v>23</v>
      </c>
      <c r="O474" s="33" t="s">
        <v>23</v>
      </c>
      <c r="P474" s="33" t="s">
        <v>23</v>
      </c>
      <c r="Q474" s="33" t="s">
        <v>23</v>
      </c>
      <c r="R474" s="33" t="s">
        <v>23</v>
      </c>
      <c r="S474" s="33" t="s">
        <v>23</v>
      </c>
      <c r="T474" s="33" t="s">
        <v>23</v>
      </c>
      <c r="U474" s="33" t="s">
        <v>23</v>
      </c>
      <c r="V474" s="33" t="s">
        <v>23</v>
      </c>
      <c r="W474" s="33" t="s">
        <v>23</v>
      </c>
      <c r="X474" s="33" t="s">
        <v>23</v>
      </c>
      <c r="Y474" s="33" t="s">
        <v>23</v>
      </c>
      <c r="Z474" s="33" t="s">
        <v>23</v>
      </c>
      <c r="AA474" s="33" t="s">
        <v>23</v>
      </c>
      <c r="AB474" s="33" t="s">
        <v>23</v>
      </c>
      <c r="AC474" s="33" t="s">
        <v>23</v>
      </c>
      <c r="AD474" s="33" t="s">
        <v>23</v>
      </c>
      <c r="AE474" s="33" t="s">
        <v>23</v>
      </c>
      <c r="AF474" s="33" t="s">
        <v>23</v>
      </c>
      <c r="AG474" s="33" t="s">
        <v>23</v>
      </c>
      <c r="AH474" s="33" t="s">
        <v>23</v>
      </c>
      <c r="AI474" s="33" t="s">
        <v>23</v>
      </c>
      <c r="AJ474" s="33" t="s">
        <v>23</v>
      </c>
      <c r="AK474" s="33" t="s">
        <v>23</v>
      </c>
      <c r="AL474" s="33" t="s">
        <v>23</v>
      </c>
      <c r="AM474" s="33" t="s">
        <v>23</v>
      </c>
      <c r="AN474" s="33" t="s">
        <v>23</v>
      </c>
      <c r="AO474" s="33" t="s">
        <v>23</v>
      </c>
      <c r="AP474" s="33" t="s">
        <v>23</v>
      </c>
      <c r="AQ474" s="33" t="s">
        <v>23</v>
      </c>
      <c r="AR474" s="33" t="s">
        <v>23</v>
      </c>
      <c r="AS474" s="33" t="s">
        <v>23</v>
      </c>
      <c r="AT474" s="33" t="s">
        <v>23</v>
      </c>
      <c r="AU474" s="33" t="s">
        <v>23</v>
      </c>
      <c r="AV474" s="33" t="s">
        <v>23</v>
      </c>
      <c r="AW474" s="33" t="s">
        <v>23</v>
      </c>
      <c r="AX474" s="33" t="s">
        <v>23</v>
      </c>
      <c r="AY474" s="33" t="s">
        <v>23</v>
      </c>
      <c r="AZ474" s="33" t="s">
        <v>23</v>
      </c>
      <c r="BA474" s="33" t="s">
        <v>23</v>
      </c>
      <c r="BB474" s="33" t="s">
        <v>23</v>
      </c>
      <c r="BC474" s="33" t="s">
        <v>23</v>
      </c>
      <c r="BD474" s="33" t="s">
        <v>23</v>
      </c>
      <c r="BE474" s="33" t="s">
        <v>23</v>
      </c>
      <c r="BF474" s="33" t="s">
        <v>23</v>
      </c>
      <c r="BG474" s="33" t="s">
        <v>23</v>
      </c>
      <c r="BH474" s="33" t="s">
        <v>23</v>
      </c>
      <c r="BI474" s="33" t="s">
        <v>23</v>
      </c>
      <c r="BJ474" s="33" t="s">
        <v>23</v>
      </c>
      <c r="BK474" s="33" t="s">
        <v>23</v>
      </c>
      <c r="BL474" s="33" t="s">
        <v>23</v>
      </c>
      <c r="BM474" s="33" t="s">
        <v>23</v>
      </c>
    </row>
    <row r="475" spans="1:65" ht="22.5" x14ac:dyDescent="0.2">
      <c r="A475" s="15">
        <f>MAX($A$15:A474)+1</f>
        <v>461</v>
      </c>
      <c r="B475" s="36" t="s">
        <v>67</v>
      </c>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row>
    <row r="476" spans="1:65" ht="12" customHeight="1" x14ac:dyDescent="0.2">
      <c r="A476" s="15">
        <f>MAX($A$15:A475)+1</f>
        <v>462</v>
      </c>
      <c r="B476" s="34" t="s">
        <v>36</v>
      </c>
      <c r="C476" s="33" t="s">
        <v>5</v>
      </c>
      <c r="D476" s="33" t="s">
        <v>23</v>
      </c>
      <c r="E476" s="33" t="s">
        <v>31</v>
      </c>
      <c r="F476" s="33" t="s">
        <v>5</v>
      </c>
      <c r="G476" s="33" t="s">
        <v>23</v>
      </c>
      <c r="H476" s="33" t="s">
        <v>31</v>
      </c>
      <c r="I476" s="33" t="s">
        <v>5</v>
      </c>
      <c r="J476" s="33" t="s">
        <v>23</v>
      </c>
      <c r="K476" s="33" t="s">
        <v>33</v>
      </c>
      <c r="L476" s="33" t="s">
        <v>5</v>
      </c>
      <c r="M476" s="33" t="s">
        <v>23</v>
      </c>
      <c r="N476" s="33" t="s">
        <v>33</v>
      </c>
      <c r="O476" s="33" t="s">
        <v>5</v>
      </c>
      <c r="P476" s="33" t="s">
        <v>26</v>
      </c>
      <c r="Q476" s="33" t="s">
        <v>31</v>
      </c>
      <c r="R476" s="33" t="s">
        <v>5</v>
      </c>
      <c r="S476" s="33" t="s">
        <v>26</v>
      </c>
      <c r="T476" s="33" t="s">
        <v>31</v>
      </c>
      <c r="U476" s="33" t="s">
        <v>4</v>
      </c>
      <c r="V476" s="33" t="s">
        <v>28</v>
      </c>
      <c r="W476" s="33" t="s">
        <v>26</v>
      </c>
      <c r="X476" s="33" t="s">
        <v>5</v>
      </c>
      <c r="Y476" s="33" t="s">
        <v>23</v>
      </c>
      <c r="Z476" s="33" t="s">
        <v>31</v>
      </c>
      <c r="AA476" s="33" t="s">
        <v>5</v>
      </c>
      <c r="AB476" s="33" t="s">
        <v>23</v>
      </c>
      <c r="AC476" s="33" t="s">
        <v>31</v>
      </c>
      <c r="AD476" s="33" t="s">
        <v>5</v>
      </c>
      <c r="AE476" s="33" t="s">
        <v>23</v>
      </c>
      <c r="AF476" s="33" t="s">
        <v>32</v>
      </c>
      <c r="AG476" s="33" t="s">
        <v>5</v>
      </c>
      <c r="AH476" s="33" t="s">
        <v>23</v>
      </c>
      <c r="AI476" s="33" t="s">
        <v>32</v>
      </c>
      <c r="AJ476" s="33" t="s">
        <v>5</v>
      </c>
      <c r="AK476" s="33" t="s">
        <v>23</v>
      </c>
      <c r="AL476" s="33" t="s">
        <v>31</v>
      </c>
      <c r="AM476" s="33" t="s">
        <v>5</v>
      </c>
      <c r="AN476" s="33" t="s">
        <v>23</v>
      </c>
      <c r="AO476" s="33" t="s">
        <v>31</v>
      </c>
      <c r="AP476" s="33" t="s">
        <v>5</v>
      </c>
      <c r="AQ476" s="33" t="s">
        <v>23</v>
      </c>
      <c r="AR476" s="33" t="s">
        <v>31</v>
      </c>
      <c r="AS476" s="33" t="s">
        <v>5</v>
      </c>
      <c r="AT476" s="33" t="s">
        <v>23</v>
      </c>
      <c r="AU476" s="33" t="s">
        <v>31</v>
      </c>
      <c r="AV476" s="33" t="s">
        <v>6</v>
      </c>
      <c r="AW476" s="33" t="s">
        <v>23</v>
      </c>
      <c r="AX476" s="33" t="s">
        <v>32</v>
      </c>
      <c r="AY476" s="33" t="s">
        <v>6</v>
      </c>
      <c r="AZ476" s="33" t="s">
        <v>23</v>
      </c>
      <c r="BA476" s="33" t="s">
        <v>32</v>
      </c>
      <c r="BB476" s="33" t="s">
        <v>6</v>
      </c>
      <c r="BC476" s="33" t="s">
        <v>23</v>
      </c>
      <c r="BD476" s="33" t="s">
        <v>31</v>
      </c>
      <c r="BE476" s="33" t="s">
        <v>6</v>
      </c>
      <c r="BF476" s="33" t="s">
        <v>23</v>
      </c>
      <c r="BG476" s="33" t="s">
        <v>31</v>
      </c>
      <c r="BH476" s="33" t="s">
        <v>6</v>
      </c>
      <c r="BI476" s="33" t="s">
        <v>23</v>
      </c>
      <c r="BJ476" s="33" t="s">
        <v>31</v>
      </c>
      <c r="BK476" s="33" t="s">
        <v>6</v>
      </c>
      <c r="BL476" s="33" t="s">
        <v>23</v>
      </c>
      <c r="BM476" s="33" t="s">
        <v>31</v>
      </c>
    </row>
    <row r="477" spans="1:65" ht="12" customHeight="1" x14ac:dyDescent="0.2">
      <c r="A477" s="15">
        <f>MAX($A$15:A476)+1</f>
        <v>463</v>
      </c>
      <c r="B477" s="34" t="s">
        <v>35</v>
      </c>
      <c r="C477" s="33" t="s">
        <v>27</v>
      </c>
      <c r="D477" s="33" t="s">
        <v>26</v>
      </c>
      <c r="E477" s="33" t="s">
        <v>23</v>
      </c>
      <c r="F477" s="33" t="s">
        <v>27</v>
      </c>
      <c r="G477" s="33" t="s">
        <v>26</v>
      </c>
      <c r="H477" s="33" t="s">
        <v>23</v>
      </c>
      <c r="I477" s="33" t="s">
        <v>27</v>
      </c>
      <c r="J477" s="33" t="s">
        <v>26</v>
      </c>
      <c r="K477" s="33" t="s">
        <v>23</v>
      </c>
      <c r="L477" s="33" t="s">
        <v>27</v>
      </c>
      <c r="M477" s="33" t="s">
        <v>26</v>
      </c>
      <c r="N477" s="33" t="s">
        <v>23</v>
      </c>
      <c r="O477" s="33" t="s">
        <v>27</v>
      </c>
      <c r="P477" s="33" t="s">
        <v>26</v>
      </c>
      <c r="Q477" s="33" t="s">
        <v>23</v>
      </c>
      <c r="R477" s="33" t="s">
        <v>27</v>
      </c>
      <c r="S477" s="33" t="s">
        <v>26</v>
      </c>
      <c r="T477" s="33" t="s">
        <v>23</v>
      </c>
      <c r="U477" s="33" t="s">
        <v>27</v>
      </c>
      <c r="V477" s="33" t="s">
        <v>28</v>
      </c>
      <c r="W477" s="33" t="s">
        <v>23</v>
      </c>
      <c r="X477" s="33" t="s">
        <v>27</v>
      </c>
      <c r="Y477" s="33" t="s">
        <v>23</v>
      </c>
      <c r="Z477" s="33" t="s">
        <v>23</v>
      </c>
      <c r="AA477" s="33" t="s">
        <v>27</v>
      </c>
      <c r="AB477" s="33" t="s">
        <v>23</v>
      </c>
      <c r="AC477" s="33" t="s">
        <v>23</v>
      </c>
      <c r="AD477" s="33" t="s">
        <v>27</v>
      </c>
      <c r="AE477" s="33" t="s">
        <v>23</v>
      </c>
      <c r="AF477" s="33" t="s">
        <v>23</v>
      </c>
      <c r="AG477" s="33" t="s">
        <v>27</v>
      </c>
      <c r="AH477" s="33" t="s">
        <v>23</v>
      </c>
      <c r="AI477" s="33" t="s">
        <v>23</v>
      </c>
      <c r="AJ477" s="33" t="s">
        <v>27</v>
      </c>
      <c r="AK477" s="33" t="s">
        <v>23</v>
      </c>
      <c r="AL477" s="33" t="s">
        <v>23</v>
      </c>
      <c r="AM477" s="33" t="s">
        <v>27</v>
      </c>
      <c r="AN477" s="33" t="s">
        <v>23</v>
      </c>
      <c r="AO477" s="33" t="s">
        <v>23</v>
      </c>
      <c r="AP477" s="33" t="s">
        <v>27</v>
      </c>
      <c r="AQ477" s="33" t="s">
        <v>23</v>
      </c>
      <c r="AR477" s="33" t="s">
        <v>23</v>
      </c>
      <c r="AS477" s="33" t="s">
        <v>27</v>
      </c>
      <c r="AT477" s="33" t="s">
        <v>23</v>
      </c>
      <c r="AU477" s="33" t="s">
        <v>23</v>
      </c>
      <c r="AV477" s="33" t="s">
        <v>27</v>
      </c>
      <c r="AW477" s="33" t="s">
        <v>23</v>
      </c>
      <c r="AX477" s="33" t="s">
        <v>23</v>
      </c>
      <c r="AY477" s="33" t="s">
        <v>27</v>
      </c>
      <c r="AZ477" s="33" t="s">
        <v>23</v>
      </c>
      <c r="BA477" s="33" t="s">
        <v>23</v>
      </c>
      <c r="BB477" s="33" t="s">
        <v>27</v>
      </c>
      <c r="BC477" s="33" t="s">
        <v>23</v>
      </c>
      <c r="BD477" s="33" t="s">
        <v>23</v>
      </c>
      <c r="BE477" s="33" t="s">
        <v>27</v>
      </c>
      <c r="BF477" s="33" t="s">
        <v>23</v>
      </c>
      <c r="BG477" s="33" t="s">
        <v>23</v>
      </c>
      <c r="BH477" s="33" t="s">
        <v>27</v>
      </c>
      <c r="BI477" s="33" t="s">
        <v>23</v>
      </c>
      <c r="BJ477" s="33" t="s">
        <v>23</v>
      </c>
      <c r="BK477" s="33" t="s">
        <v>27</v>
      </c>
      <c r="BL477" s="33" t="s">
        <v>23</v>
      </c>
      <c r="BM477" s="33" t="s">
        <v>23</v>
      </c>
    </row>
    <row r="478" spans="1:65" ht="12" customHeight="1" x14ac:dyDescent="0.2">
      <c r="A478" s="15">
        <f>MAX($A$15:A477)+1</f>
        <v>464</v>
      </c>
      <c r="B478" s="34" t="s">
        <v>34</v>
      </c>
      <c r="C478" s="33" t="s">
        <v>5</v>
      </c>
      <c r="D478" s="33" t="s">
        <v>23</v>
      </c>
      <c r="E478" s="33" t="s">
        <v>31</v>
      </c>
      <c r="F478" s="33" t="s">
        <v>5</v>
      </c>
      <c r="G478" s="33" t="s">
        <v>23</v>
      </c>
      <c r="H478" s="33" t="s">
        <v>31</v>
      </c>
      <c r="I478" s="33" t="s">
        <v>5</v>
      </c>
      <c r="J478" s="33" t="s">
        <v>23</v>
      </c>
      <c r="K478" s="33" t="s">
        <v>33</v>
      </c>
      <c r="L478" s="33" t="s">
        <v>5</v>
      </c>
      <c r="M478" s="33" t="s">
        <v>23</v>
      </c>
      <c r="N478" s="33" t="s">
        <v>33</v>
      </c>
      <c r="O478" s="33" t="s">
        <v>5</v>
      </c>
      <c r="P478" s="33" t="s">
        <v>26</v>
      </c>
      <c r="Q478" s="33" t="s">
        <v>31</v>
      </c>
      <c r="R478" s="33" t="s">
        <v>5</v>
      </c>
      <c r="S478" s="33" t="s">
        <v>26</v>
      </c>
      <c r="T478" s="33" t="s">
        <v>31</v>
      </c>
      <c r="U478" s="33" t="s">
        <v>4</v>
      </c>
      <c r="V478" s="33" t="s">
        <v>28</v>
      </c>
      <c r="W478" s="33" t="s">
        <v>26</v>
      </c>
      <c r="X478" s="33" t="s">
        <v>5</v>
      </c>
      <c r="Y478" s="33" t="s">
        <v>23</v>
      </c>
      <c r="Z478" s="33" t="s">
        <v>31</v>
      </c>
      <c r="AA478" s="33" t="s">
        <v>5</v>
      </c>
      <c r="AB478" s="33" t="s">
        <v>23</v>
      </c>
      <c r="AC478" s="33" t="s">
        <v>31</v>
      </c>
      <c r="AD478" s="33" t="s">
        <v>5</v>
      </c>
      <c r="AE478" s="33" t="s">
        <v>23</v>
      </c>
      <c r="AF478" s="33" t="s">
        <v>32</v>
      </c>
      <c r="AG478" s="33" t="s">
        <v>5</v>
      </c>
      <c r="AH478" s="33" t="s">
        <v>23</v>
      </c>
      <c r="AI478" s="33" t="s">
        <v>32</v>
      </c>
      <c r="AJ478" s="33" t="s">
        <v>5</v>
      </c>
      <c r="AK478" s="33" t="s">
        <v>23</v>
      </c>
      <c r="AL478" s="33" t="s">
        <v>31</v>
      </c>
      <c r="AM478" s="33" t="s">
        <v>5</v>
      </c>
      <c r="AN478" s="33" t="s">
        <v>23</v>
      </c>
      <c r="AO478" s="33" t="s">
        <v>31</v>
      </c>
      <c r="AP478" s="33" t="s">
        <v>5</v>
      </c>
      <c r="AQ478" s="33" t="s">
        <v>23</v>
      </c>
      <c r="AR478" s="33" t="s">
        <v>31</v>
      </c>
      <c r="AS478" s="33" t="s">
        <v>5</v>
      </c>
      <c r="AT478" s="33" t="s">
        <v>23</v>
      </c>
      <c r="AU478" s="33" t="s">
        <v>31</v>
      </c>
      <c r="AV478" s="33" t="s">
        <v>6</v>
      </c>
      <c r="AW478" s="33" t="s">
        <v>23</v>
      </c>
      <c r="AX478" s="33" t="s">
        <v>32</v>
      </c>
      <c r="AY478" s="33" t="s">
        <v>6</v>
      </c>
      <c r="AZ478" s="33" t="s">
        <v>23</v>
      </c>
      <c r="BA478" s="33" t="s">
        <v>32</v>
      </c>
      <c r="BB478" s="33" t="s">
        <v>6</v>
      </c>
      <c r="BC478" s="33" t="s">
        <v>23</v>
      </c>
      <c r="BD478" s="33" t="s">
        <v>31</v>
      </c>
      <c r="BE478" s="33" t="s">
        <v>6</v>
      </c>
      <c r="BF478" s="33" t="s">
        <v>23</v>
      </c>
      <c r="BG478" s="33" t="s">
        <v>31</v>
      </c>
      <c r="BH478" s="33" t="s">
        <v>6</v>
      </c>
      <c r="BI478" s="33" t="s">
        <v>23</v>
      </c>
      <c r="BJ478" s="33" t="s">
        <v>31</v>
      </c>
      <c r="BK478" s="33" t="s">
        <v>6</v>
      </c>
      <c r="BL478" s="33" t="s">
        <v>23</v>
      </c>
      <c r="BM478" s="33" t="s">
        <v>31</v>
      </c>
    </row>
    <row r="479" spans="1:65" ht="12" customHeight="1" x14ac:dyDescent="0.2">
      <c r="A479" s="15">
        <f>MAX($A$15:A478)+1</f>
        <v>465</v>
      </c>
      <c r="B479" s="34" t="s">
        <v>30</v>
      </c>
      <c r="C479" s="33" t="s">
        <v>27</v>
      </c>
      <c r="D479" s="33" t="s">
        <v>26</v>
      </c>
      <c r="E479" s="33" t="s">
        <v>23</v>
      </c>
      <c r="F479" s="33" t="s">
        <v>27</v>
      </c>
      <c r="G479" s="33" t="s">
        <v>26</v>
      </c>
      <c r="H479" s="33" t="s">
        <v>23</v>
      </c>
      <c r="I479" s="33" t="s">
        <v>27</v>
      </c>
      <c r="J479" s="33" t="s">
        <v>26</v>
      </c>
      <c r="K479" s="33" t="s">
        <v>23</v>
      </c>
      <c r="L479" s="33" t="s">
        <v>27</v>
      </c>
      <c r="M479" s="33" t="s">
        <v>26</v>
      </c>
      <c r="N479" s="33" t="s">
        <v>23</v>
      </c>
      <c r="O479" s="33" t="s">
        <v>27</v>
      </c>
      <c r="P479" s="33" t="s">
        <v>26</v>
      </c>
      <c r="Q479" s="33" t="s">
        <v>23</v>
      </c>
      <c r="R479" s="33" t="s">
        <v>27</v>
      </c>
      <c r="S479" s="33" t="s">
        <v>26</v>
      </c>
      <c r="T479" s="33" t="s">
        <v>23</v>
      </c>
      <c r="U479" s="33" t="s">
        <v>27</v>
      </c>
      <c r="V479" s="33" t="s">
        <v>28</v>
      </c>
      <c r="W479" s="33" t="s">
        <v>23</v>
      </c>
      <c r="X479" s="33" t="s">
        <v>27</v>
      </c>
      <c r="Y479" s="33" t="s">
        <v>23</v>
      </c>
      <c r="Z479" s="33" t="s">
        <v>23</v>
      </c>
      <c r="AA479" s="33" t="s">
        <v>27</v>
      </c>
      <c r="AB479" s="33" t="s">
        <v>23</v>
      </c>
      <c r="AC479" s="33" t="s">
        <v>23</v>
      </c>
      <c r="AD479" s="33" t="s">
        <v>27</v>
      </c>
      <c r="AE479" s="33" t="s">
        <v>23</v>
      </c>
      <c r="AF479" s="33" t="s">
        <v>23</v>
      </c>
      <c r="AG479" s="33" t="s">
        <v>27</v>
      </c>
      <c r="AH479" s="33" t="s">
        <v>23</v>
      </c>
      <c r="AI479" s="33" t="s">
        <v>23</v>
      </c>
      <c r="AJ479" s="33" t="s">
        <v>27</v>
      </c>
      <c r="AK479" s="33" t="s">
        <v>23</v>
      </c>
      <c r="AL479" s="33" t="s">
        <v>23</v>
      </c>
      <c r="AM479" s="33" t="s">
        <v>27</v>
      </c>
      <c r="AN479" s="33" t="s">
        <v>23</v>
      </c>
      <c r="AO479" s="33" t="s">
        <v>23</v>
      </c>
      <c r="AP479" s="33" t="s">
        <v>27</v>
      </c>
      <c r="AQ479" s="33" t="s">
        <v>23</v>
      </c>
      <c r="AR479" s="33" t="s">
        <v>23</v>
      </c>
      <c r="AS479" s="33" t="s">
        <v>27</v>
      </c>
      <c r="AT479" s="33" t="s">
        <v>23</v>
      </c>
      <c r="AU479" s="33" t="s">
        <v>23</v>
      </c>
      <c r="AV479" s="33" t="s">
        <v>27</v>
      </c>
      <c r="AW479" s="33" t="s">
        <v>23</v>
      </c>
      <c r="AX479" s="33" t="s">
        <v>23</v>
      </c>
      <c r="AY479" s="33" t="s">
        <v>27</v>
      </c>
      <c r="AZ479" s="33" t="s">
        <v>23</v>
      </c>
      <c r="BA479" s="33" t="s">
        <v>23</v>
      </c>
      <c r="BB479" s="33" t="s">
        <v>27</v>
      </c>
      <c r="BC479" s="33" t="s">
        <v>23</v>
      </c>
      <c r="BD479" s="33" t="s">
        <v>23</v>
      </c>
      <c r="BE479" s="33" t="s">
        <v>27</v>
      </c>
      <c r="BF479" s="33" t="s">
        <v>23</v>
      </c>
      <c r="BG479" s="33" t="s">
        <v>23</v>
      </c>
      <c r="BH479" s="33" t="s">
        <v>27</v>
      </c>
      <c r="BI479" s="33" t="s">
        <v>23</v>
      </c>
      <c r="BJ479" s="33" t="s">
        <v>23</v>
      </c>
      <c r="BK479" s="33" t="s">
        <v>27</v>
      </c>
      <c r="BL479" s="33" t="s">
        <v>23</v>
      </c>
      <c r="BM479" s="33" t="s">
        <v>23</v>
      </c>
    </row>
    <row r="480" spans="1:65" x14ac:dyDescent="0.2">
      <c r="A480" s="15">
        <f>MAX($A$15:A479)+1</f>
        <v>466</v>
      </c>
      <c r="B480" s="36" t="s">
        <v>66</v>
      </c>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c r="BC480" s="35"/>
      <c r="BD480" s="35"/>
      <c r="BE480" s="35"/>
      <c r="BF480" s="35"/>
      <c r="BG480" s="35"/>
      <c r="BH480" s="35"/>
      <c r="BI480" s="35"/>
      <c r="BJ480" s="35"/>
      <c r="BK480" s="35"/>
      <c r="BL480" s="35"/>
      <c r="BM480" s="35"/>
    </row>
    <row r="481" spans="1:65" ht="12" customHeight="1" x14ac:dyDescent="0.2">
      <c r="A481" s="15">
        <f>MAX($A$15:A480)+1</f>
        <v>467</v>
      </c>
      <c r="B481" s="34" t="s">
        <v>36</v>
      </c>
      <c r="C481" s="33" t="s">
        <v>22</v>
      </c>
      <c r="D481" s="33" t="s">
        <v>26</v>
      </c>
      <c r="E481" s="33" t="s">
        <v>22</v>
      </c>
      <c r="F481" s="33" t="s">
        <v>22</v>
      </c>
      <c r="G481" s="33" t="s">
        <v>26</v>
      </c>
      <c r="H481" s="33" t="s">
        <v>22</v>
      </c>
      <c r="I481" s="33" t="s">
        <v>22</v>
      </c>
      <c r="J481" s="33" t="s">
        <v>26</v>
      </c>
      <c r="K481" s="33" t="s">
        <v>22</v>
      </c>
      <c r="L481" s="33" t="s">
        <v>22</v>
      </c>
      <c r="M481" s="33" t="s">
        <v>26</v>
      </c>
      <c r="N481" s="33" t="s">
        <v>22</v>
      </c>
      <c r="O481" s="33" t="s">
        <v>22</v>
      </c>
      <c r="P481" s="33" t="s">
        <v>26</v>
      </c>
      <c r="Q481" s="33" t="s">
        <v>22</v>
      </c>
      <c r="R481" s="33" t="s">
        <v>22</v>
      </c>
      <c r="S481" s="33" t="s">
        <v>26</v>
      </c>
      <c r="T481" s="33" t="s">
        <v>22</v>
      </c>
      <c r="U481" s="33" t="s">
        <v>22</v>
      </c>
      <c r="V481" s="33" t="s">
        <v>26</v>
      </c>
      <c r="W481" s="33" t="s">
        <v>22</v>
      </c>
      <c r="X481" s="33" t="s">
        <v>5</v>
      </c>
      <c r="Y481" s="33" t="s">
        <v>40</v>
      </c>
      <c r="Z481" s="33" t="s">
        <v>26</v>
      </c>
      <c r="AA481" s="33" t="s">
        <v>4</v>
      </c>
      <c r="AB481" s="33" t="s">
        <v>23</v>
      </c>
      <c r="AC481" s="33" t="s">
        <v>33</v>
      </c>
      <c r="AD481" s="33" t="s">
        <v>4</v>
      </c>
      <c r="AE481" s="33" t="s">
        <v>23</v>
      </c>
      <c r="AF481" s="33" t="s">
        <v>33</v>
      </c>
      <c r="AG481" s="33" t="s">
        <v>4</v>
      </c>
      <c r="AH481" s="33" t="s">
        <v>26</v>
      </c>
      <c r="AI481" s="33" t="s">
        <v>31</v>
      </c>
      <c r="AJ481" s="33" t="s">
        <v>4</v>
      </c>
      <c r="AK481" s="33" t="s">
        <v>26</v>
      </c>
      <c r="AL481" s="33" t="s">
        <v>31</v>
      </c>
      <c r="AM481" s="33" t="s">
        <v>4</v>
      </c>
      <c r="AN481" s="33" t="s">
        <v>26</v>
      </c>
      <c r="AO481" s="33" t="s">
        <v>31</v>
      </c>
      <c r="AP481" s="33" t="s">
        <v>4</v>
      </c>
      <c r="AQ481" s="33" t="s">
        <v>26</v>
      </c>
      <c r="AR481" s="33" t="s">
        <v>31</v>
      </c>
      <c r="AS481" s="33" t="s">
        <v>4</v>
      </c>
      <c r="AT481" s="33" t="s">
        <v>26</v>
      </c>
      <c r="AU481" s="33" t="s">
        <v>31</v>
      </c>
      <c r="AV481" s="33" t="s">
        <v>4</v>
      </c>
      <c r="AW481" s="33" t="s">
        <v>26</v>
      </c>
      <c r="AX481" s="33" t="s">
        <v>31</v>
      </c>
      <c r="AY481" s="33" t="s">
        <v>4</v>
      </c>
      <c r="AZ481" s="33" t="s">
        <v>26</v>
      </c>
      <c r="BA481" s="33" t="s">
        <v>31</v>
      </c>
      <c r="BB481" s="33" t="s">
        <v>4</v>
      </c>
      <c r="BC481" s="33" t="s">
        <v>26</v>
      </c>
      <c r="BD481" s="33" t="s">
        <v>31</v>
      </c>
      <c r="BE481" s="33" t="s">
        <v>4</v>
      </c>
      <c r="BF481" s="33" t="s">
        <v>26</v>
      </c>
      <c r="BG481" s="33" t="s">
        <v>31</v>
      </c>
      <c r="BH481" s="33" t="s">
        <v>4</v>
      </c>
      <c r="BI481" s="33" t="s">
        <v>26</v>
      </c>
      <c r="BJ481" s="33" t="s">
        <v>31</v>
      </c>
      <c r="BK481" s="33" t="s">
        <v>4</v>
      </c>
      <c r="BL481" s="33" t="s">
        <v>26</v>
      </c>
      <c r="BM481" s="33" t="s">
        <v>31</v>
      </c>
    </row>
    <row r="482" spans="1:65" ht="12" customHeight="1" x14ac:dyDescent="0.2">
      <c r="A482" s="15">
        <f>MAX($A$15:A481)+1</f>
        <v>468</v>
      </c>
      <c r="B482" s="34" t="s">
        <v>35</v>
      </c>
      <c r="C482" s="33" t="s">
        <v>23</v>
      </c>
      <c r="D482" s="33" t="s">
        <v>23</v>
      </c>
      <c r="E482" s="33" t="s">
        <v>23</v>
      </c>
      <c r="F482" s="33" t="s">
        <v>23</v>
      </c>
      <c r="G482" s="33" t="s">
        <v>23</v>
      </c>
      <c r="H482" s="33" t="s">
        <v>23</v>
      </c>
      <c r="I482" s="33" t="s">
        <v>23</v>
      </c>
      <c r="J482" s="33" t="s">
        <v>23</v>
      </c>
      <c r="K482" s="33" t="s">
        <v>23</v>
      </c>
      <c r="L482" s="33" t="s">
        <v>23</v>
      </c>
      <c r="M482" s="33" t="s">
        <v>23</v>
      </c>
      <c r="N482" s="33" t="s">
        <v>23</v>
      </c>
      <c r="O482" s="33" t="s">
        <v>23</v>
      </c>
      <c r="P482" s="33" t="s">
        <v>23</v>
      </c>
      <c r="Q482" s="33" t="s">
        <v>23</v>
      </c>
      <c r="R482" s="33" t="s">
        <v>23</v>
      </c>
      <c r="S482" s="33" t="s">
        <v>23</v>
      </c>
      <c r="T482" s="33" t="s">
        <v>23</v>
      </c>
      <c r="U482" s="33" t="s">
        <v>23</v>
      </c>
      <c r="V482" s="33" t="s">
        <v>23</v>
      </c>
      <c r="W482" s="33" t="s">
        <v>23</v>
      </c>
      <c r="X482" s="33" t="s">
        <v>23</v>
      </c>
      <c r="Y482" s="33" t="s">
        <v>23</v>
      </c>
      <c r="Z482" s="33" t="s">
        <v>23</v>
      </c>
      <c r="AA482" s="33" t="s">
        <v>23</v>
      </c>
      <c r="AB482" s="33" t="s">
        <v>23</v>
      </c>
      <c r="AC482" s="33" t="s">
        <v>23</v>
      </c>
      <c r="AD482" s="33" t="s">
        <v>23</v>
      </c>
      <c r="AE482" s="33" t="s">
        <v>23</v>
      </c>
      <c r="AF482" s="33" t="s">
        <v>23</v>
      </c>
      <c r="AG482" s="33" t="s">
        <v>23</v>
      </c>
      <c r="AH482" s="33" t="s">
        <v>23</v>
      </c>
      <c r="AI482" s="33" t="s">
        <v>23</v>
      </c>
      <c r="AJ482" s="33" t="s">
        <v>23</v>
      </c>
      <c r="AK482" s="33" t="s">
        <v>23</v>
      </c>
      <c r="AL482" s="33" t="s">
        <v>23</v>
      </c>
      <c r="AM482" s="33" t="s">
        <v>23</v>
      </c>
      <c r="AN482" s="33" t="s">
        <v>23</v>
      </c>
      <c r="AO482" s="33" t="s">
        <v>23</v>
      </c>
      <c r="AP482" s="33" t="s">
        <v>23</v>
      </c>
      <c r="AQ482" s="33" t="s">
        <v>23</v>
      </c>
      <c r="AR482" s="33" t="s">
        <v>23</v>
      </c>
      <c r="AS482" s="33" t="s">
        <v>23</v>
      </c>
      <c r="AT482" s="33" t="s">
        <v>23</v>
      </c>
      <c r="AU482" s="33" t="s">
        <v>23</v>
      </c>
      <c r="AV482" s="33" t="s">
        <v>23</v>
      </c>
      <c r="AW482" s="33" t="s">
        <v>23</v>
      </c>
      <c r="AX482" s="33" t="s">
        <v>23</v>
      </c>
      <c r="AY482" s="33" t="s">
        <v>23</v>
      </c>
      <c r="AZ482" s="33" t="s">
        <v>23</v>
      </c>
      <c r="BA482" s="33" t="s">
        <v>23</v>
      </c>
      <c r="BB482" s="33" t="s">
        <v>23</v>
      </c>
      <c r="BC482" s="33" t="s">
        <v>23</v>
      </c>
      <c r="BD482" s="33" t="s">
        <v>23</v>
      </c>
      <c r="BE482" s="33" t="s">
        <v>23</v>
      </c>
      <c r="BF482" s="33" t="s">
        <v>23</v>
      </c>
      <c r="BG482" s="33" t="s">
        <v>23</v>
      </c>
      <c r="BH482" s="33" t="s">
        <v>23</v>
      </c>
      <c r="BI482" s="33" t="s">
        <v>23</v>
      </c>
      <c r="BJ482" s="33" t="s">
        <v>23</v>
      </c>
      <c r="BK482" s="33" t="s">
        <v>23</v>
      </c>
      <c r="BL482" s="33" t="s">
        <v>23</v>
      </c>
      <c r="BM482" s="33" t="s">
        <v>23</v>
      </c>
    </row>
    <row r="483" spans="1:65" ht="12" customHeight="1" x14ac:dyDescent="0.2">
      <c r="A483" s="15">
        <f>MAX($A$15:A482)+1</f>
        <v>469</v>
      </c>
      <c r="B483" s="34" t="s">
        <v>34</v>
      </c>
      <c r="C483" s="33" t="s">
        <v>22</v>
      </c>
      <c r="D483" s="33" t="s">
        <v>26</v>
      </c>
      <c r="E483" s="33" t="s">
        <v>22</v>
      </c>
      <c r="F483" s="33" t="s">
        <v>22</v>
      </c>
      <c r="G483" s="33" t="s">
        <v>26</v>
      </c>
      <c r="H483" s="33" t="s">
        <v>22</v>
      </c>
      <c r="I483" s="33" t="s">
        <v>22</v>
      </c>
      <c r="J483" s="33" t="s">
        <v>26</v>
      </c>
      <c r="K483" s="33" t="s">
        <v>22</v>
      </c>
      <c r="L483" s="33" t="s">
        <v>22</v>
      </c>
      <c r="M483" s="33" t="s">
        <v>26</v>
      </c>
      <c r="N483" s="33" t="s">
        <v>22</v>
      </c>
      <c r="O483" s="33" t="s">
        <v>22</v>
      </c>
      <c r="P483" s="33" t="s">
        <v>26</v>
      </c>
      <c r="Q483" s="33" t="s">
        <v>22</v>
      </c>
      <c r="R483" s="33" t="s">
        <v>22</v>
      </c>
      <c r="S483" s="33" t="s">
        <v>26</v>
      </c>
      <c r="T483" s="33" t="s">
        <v>22</v>
      </c>
      <c r="U483" s="33" t="s">
        <v>22</v>
      </c>
      <c r="V483" s="33" t="s">
        <v>26</v>
      </c>
      <c r="W483" s="33" t="s">
        <v>22</v>
      </c>
      <c r="X483" s="33" t="s">
        <v>5</v>
      </c>
      <c r="Y483" s="33" t="s">
        <v>40</v>
      </c>
      <c r="Z483" s="33" t="s">
        <v>26</v>
      </c>
      <c r="AA483" s="33" t="s">
        <v>4</v>
      </c>
      <c r="AB483" s="33" t="s">
        <v>23</v>
      </c>
      <c r="AC483" s="33" t="s">
        <v>33</v>
      </c>
      <c r="AD483" s="33" t="s">
        <v>4</v>
      </c>
      <c r="AE483" s="33" t="s">
        <v>23</v>
      </c>
      <c r="AF483" s="33" t="s">
        <v>33</v>
      </c>
      <c r="AG483" s="33" t="s">
        <v>4</v>
      </c>
      <c r="AH483" s="33" t="s">
        <v>26</v>
      </c>
      <c r="AI483" s="33" t="s">
        <v>31</v>
      </c>
      <c r="AJ483" s="33" t="s">
        <v>4</v>
      </c>
      <c r="AK483" s="33" t="s">
        <v>26</v>
      </c>
      <c r="AL483" s="33" t="s">
        <v>31</v>
      </c>
      <c r="AM483" s="33" t="s">
        <v>4</v>
      </c>
      <c r="AN483" s="33" t="s">
        <v>26</v>
      </c>
      <c r="AO483" s="33" t="s">
        <v>31</v>
      </c>
      <c r="AP483" s="33" t="s">
        <v>4</v>
      </c>
      <c r="AQ483" s="33" t="s">
        <v>26</v>
      </c>
      <c r="AR483" s="33" t="s">
        <v>31</v>
      </c>
      <c r="AS483" s="33" t="s">
        <v>4</v>
      </c>
      <c r="AT483" s="33" t="s">
        <v>26</v>
      </c>
      <c r="AU483" s="33" t="s">
        <v>31</v>
      </c>
      <c r="AV483" s="33" t="s">
        <v>4</v>
      </c>
      <c r="AW483" s="33" t="s">
        <v>26</v>
      </c>
      <c r="AX483" s="33" t="s">
        <v>31</v>
      </c>
      <c r="AY483" s="33" t="s">
        <v>4</v>
      </c>
      <c r="AZ483" s="33" t="s">
        <v>26</v>
      </c>
      <c r="BA483" s="33" t="s">
        <v>31</v>
      </c>
      <c r="BB483" s="33" t="s">
        <v>4</v>
      </c>
      <c r="BC483" s="33" t="s">
        <v>26</v>
      </c>
      <c r="BD483" s="33" t="s">
        <v>31</v>
      </c>
      <c r="BE483" s="33" t="s">
        <v>4</v>
      </c>
      <c r="BF483" s="33" t="s">
        <v>26</v>
      </c>
      <c r="BG483" s="33" t="s">
        <v>31</v>
      </c>
      <c r="BH483" s="33" t="s">
        <v>4</v>
      </c>
      <c r="BI483" s="33" t="s">
        <v>26</v>
      </c>
      <c r="BJ483" s="33" t="s">
        <v>31</v>
      </c>
      <c r="BK483" s="33" t="s">
        <v>4</v>
      </c>
      <c r="BL483" s="33" t="s">
        <v>26</v>
      </c>
      <c r="BM483" s="33" t="s">
        <v>31</v>
      </c>
    </row>
    <row r="484" spans="1:65" ht="12" customHeight="1" x14ac:dyDescent="0.2">
      <c r="A484" s="15">
        <f>MAX($A$15:A483)+1</f>
        <v>470</v>
      </c>
      <c r="B484" s="34" t="s">
        <v>30</v>
      </c>
      <c r="C484" s="33" t="s">
        <v>23</v>
      </c>
      <c r="D484" s="33" t="s">
        <v>23</v>
      </c>
      <c r="E484" s="33" t="s">
        <v>23</v>
      </c>
      <c r="F484" s="33" t="s">
        <v>23</v>
      </c>
      <c r="G484" s="33" t="s">
        <v>23</v>
      </c>
      <c r="H484" s="33" t="s">
        <v>23</v>
      </c>
      <c r="I484" s="33" t="s">
        <v>23</v>
      </c>
      <c r="J484" s="33" t="s">
        <v>23</v>
      </c>
      <c r="K484" s="33" t="s">
        <v>23</v>
      </c>
      <c r="L484" s="33" t="s">
        <v>23</v>
      </c>
      <c r="M484" s="33" t="s">
        <v>23</v>
      </c>
      <c r="N484" s="33" t="s">
        <v>23</v>
      </c>
      <c r="O484" s="33" t="s">
        <v>23</v>
      </c>
      <c r="P484" s="33" t="s">
        <v>23</v>
      </c>
      <c r="Q484" s="33" t="s">
        <v>23</v>
      </c>
      <c r="R484" s="33" t="s">
        <v>23</v>
      </c>
      <c r="S484" s="33" t="s">
        <v>23</v>
      </c>
      <c r="T484" s="33" t="s">
        <v>23</v>
      </c>
      <c r="U484" s="33" t="s">
        <v>23</v>
      </c>
      <c r="V484" s="33" t="s">
        <v>23</v>
      </c>
      <c r="W484" s="33" t="s">
        <v>23</v>
      </c>
      <c r="X484" s="33" t="s">
        <v>23</v>
      </c>
      <c r="Y484" s="33" t="s">
        <v>23</v>
      </c>
      <c r="Z484" s="33" t="s">
        <v>23</v>
      </c>
      <c r="AA484" s="33" t="s">
        <v>23</v>
      </c>
      <c r="AB484" s="33" t="s">
        <v>23</v>
      </c>
      <c r="AC484" s="33" t="s">
        <v>23</v>
      </c>
      <c r="AD484" s="33" t="s">
        <v>23</v>
      </c>
      <c r="AE484" s="33" t="s">
        <v>23</v>
      </c>
      <c r="AF484" s="33" t="s">
        <v>23</v>
      </c>
      <c r="AG484" s="33" t="s">
        <v>23</v>
      </c>
      <c r="AH484" s="33" t="s">
        <v>23</v>
      </c>
      <c r="AI484" s="33" t="s">
        <v>23</v>
      </c>
      <c r="AJ484" s="33" t="s">
        <v>23</v>
      </c>
      <c r="AK484" s="33" t="s">
        <v>23</v>
      </c>
      <c r="AL484" s="33" t="s">
        <v>23</v>
      </c>
      <c r="AM484" s="33" t="s">
        <v>23</v>
      </c>
      <c r="AN484" s="33" t="s">
        <v>23</v>
      </c>
      <c r="AO484" s="33" t="s">
        <v>23</v>
      </c>
      <c r="AP484" s="33" t="s">
        <v>23</v>
      </c>
      <c r="AQ484" s="33" t="s">
        <v>23</v>
      </c>
      <c r="AR484" s="33" t="s">
        <v>23</v>
      </c>
      <c r="AS484" s="33" t="s">
        <v>23</v>
      </c>
      <c r="AT484" s="33" t="s">
        <v>23</v>
      </c>
      <c r="AU484" s="33" t="s">
        <v>23</v>
      </c>
      <c r="AV484" s="33" t="s">
        <v>23</v>
      </c>
      <c r="AW484" s="33" t="s">
        <v>23</v>
      </c>
      <c r="AX484" s="33" t="s">
        <v>23</v>
      </c>
      <c r="AY484" s="33" t="s">
        <v>23</v>
      </c>
      <c r="AZ484" s="33" t="s">
        <v>23</v>
      </c>
      <c r="BA484" s="33" t="s">
        <v>23</v>
      </c>
      <c r="BB484" s="33" t="s">
        <v>23</v>
      </c>
      <c r="BC484" s="33" t="s">
        <v>23</v>
      </c>
      <c r="BD484" s="33" t="s">
        <v>23</v>
      </c>
      <c r="BE484" s="33" t="s">
        <v>23</v>
      </c>
      <c r="BF484" s="33" t="s">
        <v>23</v>
      </c>
      <c r="BG484" s="33" t="s">
        <v>23</v>
      </c>
      <c r="BH484" s="33" t="s">
        <v>23</v>
      </c>
      <c r="BI484" s="33" t="s">
        <v>23</v>
      </c>
      <c r="BJ484" s="33" t="s">
        <v>23</v>
      </c>
      <c r="BK484" s="33" t="s">
        <v>23</v>
      </c>
      <c r="BL484" s="33" t="s">
        <v>23</v>
      </c>
      <c r="BM484" s="33" t="s">
        <v>23</v>
      </c>
    </row>
    <row r="485" spans="1:65" ht="22.5" x14ac:dyDescent="0.2">
      <c r="A485" s="15">
        <f>MAX($A$15:A484)+1</f>
        <v>471</v>
      </c>
      <c r="B485" s="36" t="s">
        <v>65</v>
      </c>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c r="BC485" s="35"/>
      <c r="BD485" s="35"/>
      <c r="BE485" s="35"/>
      <c r="BF485" s="35"/>
      <c r="BG485" s="35"/>
      <c r="BH485" s="35"/>
      <c r="BI485" s="35"/>
      <c r="BJ485" s="35"/>
      <c r="BK485" s="35"/>
      <c r="BL485" s="35"/>
      <c r="BM485" s="35"/>
    </row>
    <row r="486" spans="1:65" ht="12" customHeight="1" x14ac:dyDescent="0.2">
      <c r="A486" s="15">
        <f>MAX($A$15:A485)+1</f>
        <v>472</v>
      </c>
      <c r="B486" s="34" t="s">
        <v>36</v>
      </c>
      <c r="C486" s="33" t="s">
        <v>6</v>
      </c>
      <c r="D486" s="33" t="s">
        <v>23</v>
      </c>
      <c r="E486" s="33" t="s">
        <v>31</v>
      </c>
      <c r="F486" s="33" t="s">
        <v>6</v>
      </c>
      <c r="G486" s="33" t="s">
        <v>23</v>
      </c>
      <c r="H486" s="33" t="s">
        <v>31</v>
      </c>
      <c r="I486" s="33" t="s">
        <v>6</v>
      </c>
      <c r="J486" s="33" t="s">
        <v>23</v>
      </c>
      <c r="K486" s="33" t="s">
        <v>31</v>
      </c>
      <c r="L486" s="33" t="s">
        <v>6</v>
      </c>
      <c r="M486" s="33" t="s">
        <v>23</v>
      </c>
      <c r="N486" s="33" t="s">
        <v>31</v>
      </c>
      <c r="O486" s="33" t="s">
        <v>6</v>
      </c>
      <c r="P486" s="33" t="s">
        <v>23</v>
      </c>
      <c r="Q486" s="33" t="s">
        <v>31</v>
      </c>
      <c r="R486" s="33" t="s">
        <v>6</v>
      </c>
      <c r="S486" s="33" t="s">
        <v>23</v>
      </c>
      <c r="T486" s="33" t="s">
        <v>31</v>
      </c>
      <c r="U486" s="33" t="s">
        <v>6</v>
      </c>
      <c r="V486" s="33" t="s">
        <v>23</v>
      </c>
      <c r="W486" s="33" t="s">
        <v>31</v>
      </c>
      <c r="X486" s="33" t="s">
        <v>6</v>
      </c>
      <c r="Y486" s="33" t="s">
        <v>23</v>
      </c>
      <c r="Z486" s="33" t="s">
        <v>31</v>
      </c>
      <c r="AA486" s="33" t="s">
        <v>6</v>
      </c>
      <c r="AB486" s="33" t="s">
        <v>23</v>
      </c>
      <c r="AC486" s="33" t="s">
        <v>31</v>
      </c>
      <c r="AD486" s="33" t="s">
        <v>6</v>
      </c>
      <c r="AE486" s="33" t="s">
        <v>23</v>
      </c>
      <c r="AF486" s="33" t="s">
        <v>31</v>
      </c>
      <c r="AG486" s="33" t="s">
        <v>6</v>
      </c>
      <c r="AH486" s="33" t="s">
        <v>23</v>
      </c>
      <c r="AI486" s="33" t="s">
        <v>31</v>
      </c>
      <c r="AJ486" s="33" t="s">
        <v>6</v>
      </c>
      <c r="AK486" s="33" t="s">
        <v>23</v>
      </c>
      <c r="AL486" s="33" t="s">
        <v>33</v>
      </c>
      <c r="AM486" s="33" t="s">
        <v>6</v>
      </c>
      <c r="AN486" s="33" t="s">
        <v>23</v>
      </c>
      <c r="AO486" s="33" t="s">
        <v>31</v>
      </c>
      <c r="AP486" s="33" t="s">
        <v>6</v>
      </c>
      <c r="AQ486" s="33" t="s">
        <v>23</v>
      </c>
      <c r="AR486" s="33" t="s">
        <v>31</v>
      </c>
      <c r="AS486" s="33" t="s">
        <v>6</v>
      </c>
      <c r="AT486" s="33" t="s">
        <v>23</v>
      </c>
      <c r="AU486" s="33" t="s">
        <v>31</v>
      </c>
      <c r="AV486" s="33" t="s">
        <v>6</v>
      </c>
      <c r="AW486" s="33" t="s">
        <v>23</v>
      </c>
      <c r="AX486" s="33" t="s">
        <v>33</v>
      </c>
      <c r="AY486" s="33" t="s">
        <v>6</v>
      </c>
      <c r="AZ486" s="33" t="s">
        <v>23</v>
      </c>
      <c r="BA486" s="33" t="s">
        <v>31</v>
      </c>
      <c r="BB486" s="33" t="s">
        <v>6</v>
      </c>
      <c r="BC486" s="33" t="s">
        <v>23</v>
      </c>
      <c r="BD486" s="33" t="s">
        <v>32</v>
      </c>
      <c r="BE486" s="33" t="s">
        <v>6</v>
      </c>
      <c r="BF486" s="33" t="s">
        <v>23</v>
      </c>
      <c r="BG486" s="33" t="s">
        <v>32</v>
      </c>
      <c r="BH486" s="33" t="s">
        <v>6</v>
      </c>
      <c r="BI486" s="33" t="s">
        <v>23</v>
      </c>
      <c r="BJ486" s="33" t="s">
        <v>31</v>
      </c>
      <c r="BK486" s="33" t="s">
        <v>6</v>
      </c>
      <c r="BL486" s="33" t="s">
        <v>23</v>
      </c>
      <c r="BM486" s="33" t="s">
        <v>31</v>
      </c>
    </row>
    <row r="487" spans="1:65" ht="12" customHeight="1" x14ac:dyDescent="0.2">
      <c r="A487" s="15">
        <f>MAX($A$15:A486)+1</f>
        <v>473</v>
      </c>
      <c r="B487" s="34" t="s">
        <v>35</v>
      </c>
      <c r="C487" s="33" t="s">
        <v>27</v>
      </c>
      <c r="D487" s="33" t="s">
        <v>23</v>
      </c>
      <c r="E487" s="33" t="s">
        <v>23</v>
      </c>
      <c r="F487" s="33" t="s">
        <v>27</v>
      </c>
      <c r="G487" s="33" t="s">
        <v>23</v>
      </c>
      <c r="H487" s="33" t="s">
        <v>23</v>
      </c>
      <c r="I487" s="33" t="s">
        <v>27</v>
      </c>
      <c r="J487" s="33" t="s">
        <v>23</v>
      </c>
      <c r="K487" s="33" t="s">
        <v>23</v>
      </c>
      <c r="L487" s="33" t="s">
        <v>27</v>
      </c>
      <c r="M487" s="33" t="s">
        <v>23</v>
      </c>
      <c r="N487" s="33" t="s">
        <v>23</v>
      </c>
      <c r="O487" s="33" t="s">
        <v>27</v>
      </c>
      <c r="P487" s="33" t="s">
        <v>23</v>
      </c>
      <c r="Q487" s="33" t="s">
        <v>23</v>
      </c>
      <c r="R487" s="33" t="s">
        <v>27</v>
      </c>
      <c r="S487" s="33" t="s">
        <v>23</v>
      </c>
      <c r="T487" s="33" t="s">
        <v>23</v>
      </c>
      <c r="U487" s="33" t="s">
        <v>27</v>
      </c>
      <c r="V487" s="33" t="s">
        <v>23</v>
      </c>
      <c r="W487" s="33" t="s">
        <v>23</v>
      </c>
      <c r="X487" s="33" t="s">
        <v>27</v>
      </c>
      <c r="Y487" s="33" t="s">
        <v>23</v>
      </c>
      <c r="Z487" s="33" t="s">
        <v>23</v>
      </c>
      <c r="AA487" s="33" t="s">
        <v>27</v>
      </c>
      <c r="AB487" s="33" t="s">
        <v>23</v>
      </c>
      <c r="AC487" s="33" t="s">
        <v>23</v>
      </c>
      <c r="AD487" s="33" t="s">
        <v>27</v>
      </c>
      <c r="AE487" s="33" t="s">
        <v>23</v>
      </c>
      <c r="AF487" s="33" t="s">
        <v>23</v>
      </c>
      <c r="AG487" s="33" t="s">
        <v>27</v>
      </c>
      <c r="AH487" s="33" t="s">
        <v>23</v>
      </c>
      <c r="AI487" s="33" t="s">
        <v>23</v>
      </c>
      <c r="AJ487" s="33" t="s">
        <v>27</v>
      </c>
      <c r="AK487" s="33" t="s">
        <v>23</v>
      </c>
      <c r="AL487" s="33" t="s">
        <v>23</v>
      </c>
      <c r="AM487" s="33" t="s">
        <v>27</v>
      </c>
      <c r="AN487" s="33" t="s">
        <v>23</v>
      </c>
      <c r="AO487" s="33" t="s">
        <v>23</v>
      </c>
      <c r="AP487" s="33" t="s">
        <v>27</v>
      </c>
      <c r="AQ487" s="33" t="s">
        <v>23</v>
      </c>
      <c r="AR487" s="33" t="s">
        <v>23</v>
      </c>
      <c r="AS487" s="33" t="s">
        <v>27</v>
      </c>
      <c r="AT487" s="33" t="s">
        <v>23</v>
      </c>
      <c r="AU487" s="33" t="s">
        <v>23</v>
      </c>
      <c r="AV487" s="33" t="s">
        <v>27</v>
      </c>
      <c r="AW487" s="33" t="s">
        <v>23</v>
      </c>
      <c r="AX487" s="33" t="s">
        <v>23</v>
      </c>
      <c r="AY487" s="33" t="s">
        <v>27</v>
      </c>
      <c r="AZ487" s="33" t="s">
        <v>23</v>
      </c>
      <c r="BA487" s="33" t="s">
        <v>23</v>
      </c>
      <c r="BB487" s="33" t="s">
        <v>27</v>
      </c>
      <c r="BC487" s="33" t="s">
        <v>23</v>
      </c>
      <c r="BD487" s="33" t="s">
        <v>23</v>
      </c>
      <c r="BE487" s="33" t="s">
        <v>27</v>
      </c>
      <c r="BF487" s="33" t="s">
        <v>23</v>
      </c>
      <c r="BG487" s="33" t="s">
        <v>23</v>
      </c>
      <c r="BH487" s="33" t="s">
        <v>27</v>
      </c>
      <c r="BI487" s="33" t="s">
        <v>23</v>
      </c>
      <c r="BJ487" s="33" t="s">
        <v>23</v>
      </c>
      <c r="BK487" s="33" t="s">
        <v>27</v>
      </c>
      <c r="BL487" s="33" t="s">
        <v>23</v>
      </c>
      <c r="BM487" s="33" t="s">
        <v>23</v>
      </c>
    </row>
    <row r="488" spans="1:65" ht="12" customHeight="1" x14ac:dyDescent="0.2">
      <c r="A488" s="15">
        <f>MAX($A$15:A487)+1</f>
        <v>474</v>
      </c>
      <c r="B488" s="34" t="s">
        <v>34</v>
      </c>
      <c r="C488" s="33" t="s">
        <v>6</v>
      </c>
      <c r="D488" s="33" t="s">
        <v>23</v>
      </c>
      <c r="E488" s="33" t="s">
        <v>31</v>
      </c>
      <c r="F488" s="33" t="s">
        <v>6</v>
      </c>
      <c r="G488" s="33" t="s">
        <v>23</v>
      </c>
      <c r="H488" s="33" t="s">
        <v>31</v>
      </c>
      <c r="I488" s="33" t="s">
        <v>6</v>
      </c>
      <c r="J488" s="33" t="s">
        <v>23</v>
      </c>
      <c r="K488" s="33" t="s">
        <v>31</v>
      </c>
      <c r="L488" s="33" t="s">
        <v>6</v>
      </c>
      <c r="M488" s="33" t="s">
        <v>23</v>
      </c>
      <c r="N488" s="33" t="s">
        <v>31</v>
      </c>
      <c r="O488" s="33" t="s">
        <v>6</v>
      </c>
      <c r="P488" s="33" t="s">
        <v>23</v>
      </c>
      <c r="Q488" s="33" t="s">
        <v>31</v>
      </c>
      <c r="R488" s="33" t="s">
        <v>6</v>
      </c>
      <c r="S488" s="33" t="s">
        <v>23</v>
      </c>
      <c r="T488" s="33" t="s">
        <v>31</v>
      </c>
      <c r="U488" s="33" t="s">
        <v>6</v>
      </c>
      <c r="V488" s="33" t="s">
        <v>23</v>
      </c>
      <c r="W488" s="33" t="s">
        <v>31</v>
      </c>
      <c r="X488" s="33" t="s">
        <v>6</v>
      </c>
      <c r="Y488" s="33" t="s">
        <v>23</v>
      </c>
      <c r="Z488" s="33" t="s">
        <v>31</v>
      </c>
      <c r="AA488" s="33" t="s">
        <v>6</v>
      </c>
      <c r="AB488" s="33" t="s">
        <v>23</v>
      </c>
      <c r="AC488" s="33" t="s">
        <v>31</v>
      </c>
      <c r="AD488" s="33" t="s">
        <v>6</v>
      </c>
      <c r="AE488" s="33" t="s">
        <v>23</v>
      </c>
      <c r="AF488" s="33" t="s">
        <v>31</v>
      </c>
      <c r="AG488" s="33" t="s">
        <v>6</v>
      </c>
      <c r="AH488" s="33" t="s">
        <v>23</v>
      </c>
      <c r="AI488" s="33" t="s">
        <v>31</v>
      </c>
      <c r="AJ488" s="33" t="s">
        <v>6</v>
      </c>
      <c r="AK488" s="33" t="s">
        <v>23</v>
      </c>
      <c r="AL488" s="33" t="s">
        <v>33</v>
      </c>
      <c r="AM488" s="33" t="s">
        <v>6</v>
      </c>
      <c r="AN488" s="33" t="s">
        <v>23</v>
      </c>
      <c r="AO488" s="33" t="s">
        <v>31</v>
      </c>
      <c r="AP488" s="33" t="s">
        <v>6</v>
      </c>
      <c r="AQ488" s="33" t="s">
        <v>23</v>
      </c>
      <c r="AR488" s="33" t="s">
        <v>31</v>
      </c>
      <c r="AS488" s="33" t="s">
        <v>6</v>
      </c>
      <c r="AT488" s="33" t="s">
        <v>23</v>
      </c>
      <c r="AU488" s="33" t="s">
        <v>31</v>
      </c>
      <c r="AV488" s="33" t="s">
        <v>6</v>
      </c>
      <c r="AW488" s="33" t="s">
        <v>23</v>
      </c>
      <c r="AX488" s="33" t="s">
        <v>33</v>
      </c>
      <c r="AY488" s="33" t="s">
        <v>6</v>
      </c>
      <c r="AZ488" s="33" t="s">
        <v>23</v>
      </c>
      <c r="BA488" s="33" t="s">
        <v>31</v>
      </c>
      <c r="BB488" s="33" t="s">
        <v>6</v>
      </c>
      <c r="BC488" s="33" t="s">
        <v>23</v>
      </c>
      <c r="BD488" s="33" t="s">
        <v>32</v>
      </c>
      <c r="BE488" s="33" t="s">
        <v>6</v>
      </c>
      <c r="BF488" s="33" t="s">
        <v>23</v>
      </c>
      <c r="BG488" s="33" t="s">
        <v>32</v>
      </c>
      <c r="BH488" s="33" t="s">
        <v>6</v>
      </c>
      <c r="BI488" s="33" t="s">
        <v>23</v>
      </c>
      <c r="BJ488" s="33" t="s">
        <v>31</v>
      </c>
      <c r="BK488" s="33" t="s">
        <v>6</v>
      </c>
      <c r="BL488" s="33" t="s">
        <v>23</v>
      </c>
      <c r="BM488" s="33" t="s">
        <v>31</v>
      </c>
    </row>
    <row r="489" spans="1:65" ht="12" customHeight="1" x14ac:dyDescent="0.2">
      <c r="A489" s="15">
        <f>MAX($A$15:A488)+1</f>
        <v>475</v>
      </c>
      <c r="B489" s="34" t="s">
        <v>30</v>
      </c>
      <c r="C489" s="33" t="s">
        <v>27</v>
      </c>
      <c r="D489" s="33" t="s">
        <v>23</v>
      </c>
      <c r="E489" s="33" t="s">
        <v>23</v>
      </c>
      <c r="F489" s="33" t="s">
        <v>27</v>
      </c>
      <c r="G489" s="33" t="s">
        <v>23</v>
      </c>
      <c r="H489" s="33" t="s">
        <v>23</v>
      </c>
      <c r="I489" s="33" t="s">
        <v>27</v>
      </c>
      <c r="J489" s="33" t="s">
        <v>23</v>
      </c>
      <c r="K489" s="33" t="s">
        <v>23</v>
      </c>
      <c r="L489" s="33" t="s">
        <v>27</v>
      </c>
      <c r="M489" s="33" t="s">
        <v>23</v>
      </c>
      <c r="N489" s="33" t="s">
        <v>23</v>
      </c>
      <c r="O489" s="33" t="s">
        <v>27</v>
      </c>
      <c r="P489" s="33" t="s">
        <v>23</v>
      </c>
      <c r="Q489" s="33" t="s">
        <v>23</v>
      </c>
      <c r="R489" s="33" t="s">
        <v>27</v>
      </c>
      <c r="S489" s="33" t="s">
        <v>23</v>
      </c>
      <c r="T489" s="33" t="s">
        <v>23</v>
      </c>
      <c r="U489" s="33" t="s">
        <v>27</v>
      </c>
      <c r="V489" s="33" t="s">
        <v>23</v>
      </c>
      <c r="W489" s="33" t="s">
        <v>23</v>
      </c>
      <c r="X489" s="33" t="s">
        <v>27</v>
      </c>
      <c r="Y489" s="33" t="s">
        <v>23</v>
      </c>
      <c r="Z489" s="33" t="s">
        <v>23</v>
      </c>
      <c r="AA489" s="33" t="s">
        <v>27</v>
      </c>
      <c r="AB489" s="33" t="s">
        <v>23</v>
      </c>
      <c r="AC489" s="33" t="s">
        <v>23</v>
      </c>
      <c r="AD489" s="33" t="s">
        <v>27</v>
      </c>
      <c r="AE489" s="33" t="s">
        <v>23</v>
      </c>
      <c r="AF489" s="33" t="s">
        <v>23</v>
      </c>
      <c r="AG489" s="33" t="s">
        <v>27</v>
      </c>
      <c r="AH489" s="33" t="s">
        <v>23</v>
      </c>
      <c r="AI489" s="33" t="s">
        <v>23</v>
      </c>
      <c r="AJ489" s="33" t="s">
        <v>27</v>
      </c>
      <c r="AK489" s="33" t="s">
        <v>23</v>
      </c>
      <c r="AL489" s="33" t="s">
        <v>23</v>
      </c>
      <c r="AM489" s="33" t="s">
        <v>27</v>
      </c>
      <c r="AN489" s="33" t="s">
        <v>23</v>
      </c>
      <c r="AO489" s="33" t="s">
        <v>23</v>
      </c>
      <c r="AP489" s="33" t="s">
        <v>27</v>
      </c>
      <c r="AQ489" s="33" t="s">
        <v>23</v>
      </c>
      <c r="AR489" s="33" t="s">
        <v>23</v>
      </c>
      <c r="AS489" s="33" t="s">
        <v>27</v>
      </c>
      <c r="AT489" s="33" t="s">
        <v>23</v>
      </c>
      <c r="AU489" s="33" t="s">
        <v>23</v>
      </c>
      <c r="AV489" s="33" t="s">
        <v>27</v>
      </c>
      <c r="AW489" s="33" t="s">
        <v>23</v>
      </c>
      <c r="AX489" s="33" t="s">
        <v>23</v>
      </c>
      <c r="AY489" s="33" t="s">
        <v>27</v>
      </c>
      <c r="AZ489" s="33" t="s">
        <v>23</v>
      </c>
      <c r="BA489" s="33" t="s">
        <v>23</v>
      </c>
      <c r="BB489" s="33" t="s">
        <v>27</v>
      </c>
      <c r="BC489" s="33" t="s">
        <v>23</v>
      </c>
      <c r="BD489" s="33" t="s">
        <v>23</v>
      </c>
      <c r="BE489" s="33" t="s">
        <v>27</v>
      </c>
      <c r="BF489" s="33" t="s">
        <v>23</v>
      </c>
      <c r="BG489" s="33" t="s">
        <v>23</v>
      </c>
      <c r="BH489" s="33" t="s">
        <v>27</v>
      </c>
      <c r="BI489" s="33" t="s">
        <v>23</v>
      </c>
      <c r="BJ489" s="33" t="s">
        <v>23</v>
      </c>
      <c r="BK489" s="33" t="s">
        <v>27</v>
      </c>
      <c r="BL489" s="33" t="s">
        <v>23</v>
      </c>
      <c r="BM489" s="33" t="s">
        <v>23</v>
      </c>
    </row>
    <row r="490" spans="1:65" ht="22.5" x14ac:dyDescent="0.2">
      <c r="A490" s="15">
        <f>MAX($A$15:A489)+1</f>
        <v>476</v>
      </c>
      <c r="B490" s="36" t="s">
        <v>64</v>
      </c>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c r="BC490" s="35"/>
      <c r="BD490" s="35"/>
      <c r="BE490" s="35"/>
      <c r="BF490" s="35"/>
      <c r="BG490" s="35"/>
      <c r="BH490" s="35"/>
      <c r="BI490" s="35"/>
      <c r="BJ490" s="35"/>
      <c r="BK490" s="35"/>
      <c r="BL490" s="35"/>
      <c r="BM490" s="35"/>
    </row>
    <row r="491" spans="1:65" ht="12" customHeight="1" x14ac:dyDescent="0.2">
      <c r="A491" s="15">
        <f>MAX($A$15:A490)+1</f>
        <v>477</v>
      </c>
      <c r="B491" s="34" t="s">
        <v>36</v>
      </c>
      <c r="C491" s="33" t="s">
        <v>17</v>
      </c>
      <c r="D491" s="33" t="s">
        <v>23</v>
      </c>
      <c r="E491" s="33" t="s">
        <v>32</v>
      </c>
      <c r="F491" s="33" t="s">
        <v>17</v>
      </c>
      <c r="G491" s="33" t="s">
        <v>23</v>
      </c>
      <c r="H491" s="33" t="s">
        <v>32</v>
      </c>
      <c r="I491" s="33" t="s">
        <v>17</v>
      </c>
      <c r="J491" s="33" t="s">
        <v>23</v>
      </c>
      <c r="K491" s="33" t="s">
        <v>31</v>
      </c>
      <c r="L491" s="33" t="s">
        <v>17</v>
      </c>
      <c r="M491" s="33" t="s">
        <v>23</v>
      </c>
      <c r="N491" s="33" t="s">
        <v>31</v>
      </c>
      <c r="O491" s="33" t="s">
        <v>17</v>
      </c>
      <c r="P491" s="33" t="s">
        <v>23</v>
      </c>
      <c r="Q491" s="33" t="s">
        <v>31</v>
      </c>
      <c r="R491" s="33" t="s">
        <v>17</v>
      </c>
      <c r="S491" s="33" t="s">
        <v>23</v>
      </c>
      <c r="T491" s="33" t="s">
        <v>32</v>
      </c>
      <c r="U491" s="33" t="s">
        <v>17</v>
      </c>
      <c r="V491" s="33" t="s">
        <v>23</v>
      </c>
      <c r="W491" s="33" t="s">
        <v>31</v>
      </c>
      <c r="X491" s="33" t="s">
        <v>17</v>
      </c>
      <c r="Y491" s="33" t="s">
        <v>23</v>
      </c>
      <c r="Z491" s="33" t="s">
        <v>31</v>
      </c>
      <c r="AA491" s="33" t="s">
        <v>17</v>
      </c>
      <c r="AB491" s="33" t="s">
        <v>23</v>
      </c>
      <c r="AC491" s="33" t="s">
        <v>31</v>
      </c>
      <c r="AD491" s="33" t="s">
        <v>17</v>
      </c>
      <c r="AE491" s="33" t="s">
        <v>23</v>
      </c>
      <c r="AF491" s="33" t="s">
        <v>31</v>
      </c>
      <c r="AG491" s="33" t="s">
        <v>17</v>
      </c>
      <c r="AH491" s="33" t="s">
        <v>23</v>
      </c>
      <c r="AI491" s="33" t="s">
        <v>31</v>
      </c>
      <c r="AJ491" s="33" t="s">
        <v>6</v>
      </c>
      <c r="AK491" s="33" t="s">
        <v>23</v>
      </c>
      <c r="AL491" s="33" t="s">
        <v>31</v>
      </c>
      <c r="AM491" s="33" t="s">
        <v>6</v>
      </c>
      <c r="AN491" s="33" t="s">
        <v>23</v>
      </c>
      <c r="AO491" s="33" t="s">
        <v>31</v>
      </c>
      <c r="AP491" s="33" t="s">
        <v>6</v>
      </c>
      <c r="AQ491" s="33" t="s">
        <v>23</v>
      </c>
      <c r="AR491" s="33" t="s">
        <v>31</v>
      </c>
      <c r="AS491" s="33" t="s">
        <v>6</v>
      </c>
      <c r="AT491" s="33" t="s">
        <v>23</v>
      </c>
      <c r="AU491" s="33" t="s">
        <v>31</v>
      </c>
      <c r="AV491" s="33" t="s">
        <v>6</v>
      </c>
      <c r="AW491" s="33" t="s">
        <v>23</v>
      </c>
      <c r="AX491" s="33" t="s">
        <v>31</v>
      </c>
      <c r="AY491" s="33" t="s">
        <v>6</v>
      </c>
      <c r="AZ491" s="33" t="s">
        <v>23</v>
      </c>
      <c r="BA491" s="33" t="s">
        <v>31</v>
      </c>
      <c r="BB491" s="33" t="s">
        <v>6</v>
      </c>
      <c r="BC491" s="33" t="s">
        <v>23</v>
      </c>
      <c r="BD491" s="33" t="s">
        <v>31</v>
      </c>
      <c r="BE491" s="33" t="s">
        <v>6</v>
      </c>
      <c r="BF491" s="33" t="s">
        <v>23</v>
      </c>
      <c r="BG491" s="33" t="s">
        <v>32</v>
      </c>
      <c r="BH491" s="33" t="s">
        <v>6</v>
      </c>
      <c r="BI491" s="33" t="s">
        <v>23</v>
      </c>
      <c r="BJ491" s="33" t="s">
        <v>32</v>
      </c>
      <c r="BK491" s="33" t="s">
        <v>6</v>
      </c>
      <c r="BL491" s="33" t="s">
        <v>23</v>
      </c>
      <c r="BM491" s="33" t="s">
        <v>32</v>
      </c>
    </row>
    <row r="492" spans="1:65" ht="12" customHeight="1" x14ac:dyDescent="0.2">
      <c r="A492" s="15">
        <f>MAX($A$15:A491)+1</f>
        <v>478</v>
      </c>
      <c r="B492" s="34" t="s">
        <v>35</v>
      </c>
      <c r="C492" s="33" t="s">
        <v>44</v>
      </c>
      <c r="D492" s="33" t="s">
        <v>23</v>
      </c>
      <c r="E492" s="33" t="s">
        <v>23</v>
      </c>
      <c r="F492" s="33" t="s">
        <v>44</v>
      </c>
      <c r="G492" s="33" t="s">
        <v>23</v>
      </c>
      <c r="H492" s="33" t="s">
        <v>23</v>
      </c>
      <c r="I492" s="33" t="s">
        <v>44</v>
      </c>
      <c r="J492" s="33" t="s">
        <v>23</v>
      </c>
      <c r="K492" s="33" t="s">
        <v>23</v>
      </c>
      <c r="L492" s="33" t="s">
        <v>44</v>
      </c>
      <c r="M492" s="33" t="s">
        <v>23</v>
      </c>
      <c r="N492" s="33" t="s">
        <v>23</v>
      </c>
      <c r="O492" s="33" t="s">
        <v>44</v>
      </c>
      <c r="P492" s="33" t="s">
        <v>23</v>
      </c>
      <c r="Q492" s="33" t="s">
        <v>23</v>
      </c>
      <c r="R492" s="33" t="s">
        <v>44</v>
      </c>
      <c r="S492" s="33" t="s">
        <v>23</v>
      </c>
      <c r="T492" s="33" t="s">
        <v>23</v>
      </c>
      <c r="U492" s="33" t="s">
        <v>44</v>
      </c>
      <c r="V492" s="33" t="s">
        <v>23</v>
      </c>
      <c r="W492" s="33" t="s">
        <v>23</v>
      </c>
      <c r="X492" s="33" t="s">
        <v>44</v>
      </c>
      <c r="Y492" s="33" t="s">
        <v>23</v>
      </c>
      <c r="Z492" s="33" t="s">
        <v>23</v>
      </c>
      <c r="AA492" s="33" t="s">
        <v>44</v>
      </c>
      <c r="AB492" s="33" t="s">
        <v>23</v>
      </c>
      <c r="AC492" s="33" t="s">
        <v>23</v>
      </c>
      <c r="AD492" s="33" t="s">
        <v>44</v>
      </c>
      <c r="AE492" s="33" t="s">
        <v>23</v>
      </c>
      <c r="AF492" s="33" t="s">
        <v>23</v>
      </c>
      <c r="AG492" s="33" t="s">
        <v>44</v>
      </c>
      <c r="AH492" s="33" t="s">
        <v>23</v>
      </c>
      <c r="AI492" s="33" t="s">
        <v>23</v>
      </c>
      <c r="AJ492" s="33" t="s">
        <v>27</v>
      </c>
      <c r="AK492" s="33" t="s">
        <v>23</v>
      </c>
      <c r="AL492" s="33" t="s">
        <v>23</v>
      </c>
      <c r="AM492" s="33" t="s">
        <v>27</v>
      </c>
      <c r="AN492" s="33" t="s">
        <v>23</v>
      </c>
      <c r="AO492" s="33" t="s">
        <v>23</v>
      </c>
      <c r="AP492" s="33" t="s">
        <v>27</v>
      </c>
      <c r="AQ492" s="33" t="s">
        <v>23</v>
      </c>
      <c r="AR492" s="33" t="s">
        <v>23</v>
      </c>
      <c r="AS492" s="33" t="s">
        <v>27</v>
      </c>
      <c r="AT492" s="33" t="s">
        <v>23</v>
      </c>
      <c r="AU492" s="33" t="s">
        <v>23</v>
      </c>
      <c r="AV492" s="33" t="s">
        <v>27</v>
      </c>
      <c r="AW492" s="33" t="s">
        <v>23</v>
      </c>
      <c r="AX492" s="33" t="s">
        <v>23</v>
      </c>
      <c r="AY492" s="33" t="s">
        <v>27</v>
      </c>
      <c r="AZ492" s="33" t="s">
        <v>23</v>
      </c>
      <c r="BA492" s="33" t="s">
        <v>23</v>
      </c>
      <c r="BB492" s="33" t="s">
        <v>27</v>
      </c>
      <c r="BC492" s="33" t="s">
        <v>23</v>
      </c>
      <c r="BD492" s="33" t="s">
        <v>23</v>
      </c>
      <c r="BE492" s="33" t="s">
        <v>27</v>
      </c>
      <c r="BF492" s="33" t="s">
        <v>23</v>
      </c>
      <c r="BG492" s="33" t="s">
        <v>23</v>
      </c>
      <c r="BH492" s="33" t="s">
        <v>27</v>
      </c>
      <c r="BI492" s="33" t="s">
        <v>23</v>
      </c>
      <c r="BJ492" s="33" t="s">
        <v>23</v>
      </c>
      <c r="BK492" s="33" t="s">
        <v>27</v>
      </c>
      <c r="BL492" s="33" t="s">
        <v>23</v>
      </c>
      <c r="BM492" s="33" t="s">
        <v>23</v>
      </c>
    </row>
    <row r="493" spans="1:65" ht="12" customHeight="1" x14ac:dyDescent="0.2">
      <c r="A493" s="15">
        <f>MAX($A$15:A492)+1</f>
        <v>479</v>
      </c>
      <c r="B493" s="34" t="s">
        <v>34</v>
      </c>
      <c r="C493" s="33" t="s">
        <v>17</v>
      </c>
      <c r="D493" s="33" t="s">
        <v>23</v>
      </c>
      <c r="E493" s="33" t="s">
        <v>32</v>
      </c>
      <c r="F493" s="33" t="s">
        <v>17</v>
      </c>
      <c r="G493" s="33" t="s">
        <v>23</v>
      </c>
      <c r="H493" s="33" t="s">
        <v>32</v>
      </c>
      <c r="I493" s="33" t="s">
        <v>17</v>
      </c>
      <c r="J493" s="33" t="s">
        <v>23</v>
      </c>
      <c r="K493" s="33" t="s">
        <v>31</v>
      </c>
      <c r="L493" s="33" t="s">
        <v>17</v>
      </c>
      <c r="M493" s="33" t="s">
        <v>23</v>
      </c>
      <c r="N493" s="33" t="s">
        <v>31</v>
      </c>
      <c r="O493" s="33" t="s">
        <v>17</v>
      </c>
      <c r="P493" s="33" t="s">
        <v>23</v>
      </c>
      <c r="Q493" s="33" t="s">
        <v>31</v>
      </c>
      <c r="R493" s="33" t="s">
        <v>17</v>
      </c>
      <c r="S493" s="33" t="s">
        <v>23</v>
      </c>
      <c r="T493" s="33" t="s">
        <v>32</v>
      </c>
      <c r="U493" s="33" t="s">
        <v>17</v>
      </c>
      <c r="V493" s="33" t="s">
        <v>23</v>
      </c>
      <c r="W493" s="33" t="s">
        <v>31</v>
      </c>
      <c r="X493" s="33" t="s">
        <v>17</v>
      </c>
      <c r="Y493" s="33" t="s">
        <v>23</v>
      </c>
      <c r="Z493" s="33" t="s">
        <v>31</v>
      </c>
      <c r="AA493" s="33" t="s">
        <v>17</v>
      </c>
      <c r="AB493" s="33" t="s">
        <v>23</v>
      </c>
      <c r="AC493" s="33" t="s">
        <v>31</v>
      </c>
      <c r="AD493" s="33" t="s">
        <v>17</v>
      </c>
      <c r="AE493" s="33" t="s">
        <v>23</v>
      </c>
      <c r="AF493" s="33" t="s">
        <v>31</v>
      </c>
      <c r="AG493" s="33" t="s">
        <v>17</v>
      </c>
      <c r="AH493" s="33" t="s">
        <v>23</v>
      </c>
      <c r="AI493" s="33" t="s">
        <v>31</v>
      </c>
      <c r="AJ493" s="33" t="s">
        <v>6</v>
      </c>
      <c r="AK493" s="33" t="s">
        <v>23</v>
      </c>
      <c r="AL493" s="33" t="s">
        <v>31</v>
      </c>
      <c r="AM493" s="33" t="s">
        <v>6</v>
      </c>
      <c r="AN493" s="33" t="s">
        <v>23</v>
      </c>
      <c r="AO493" s="33" t="s">
        <v>31</v>
      </c>
      <c r="AP493" s="33" t="s">
        <v>6</v>
      </c>
      <c r="AQ493" s="33" t="s">
        <v>23</v>
      </c>
      <c r="AR493" s="33" t="s">
        <v>31</v>
      </c>
      <c r="AS493" s="33" t="s">
        <v>6</v>
      </c>
      <c r="AT493" s="33" t="s">
        <v>23</v>
      </c>
      <c r="AU493" s="33" t="s">
        <v>31</v>
      </c>
      <c r="AV493" s="33" t="s">
        <v>6</v>
      </c>
      <c r="AW493" s="33" t="s">
        <v>23</v>
      </c>
      <c r="AX493" s="33" t="s">
        <v>31</v>
      </c>
      <c r="AY493" s="33" t="s">
        <v>6</v>
      </c>
      <c r="AZ493" s="33" t="s">
        <v>23</v>
      </c>
      <c r="BA493" s="33" t="s">
        <v>31</v>
      </c>
      <c r="BB493" s="33" t="s">
        <v>6</v>
      </c>
      <c r="BC493" s="33" t="s">
        <v>23</v>
      </c>
      <c r="BD493" s="33" t="s">
        <v>31</v>
      </c>
      <c r="BE493" s="33" t="s">
        <v>6</v>
      </c>
      <c r="BF493" s="33" t="s">
        <v>23</v>
      </c>
      <c r="BG493" s="33" t="s">
        <v>32</v>
      </c>
      <c r="BH493" s="33" t="s">
        <v>6</v>
      </c>
      <c r="BI493" s="33" t="s">
        <v>23</v>
      </c>
      <c r="BJ493" s="33" t="s">
        <v>32</v>
      </c>
      <c r="BK493" s="33" t="s">
        <v>6</v>
      </c>
      <c r="BL493" s="33" t="s">
        <v>23</v>
      </c>
      <c r="BM493" s="33" t="s">
        <v>32</v>
      </c>
    </row>
    <row r="494" spans="1:65" ht="12" customHeight="1" x14ac:dyDescent="0.2">
      <c r="A494" s="15">
        <f>MAX($A$15:A493)+1</f>
        <v>480</v>
      </c>
      <c r="B494" s="34" t="s">
        <v>30</v>
      </c>
      <c r="C494" s="33" t="s">
        <v>44</v>
      </c>
      <c r="D494" s="33" t="s">
        <v>23</v>
      </c>
      <c r="E494" s="33" t="s">
        <v>23</v>
      </c>
      <c r="F494" s="33" t="s">
        <v>44</v>
      </c>
      <c r="G494" s="33" t="s">
        <v>23</v>
      </c>
      <c r="H494" s="33" t="s">
        <v>23</v>
      </c>
      <c r="I494" s="33" t="s">
        <v>44</v>
      </c>
      <c r="J494" s="33" t="s">
        <v>23</v>
      </c>
      <c r="K494" s="33" t="s">
        <v>23</v>
      </c>
      <c r="L494" s="33" t="s">
        <v>44</v>
      </c>
      <c r="M494" s="33" t="s">
        <v>23</v>
      </c>
      <c r="N494" s="33" t="s">
        <v>23</v>
      </c>
      <c r="O494" s="33" t="s">
        <v>44</v>
      </c>
      <c r="P494" s="33" t="s">
        <v>23</v>
      </c>
      <c r="Q494" s="33" t="s">
        <v>23</v>
      </c>
      <c r="R494" s="33" t="s">
        <v>44</v>
      </c>
      <c r="S494" s="33" t="s">
        <v>23</v>
      </c>
      <c r="T494" s="33" t="s">
        <v>23</v>
      </c>
      <c r="U494" s="33" t="s">
        <v>44</v>
      </c>
      <c r="V494" s="33" t="s">
        <v>23</v>
      </c>
      <c r="W494" s="33" t="s">
        <v>23</v>
      </c>
      <c r="X494" s="33" t="s">
        <v>44</v>
      </c>
      <c r="Y494" s="33" t="s">
        <v>23</v>
      </c>
      <c r="Z494" s="33" t="s">
        <v>23</v>
      </c>
      <c r="AA494" s="33" t="s">
        <v>44</v>
      </c>
      <c r="AB494" s="33" t="s">
        <v>23</v>
      </c>
      <c r="AC494" s="33" t="s">
        <v>23</v>
      </c>
      <c r="AD494" s="33" t="s">
        <v>44</v>
      </c>
      <c r="AE494" s="33" t="s">
        <v>23</v>
      </c>
      <c r="AF494" s="33" t="s">
        <v>23</v>
      </c>
      <c r="AG494" s="33" t="s">
        <v>44</v>
      </c>
      <c r="AH494" s="33" t="s">
        <v>23</v>
      </c>
      <c r="AI494" s="33" t="s">
        <v>23</v>
      </c>
      <c r="AJ494" s="33" t="s">
        <v>27</v>
      </c>
      <c r="AK494" s="33" t="s">
        <v>23</v>
      </c>
      <c r="AL494" s="33" t="s">
        <v>23</v>
      </c>
      <c r="AM494" s="33" t="s">
        <v>27</v>
      </c>
      <c r="AN494" s="33" t="s">
        <v>23</v>
      </c>
      <c r="AO494" s="33" t="s">
        <v>23</v>
      </c>
      <c r="AP494" s="33" t="s">
        <v>27</v>
      </c>
      <c r="AQ494" s="33" t="s">
        <v>23</v>
      </c>
      <c r="AR494" s="33" t="s">
        <v>23</v>
      </c>
      <c r="AS494" s="33" t="s">
        <v>27</v>
      </c>
      <c r="AT494" s="33" t="s">
        <v>23</v>
      </c>
      <c r="AU494" s="33" t="s">
        <v>23</v>
      </c>
      <c r="AV494" s="33" t="s">
        <v>27</v>
      </c>
      <c r="AW494" s="33" t="s">
        <v>23</v>
      </c>
      <c r="AX494" s="33" t="s">
        <v>23</v>
      </c>
      <c r="AY494" s="33" t="s">
        <v>27</v>
      </c>
      <c r="AZ494" s="33" t="s">
        <v>23</v>
      </c>
      <c r="BA494" s="33" t="s">
        <v>23</v>
      </c>
      <c r="BB494" s="33" t="s">
        <v>27</v>
      </c>
      <c r="BC494" s="33" t="s">
        <v>23</v>
      </c>
      <c r="BD494" s="33" t="s">
        <v>23</v>
      </c>
      <c r="BE494" s="33" t="s">
        <v>27</v>
      </c>
      <c r="BF494" s="33" t="s">
        <v>23</v>
      </c>
      <c r="BG494" s="33" t="s">
        <v>23</v>
      </c>
      <c r="BH494" s="33" t="s">
        <v>27</v>
      </c>
      <c r="BI494" s="33" t="s">
        <v>23</v>
      </c>
      <c r="BJ494" s="33" t="s">
        <v>23</v>
      </c>
      <c r="BK494" s="33" t="s">
        <v>27</v>
      </c>
      <c r="BL494" s="33" t="s">
        <v>23</v>
      </c>
      <c r="BM494" s="33" t="s">
        <v>23</v>
      </c>
    </row>
    <row r="495" spans="1:65" ht="22.5" x14ac:dyDescent="0.2">
      <c r="A495" s="15">
        <f>MAX($A$15:A494)+1</f>
        <v>481</v>
      </c>
      <c r="B495" s="36" t="s">
        <v>63</v>
      </c>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c r="BC495" s="35"/>
      <c r="BD495" s="35"/>
      <c r="BE495" s="35"/>
      <c r="BF495" s="35"/>
      <c r="BG495" s="35"/>
      <c r="BH495" s="35"/>
      <c r="BI495" s="35"/>
      <c r="BJ495" s="35"/>
      <c r="BK495" s="35"/>
      <c r="BL495" s="35"/>
      <c r="BM495" s="35"/>
    </row>
    <row r="496" spans="1:65" ht="12" customHeight="1" x14ac:dyDescent="0.2">
      <c r="A496" s="15">
        <f>MAX($A$15:A495)+1</f>
        <v>482</v>
      </c>
      <c r="B496" s="34" t="s">
        <v>36</v>
      </c>
      <c r="C496" s="33" t="s">
        <v>4</v>
      </c>
      <c r="D496" s="33" t="s">
        <v>23</v>
      </c>
      <c r="E496" s="33" t="s">
        <v>33</v>
      </c>
      <c r="F496" s="33" t="s">
        <v>4</v>
      </c>
      <c r="G496" s="33" t="s">
        <v>23</v>
      </c>
      <c r="H496" s="33" t="s">
        <v>33</v>
      </c>
      <c r="I496" s="33" t="s">
        <v>4</v>
      </c>
      <c r="J496" s="33" t="s">
        <v>23</v>
      </c>
      <c r="K496" s="33" t="s">
        <v>33</v>
      </c>
      <c r="L496" s="33" t="s">
        <v>4</v>
      </c>
      <c r="M496" s="33" t="s">
        <v>23</v>
      </c>
      <c r="N496" s="33" t="s">
        <v>33</v>
      </c>
      <c r="O496" s="33" t="s">
        <v>5</v>
      </c>
      <c r="P496" s="33" t="s">
        <v>23</v>
      </c>
      <c r="Q496" s="33" t="s">
        <v>32</v>
      </c>
      <c r="R496" s="33" t="s">
        <v>5</v>
      </c>
      <c r="S496" s="33" t="s">
        <v>23</v>
      </c>
      <c r="T496" s="33" t="s">
        <v>32</v>
      </c>
      <c r="U496" s="33" t="s">
        <v>5</v>
      </c>
      <c r="V496" s="33" t="s">
        <v>23</v>
      </c>
      <c r="W496" s="33" t="s">
        <v>31</v>
      </c>
      <c r="X496" s="33" t="s">
        <v>5</v>
      </c>
      <c r="Y496" s="33" t="s">
        <v>23</v>
      </c>
      <c r="Z496" s="33" t="s">
        <v>31</v>
      </c>
      <c r="AA496" s="33" t="s">
        <v>5</v>
      </c>
      <c r="AB496" s="33" t="s">
        <v>23</v>
      </c>
      <c r="AC496" s="33" t="s">
        <v>31</v>
      </c>
      <c r="AD496" s="33" t="s">
        <v>4</v>
      </c>
      <c r="AE496" s="33" t="s">
        <v>23</v>
      </c>
      <c r="AF496" s="33" t="s">
        <v>33</v>
      </c>
      <c r="AG496" s="33" t="s">
        <v>4</v>
      </c>
      <c r="AH496" s="33" t="s">
        <v>23</v>
      </c>
      <c r="AI496" s="33" t="s">
        <v>31</v>
      </c>
      <c r="AJ496" s="33" t="s">
        <v>3</v>
      </c>
      <c r="AK496" s="33" t="s">
        <v>23</v>
      </c>
      <c r="AL496" s="33" t="s">
        <v>31</v>
      </c>
      <c r="AM496" s="33" t="s">
        <v>15</v>
      </c>
      <c r="AN496" s="33" t="s">
        <v>23</v>
      </c>
      <c r="AO496" s="33" t="s">
        <v>33</v>
      </c>
      <c r="AP496" s="33" t="s">
        <v>14</v>
      </c>
      <c r="AQ496" s="33" t="s">
        <v>23</v>
      </c>
      <c r="AR496" s="33" t="s">
        <v>31</v>
      </c>
      <c r="AS496" s="33" t="s">
        <v>14</v>
      </c>
      <c r="AT496" s="33" t="s">
        <v>23</v>
      </c>
      <c r="AU496" s="33" t="s">
        <v>31</v>
      </c>
      <c r="AV496" s="33" t="s">
        <v>14</v>
      </c>
      <c r="AW496" s="33" t="s">
        <v>23</v>
      </c>
      <c r="AX496" s="33" t="s">
        <v>32</v>
      </c>
      <c r="AY496" s="33" t="s">
        <v>3</v>
      </c>
      <c r="AZ496" s="33" t="s">
        <v>23</v>
      </c>
      <c r="BA496" s="33" t="s">
        <v>31</v>
      </c>
      <c r="BB496" s="33" t="s">
        <v>4</v>
      </c>
      <c r="BC496" s="33" t="s">
        <v>23</v>
      </c>
      <c r="BD496" s="33" t="s">
        <v>32</v>
      </c>
      <c r="BE496" s="33" t="s">
        <v>4</v>
      </c>
      <c r="BF496" s="33" t="s">
        <v>23</v>
      </c>
      <c r="BG496" s="33" t="s">
        <v>31</v>
      </c>
      <c r="BH496" s="33" t="s">
        <v>4</v>
      </c>
      <c r="BI496" s="33" t="s">
        <v>23</v>
      </c>
      <c r="BJ496" s="33" t="s">
        <v>31</v>
      </c>
      <c r="BK496" s="33" t="s">
        <v>3</v>
      </c>
      <c r="BL496" s="33" t="s">
        <v>23</v>
      </c>
      <c r="BM496" s="33" t="s">
        <v>33</v>
      </c>
    </row>
    <row r="497" spans="1:65" ht="12" customHeight="1" x14ac:dyDescent="0.2">
      <c r="A497" s="15">
        <f>MAX($A$15:A496)+1</f>
        <v>483</v>
      </c>
      <c r="B497" s="34" t="s">
        <v>35</v>
      </c>
      <c r="C497" s="33" t="s">
        <v>22</v>
      </c>
      <c r="D497" s="33" t="s">
        <v>23</v>
      </c>
      <c r="E497" s="33" t="s">
        <v>23</v>
      </c>
      <c r="F497" s="33" t="s">
        <v>22</v>
      </c>
      <c r="G497" s="33" t="s">
        <v>23</v>
      </c>
      <c r="H497" s="33" t="s">
        <v>23</v>
      </c>
      <c r="I497" s="33" t="s">
        <v>22</v>
      </c>
      <c r="J497" s="33" t="s">
        <v>23</v>
      </c>
      <c r="K497" s="33" t="s">
        <v>23</v>
      </c>
      <c r="L497" s="33" t="s">
        <v>27</v>
      </c>
      <c r="M497" s="33" t="s">
        <v>23</v>
      </c>
      <c r="N497" s="33" t="s">
        <v>23</v>
      </c>
      <c r="O497" s="33" t="s">
        <v>22</v>
      </c>
      <c r="P497" s="33" t="s">
        <v>23</v>
      </c>
      <c r="Q497" s="33" t="s">
        <v>23</v>
      </c>
      <c r="R497" s="33" t="s">
        <v>22</v>
      </c>
      <c r="S497" s="33" t="s">
        <v>23</v>
      </c>
      <c r="T497" s="33" t="s">
        <v>23</v>
      </c>
      <c r="U497" s="33" t="s">
        <v>22</v>
      </c>
      <c r="V497" s="33" t="s">
        <v>23</v>
      </c>
      <c r="W497" s="33" t="s">
        <v>23</v>
      </c>
      <c r="X497" s="33" t="s">
        <v>22</v>
      </c>
      <c r="Y497" s="33" t="s">
        <v>23</v>
      </c>
      <c r="Z497" s="33" t="s">
        <v>23</v>
      </c>
      <c r="AA497" s="33" t="s">
        <v>22</v>
      </c>
      <c r="AB497" s="33" t="s">
        <v>23</v>
      </c>
      <c r="AC497" s="33" t="s">
        <v>23</v>
      </c>
      <c r="AD497" s="33" t="s">
        <v>22</v>
      </c>
      <c r="AE497" s="33" t="s">
        <v>23</v>
      </c>
      <c r="AF497" s="33" t="s">
        <v>23</v>
      </c>
      <c r="AG497" s="33" t="s">
        <v>22</v>
      </c>
      <c r="AH497" s="33" t="s">
        <v>23</v>
      </c>
      <c r="AI497" s="33" t="s">
        <v>23</v>
      </c>
      <c r="AJ497" s="33" t="s">
        <v>22</v>
      </c>
      <c r="AK497" s="33" t="s">
        <v>23</v>
      </c>
      <c r="AL497" s="33" t="s">
        <v>23</v>
      </c>
      <c r="AM497" s="33" t="s">
        <v>22</v>
      </c>
      <c r="AN497" s="33" t="s">
        <v>23</v>
      </c>
      <c r="AO497" s="33" t="s">
        <v>23</v>
      </c>
      <c r="AP497" s="33" t="s">
        <v>22</v>
      </c>
      <c r="AQ497" s="33" t="s">
        <v>23</v>
      </c>
      <c r="AR497" s="33" t="s">
        <v>23</v>
      </c>
      <c r="AS497" s="33" t="s">
        <v>22</v>
      </c>
      <c r="AT497" s="33" t="s">
        <v>23</v>
      </c>
      <c r="AU497" s="33" t="s">
        <v>23</v>
      </c>
      <c r="AV497" s="33" t="s">
        <v>62</v>
      </c>
      <c r="AW497" s="33" t="s">
        <v>26</v>
      </c>
      <c r="AX497" s="33" t="s">
        <v>23</v>
      </c>
      <c r="AY497" s="33" t="s">
        <v>29</v>
      </c>
      <c r="AZ497" s="33" t="s">
        <v>23</v>
      </c>
      <c r="BA497" s="33" t="s">
        <v>23</v>
      </c>
      <c r="BB497" s="33" t="s">
        <v>29</v>
      </c>
      <c r="BC497" s="33" t="s">
        <v>23</v>
      </c>
      <c r="BD497" s="33" t="s">
        <v>23</v>
      </c>
      <c r="BE497" s="33" t="s">
        <v>27</v>
      </c>
      <c r="BF497" s="33" t="s">
        <v>23</v>
      </c>
      <c r="BG497" s="33" t="s">
        <v>23</v>
      </c>
      <c r="BH497" s="33" t="s">
        <v>27</v>
      </c>
      <c r="BI497" s="33" t="s">
        <v>23</v>
      </c>
      <c r="BJ497" s="33" t="s">
        <v>23</v>
      </c>
      <c r="BK497" s="33" t="s">
        <v>23</v>
      </c>
      <c r="BL497" s="33" t="s">
        <v>23</v>
      </c>
      <c r="BM497" s="33" t="s">
        <v>23</v>
      </c>
    </row>
    <row r="498" spans="1:65" ht="12" customHeight="1" x14ac:dyDescent="0.2">
      <c r="A498" s="15">
        <f>MAX($A$15:A497)+1</f>
        <v>484</v>
      </c>
      <c r="B498" s="34" t="s">
        <v>34</v>
      </c>
      <c r="C498" s="33" t="s">
        <v>4</v>
      </c>
      <c r="D498" s="33" t="s">
        <v>23</v>
      </c>
      <c r="E498" s="33" t="s">
        <v>33</v>
      </c>
      <c r="F498" s="33" t="s">
        <v>4</v>
      </c>
      <c r="G498" s="33" t="s">
        <v>23</v>
      </c>
      <c r="H498" s="33" t="s">
        <v>33</v>
      </c>
      <c r="I498" s="33" t="s">
        <v>4</v>
      </c>
      <c r="J498" s="33" t="s">
        <v>23</v>
      </c>
      <c r="K498" s="33" t="s">
        <v>33</v>
      </c>
      <c r="L498" s="33" t="s">
        <v>4</v>
      </c>
      <c r="M498" s="33" t="s">
        <v>23</v>
      </c>
      <c r="N498" s="33" t="s">
        <v>33</v>
      </c>
      <c r="O498" s="33" t="s">
        <v>5</v>
      </c>
      <c r="P498" s="33" t="s">
        <v>23</v>
      </c>
      <c r="Q498" s="33" t="s">
        <v>32</v>
      </c>
      <c r="R498" s="33" t="s">
        <v>5</v>
      </c>
      <c r="S498" s="33" t="s">
        <v>23</v>
      </c>
      <c r="T498" s="33" t="s">
        <v>32</v>
      </c>
      <c r="U498" s="33" t="s">
        <v>5</v>
      </c>
      <c r="V498" s="33" t="s">
        <v>23</v>
      </c>
      <c r="W498" s="33" t="s">
        <v>31</v>
      </c>
      <c r="X498" s="33" t="s">
        <v>5</v>
      </c>
      <c r="Y498" s="33" t="s">
        <v>23</v>
      </c>
      <c r="Z498" s="33" t="s">
        <v>31</v>
      </c>
      <c r="AA498" s="33" t="s">
        <v>5</v>
      </c>
      <c r="AB498" s="33" t="s">
        <v>23</v>
      </c>
      <c r="AC498" s="33" t="s">
        <v>31</v>
      </c>
      <c r="AD498" s="33" t="s">
        <v>4</v>
      </c>
      <c r="AE498" s="33" t="s">
        <v>23</v>
      </c>
      <c r="AF498" s="33" t="s">
        <v>33</v>
      </c>
      <c r="AG498" s="33" t="s">
        <v>4</v>
      </c>
      <c r="AH498" s="33" t="s">
        <v>23</v>
      </c>
      <c r="AI498" s="33" t="s">
        <v>31</v>
      </c>
      <c r="AJ498" s="33" t="s">
        <v>3</v>
      </c>
      <c r="AK498" s="33" t="s">
        <v>23</v>
      </c>
      <c r="AL498" s="33" t="s">
        <v>31</v>
      </c>
      <c r="AM498" s="33" t="s">
        <v>15</v>
      </c>
      <c r="AN498" s="33" t="s">
        <v>23</v>
      </c>
      <c r="AO498" s="33" t="s">
        <v>33</v>
      </c>
      <c r="AP498" s="33" t="s">
        <v>14</v>
      </c>
      <c r="AQ498" s="33" t="s">
        <v>23</v>
      </c>
      <c r="AR498" s="33" t="s">
        <v>31</v>
      </c>
      <c r="AS498" s="33" t="s">
        <v>14</v>
      </c>
      <c r="AT498" s="33" t="s">
        <v>23</v>
      </c>
      <c r="AU498" s="33" t="s">
        <v>31</v>
      </c>
      <c r="AV498" s="33" t="s">
        <v>14</v>
      </c>
      <c r="AW498" s="33" t="s">
        <v>23</v>
      </c>
      <c r="AX498" s="33" t="s">
        <v>32</v>
      </c>
      <c r="AY498" s="33" t="s">
        <v>3</v>
      </c>
      <c r="AZ498" s="33" t="s">
        <v>23</v>
      </c>
      <c r="BA498" s="33" t="s">
        <v>31</v>
      </c>
      <c r="BB498" s="33" t="s">
        <v>4</v>
      </c>
      <c r="BC498" s="33" t="s">
        <v>23</v>
      </c>
      <c r="BD498" s="33" t="s">
        <v>32</v>
      </c>
      <c r="BE498" s="33" t="s">
        <v>4</v>
      </c>
      <c r="BF498" s="33" t="s">
        <v>23</v>
      </c>
      <c r="BG498" s="33" t="s">
        <v>31</v>
      </c>
      <c r="BH498" s="33" t="s">
        <v>4</v>
      </c>
      <c r="BI498" s="33" t="s">
        <v>23</v>
      </c>
      <c r="BJ498" s="33" t="s">
        <v>31</v>
      </c>
      <c r="BK498" s="33" t="s">
        <v>3</v>
      </c>
      <c r="BL498" s="33" t="s">
        <v>23</v>
      </c>
      <c r="BM498" s="33" t="s">
        <v>33</v>
      </c>
    </row>
    <row r="499" spans="1:65" ht="12" customHeight="1" x14ac:dyDescent="0.2">
      <c r="A499" s="15">
        <f>MAX($A$15:A498)+1</f>
        <v>485</v>
      </c>
      <c r="B499" s="34" t="s">
        <v>30</v>
      </c>
      <c r="C499" s="33" t="s">
        <v>22</v>
      </c>
      <c r="D499" s="33" t="s">
        <v>23</v>
      </c>
      <c r="E499" s="33" t="s">
        <v>23</v>
      </c>
      <c r="F499" s="33" t="s">
        <v>22</v>
      </c>
      <c r="G499" s="33" t="s">
        <v>23</v>
      </c>
      <c r="H499" s="33" t="s">
        <v>23</v>
      </c>
      <c r="I499" s="33" t="s">
        <v>22</v>
      </c>
      <c r="J499" s="33" t="s">
        <v>23</v>
      </c>
      <c r="K499" s="33" t="s">
        <v>23</v>
      </c>
      <c r="L499" s="33" t="s">
        <v>27</v>
      </c>
      <c r="M499" s="33" t="s">
        <v>23</v>
      </c>
      <c r="N499" s="33" t="s">
        <v>23</v>
      </c>
      <c r="O499" s="33" t="s">
        <v>22</v>
      </c>
      <c r="P499" s="33" t="s">
        <v>23</v>
      </c>
      <c r="Q499" s="33" t="s">
        <v>23</v>
      </c>
      <c r="R499" s="33" t="s">
        <v>22</v>
      </c>
      <c r="S499" s="33" t="s">
        <v>23</v>
      </c>
      <c r="T499" s="33" t="s">
        <v>23</v>
      </c>
      <c r="U499" s="33" t="s">
        <v>22</v>
      </c>
      <c r="V499" s="33" t="s">
        <v>23</v>
      </c>
      <c r="W499" s="33" t="s">
        <v>23</v>
      </c>
      <c r="X499" s="33" t="s">
        <v>22</v>
      </c>
      <c r="Y499" s="33" t="s">
        <v>23</v>
      </c>
      <c r="Z499" s="33" t="s">
        <v>23</v>
      </c>
      <c r="AA499" s="33" t="s">
        <v>22</v>
      </c>
      <c r="AB499" s="33" t="s">
        <v>23</v>
      </c>
      <c r="AC499" s="33" t="s">
        <v>23</v>
      </c>
      <c r="AD499" s="33" t="s">
        <v>22</v>
      </c>
      <c r="AE499" s="33" t="s">
        <v>23</v>
      </c>
      <c r="AF499" s="33" t="s">
        <v>23</v>
      </c>
      <c r="AG499" s="33" t="s">
        <v>22</v>
      </c>
      <c r="AH499" s="33" t="s">
        <v>23</v>
      </c>
      <c r="AI499" s="33" t="s">
        <v>23</v>
      </c>
      <c r="AJ499" s="33" t="s">
        <v>22</v>
      </c>
      <c r="AK499" s="33" t="s">
        <v>23</v>
      </c>
      <c r="AL499" s="33" t="s">
        <v>23</v>
      </c>
      <c r="AM499" s="33" t="s">
        <v>22</v>
      </c>
      <c r="AN499" s="33" t="s">
        <v>23</v>
      </c>
      <c r="AO499" s="33" t="s">
        <v>23</v>
      </c>
      <c r="AP499" s="33" t="s">
        <v>22</v>
      </c>
      <c r="AQ499" s="33" t="s">
        <v>23</v>
      </c>
      <c r="AR499" s="33" t="s">
        <v>23</v>
      </c>
      <c r="AS499" s="33" t="s">
        <v>22</v>
      </c>
      <c r="AT499" s="33" t="s">
        <v>23</v>
      </c>
      <c r="AU499" s="33" t="s">
        <v>23</v>
      </c>
      <c r="AV499" s="33" t="s">
        <v>62</v>
      </c>
      <c r="AW499" s="33" t="s">
        <v>26</v>
      </c>
      <c r="AX499" s="33" t="s">
        <v>23</v>
      </c>
      <c r="AY499" s="33" t="s">
        <v>29</v>
      </c>
      <c r="AZ499" s="33" t="s">
        <v>23</v>
      </c>
      <c r="BA499" s="33" t="s">
        <v>23</v>
      </c>
      <c r="BB499" s="33" t="s">
        <v>29</v>
      </c>
      <c r="BC499" s="33" t="s">
        <v>23</v>
      </c>
      <c r="BD499" s="33" t="s">
        <v>23</v>
      </c>
      <c r="BE499" s="33" t="s">
        <v>27</v>
      </c>
      <c r="BF499" s="33" t="s">
        <v>23</v>
      </c>
      <c r="BG499" s="33" t="s">
        <v>23</v>
      </c>
      <c r="BH499" s="33" t="s">
        <v>27</v>
      </c>
      <c r="BI499" s="33" t="s">
        <v>23</v>
      </c>
      <c r="BJ499" s="33" t="s">
        <v>23</v>
      </c>
      <c r="BK499" s="33" t="s">
        <v>23</v>
      </c>
      <c r="BL499" s="33" t="s">
        <v>23</v>
      </c>
      <c r="BM499" s="33" t="s">
        <v>23</v>
      </c>
    </row>
    <row r="500" spans="1:65" x14ac:dyDescent="0.2">
      <c r="A500" s="15">
        <f>MAX($A$15:A499)+1</f>
        <v>486</v>
      </c>
      <c r="B500" s="36" t="s">
        <v>61</v>
      </c>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c r="BC500" s="35"/>
      <c r="BD500" s="35"/>
      <c r="BE500" s="35"/>
      <c r="BF500" s="35"/>
      <c r="BG500" s="35"/>
      <c r="BH500" s="35"/>
      <c r="BI500" s="35"/>
      <c r="BJ500" s="35"/>
      <c r="BK500" s="35"/>
      <c r="BL500" s="35"/>
      <c r="BM500" s="35"/>
    </row>
    <row r="501" spans="1:65" ht="12" customHeight="1" x14ac:dyDescent="0.2">
      <c r="A501" s="15">
        <f>MAX($A$15:A500)+1</f>
        <v>487</v>
      </c>
      <c r="B501" s="34" t="s">
        <v>36</v>
      </c>
      <c r="C501" s="33" t="s">
        <v>6</v>
      </c>
      <c r="D501" s="33" t="s">
        <v>23</v>
      </c>
      <c r="E501" s="33" t="s">
        <v>31</v>
      </c>
      <c r="F501" s="33" t="s">
        <v>6</v>
      </c>
      <c r="G501" s="33" t="s">
        <v>23</v>
      </c>
      <c r="H501" s="33" t="s">
        <v>31</v>
      </c>
      <c r="I501" s="33" t="s">
        <v>6</v>
      </c>
      <c r="J501" s="33" t="s">
        <v>23</v>
      </c>
      <c r="K501" s="33" t="s">
        <v>31</v>
      </c>
      <c r="L501" s="33" t="s">
        <v>6</v>
      </c>
      <c r="M501" s="33" t="s">
        <v>23</v>
      </c>
      <c r="N501" s="33" t="s">
        <v>31</v>
      </c>
      <c r="O501" s="33" t="s">
        <v>6</v>
      </c>
      <c r="P501" s="33" t="s">
        <v>23</v>
      </c>
      <c r="Q501" s="33" t="s">
        <v>31</v>
      </c>
      <c r="R501" s="33" t="s">
        <v>23</v>
      </c>
      <c r="S501" s="33" t="s">
        <v>23</v>
      </c>
      <c r="T501" s="33" t="s">
        <v>23</v>
      </c>
      <c r="U501" s="33" t="s">
        <v>23</v>
      </c>
      <c r="V501" s="33" t="s">
        <v>23</v>
      </c>
      <c r="W501" s="33" t="s">
        <v>23</v>
      </c>
      <c r="X501" s="33" t="s">
        <v>23</v>
      </c>
      <c r="Y501" s="33" t="s">
        <v>23</v>
      </c>
      <c r="Z501" s="33" t="s">
        <v>23</v>
      </c>
      <c r="AA501" s="33" t="s">
        <v>23</v>
      </c>
      <c r="AB501" s="33" t="s">
        <v>23</v>
      </c>
      <c r="AC501" s="33" t="s">
        <v>23</v>
      </c>
      <c r="AD501" s="33" t="s">
        <v>23</v>
      </c>
      <c r="AE501" s="33" t="s">
        <v>23</v>
      </c>
      <c r="AF501" s="33" t="s">
        <v>23</v>
      </c>
      <c r="AG501" s="33" t="s">
        <v>23</v>
      </c>
      <c r="AH501" s="33" t="s">
        <v>23</v>
      </c>
      <c r="AI501" s="33" t="s">
        <v>23</v>
      </c>
      <c r="AJ501" s="33" t="s">
        <v>23</v>
      </c>
      <c r="AK501" s="33" t="s">
        <v>23</v>
      </c>
      <c r="AL501" s="33" t="s">
        <v>23</v>
      </c>
      <c r="AM501" s="33" t="s">
        <v>23</v>
      </c>
      <c r="AN501" s="33" t="s">
        <v>23</v>
      </c>
      <c r="AO501" s="33" t="s">
        <v>23</v>
      </c>
      <c r="AP501" s="33" t="s">
        <v>23</v>
      </c>
      <c r="AQ501" s="33" t="s">
        <v>23</v>
      </c>
      <c r="AR501" s="33" t="s">
        <v>23</v>
      </c>
      <c r="AS501" s="33" t="s">
        <v>23</v>
      </c>
      <c r="AT501" s="33" t="s">
        <v>23</v>
      </c>
      <c r="AU501" s="33" t="s">
        <v>23</v>
      </c>
      <c r="AV501" s="33" t="s">
        <v>23</v>
      </c>
      <c r="AW501" s="33" t="s">
        <v>23</v>
      </c>
      <c r="AX501" s="33" t="s">
        <v>23</v>
      </c>
      <c r="AY501" s="33" t="s">
        <v>23</v>
      </c>
      <c r="AZ501" s="33" t="s">
        <v>23</v>
      </c>
      <c r="BA501" s="33" t="s">
        <v>23</v>
      </c>
      <c r="BB501" s="33" t="s">
        <v>23</v>
      </c>
      <c r="BC501" s="33" t="s">
        <v>23</v>
      </c>
      <c r="BD501" s="33" t="s">
        <v>23</v>
      </c>
      <c r="BE501" s="33" t="s">
        <v>23</v>
      </c>
      <c r="BF501" s="33" t="s">
        <v>23</v>
      </c>
      <c r="BG501" s="33" t="s">
        <v>23</v>
      </c>
      <c r="BH501" s="33" t="s">
        <v>23</v>
      </c>
      <c r="BI501" s="33" t="s">
        <v>23</v>
      </c>
      <c r="BJ501" s="33" t="s">
        <v>23</v>
      </c>
      <c r="BK501" s="33" t="s">
        <v>23</v>
      </c>
      <c r="BL501" s="33" t="s">
        <v>23</v>
      </c>
      <c r="BM501" s="33" t="s">
        <v>23</v>
      </c>
    </row>
    <row r="502" spans="1:65" ht="12" customHeight="1" x14ac:dyDescent="0.2">
      <c r="A502" s="15">
        <f>MAX($A$15:A501)+1</f>
        <v>488</v>
      </c>
      <c r="B502" s="34" t="s">
        <v>35</v>
      </c>
      <c r="C502" s="33" t="s">
        <v>23</v>
      </c>
      <c r="D502" s="33" t="s">
        <v>23</v>
      </c>
      <c r="E502" s="33" t="s">
        <v>23</v>
      </c>
      <c r="F502" s="33" t="s">
        <v>23</v>
      </c>
      <c r="G502" s="33" t="s">
        <v>23</v>
      </c>
      <c r="H502" s="33" t="s">
        <v>23</v>
      </c>
      <c r="I502" s="33" t="s">
        <v>23</v>
      </c>
      <c r="J502" s="33" t="s">
        <v>23</v>
      </c>
      <c r="K502" s="33" t="s">
        <v>23</v>
      </c>
      <c r="L502" s="33" t="s">
        <v>23</v>
      </c>
      <c r="M502" s="33" t="s">
        <v>23</v>
      </c>
      <c r="N502" s="33" t="s">
        <v>23</v>
      </c>
      <c r="O502" s="33" t="s">
        <v>23</v>
      </c>
      <c r="P502" s="33" t="s">
        <v>23</v>
      </c>
      <c r="Q502" s="33" t="s">
        <v>23</v>
      </c>
      <c r="R502" s="33" t="s">
        <v>23</v>
      </c>
      <c r="S502" s="33" t="s">
        <v>23</v>
      </c>
      <c r="T502" s="33" t="s">
        <v>23</v>
      </c>
      <c r="U502" s="33" t="s">
        <v>23</v>
      </c>
      <c r="V502" s="33" t="s">
        <v>23</v>
      </c>
      <c r="W502" s="33" t="s">
        <v>23</v>
      </c>
      <c r="X502" s="33" t="s">
        <v>23</v>
      </c>
      <c r="Y502" s="33" t="s">
        <v>23</v>
      </c>
      <c r="Z502" s="33" t="s">
        <v>23</v>
      </c>
      <c r="AA502" s="33" t="s">
        <v>23</v>
      </c>
      <c r="AB502" s="33" t="s">
        <v>23</v>
      </c>
      <c r="AC502" s="33" t="s">
        <v>23</v>
      </c>
      <c r="AD502" s="33" t="s">
        <v>23</v>
      </c>
      <c r="AE502" s="33" t="s">
        <v>23</v>
      </c>
      <c r="AF502" s="33" t="s">
        <v>23</v>
      </c>
      <c r="AG502" s="33" t="s">
        <v>23</v>
      </c>
      <c r="AH502" s="33" t="s">
        <v>23</v>
      </c>
      <c r="AI502" s="33" t="s">
        <v>23</v>
      </c>
      <c r="AJ502" s="33" t="s">
        <v>23</v>
      </c>
      <c r="AK502" s="33" t="s">
        <v>23</v>
      </c>
      <c r="AL502" s="33" t="s">
        <v>23</v>
      </c>
      <c r="AM502" s="33" t="s">
        <v>23</v>
      </c>
      <c r="AN502" s="33" t="s">
        <v>23</v>
      </c>
      <c r="AO502" s="33" t="s">
        <v>23</v>
      </c>
      <c r="AP502" s="33" t="s">
        <v>23</v>
      </c>
      <c r="AQ502" s="33" t="s">
        <v>23</v>
      </c>
      <c r="AR502" s="33" t="s">
        <v>23</v>
      </c>
      <c r="AS502" s="33" t="s">
        <v>23</v>
      </c>
      <c r="AT502" s="33" t="s">
        <v>23</v>
      </c>
      <c r="AU502" s="33" t="s">
        <v>23</v>
      </c>
      <c r="AV502" s="33" t="s">
        <v>23</v>
      </c>
      <c r="AW502" s="33" t="s">
        <v>23</v>
      </c>
      <c r="AX502" s="33" t="s">
        <v>23</v>
      </c>
      <c r="AY502" s="33" t="s">
        <v>23</v>
      </c>
      <c r="AZ502" s="33" t="s">
        <v>23</v>
      </c>
      <c r="BA502" s="33" t="s">
        <v>23</v>
      </c>
      <c r="BB502" s="33" t="s">
        <v>23</v>
      </c>
      <c r="BC502" s="33" t="s">
        <v>23</v>
      </c>
      <c r="BD502" s="33" t="s">
        <v>23</v>
      </c>
      <c r="BE502" s="33" t="s">
        <v>23</v>
      </c>
      <c r="BF502" s="33" t="s">
        <v>23</v>
      </c>
      <c r="BG502" s="33" t="s">
        <v>23</v>
      </c>
      <c r="BH502" s="33" t="s">
        <v>23</v>
      </c>
      <c r="BI502" s="33" t="s">
        <v>23</v>
      </c>
      <c r="BJ502" s="33" t="s">
        <v>23</v>
      </c>
      <c r="BK502" s="33" t="s">
        <v>23</v>
      </c>
      <c r="BL502" s="33" t="s">
        <v>23</v>
      </c>
      <c r="BM502" s="33" t="s">
        <v>23</v>
      </c>
    </row>
    <row r="503" spans="1:65" ht="12" customHeight="1" x14ac:dyDescent="0.2">
      <c r="A503" s="15">
        <f>MAX($A$15:A502)+1</f>
        <v>489</v>
      </c>
      <c r="B503" s="34" t="s">
        <v>34</v>
      </c>
      <c r="C503" s="33" t="s">
        <v>6</v>
      </c>
      <c r="D503" s="33" t="s">
        <v>23</v>
      </c>
      <c r="E503" s="33" t="s">
        <v>31</v>
      </c>
      <c r="F503" s="33" t="s">
        <v>6</v>
      </c>
      <c r="G503" s="33" t="s">
        <v>23</v>
      </c>
      <c r="H503" s="33" t="s">
        <v>31</v>
      </c>
      <c r="I503" s="33" t="s">
        <v>6</v>
      </c>
      <c r="J503" s="33" t="s">
        <v>23</v>
      </c>
      <c r="K503" s="33" t="s">
        <v>31</v>
      </c>
      <c r="L503" s="33" t="s">
        <v>6</v>
      </c>
      <c r="M503" s="33" t="s">
        <v>23</v>
      </c>
      <c r="N503" s="33" t="s">
        <v>31</v>
      </c>
      <c r="O503" s="33" t="s">
        <v>6</v>
      </c>
      <c r="P503" s="33" t="s">
        <v>23</v>
      </c>
      <c r="Q503" s="33" t="s">
        <v>31</v>
      </c>
      <c r="R503" s="33" t="s">
        <v>23</v>
      </c>
      <c r="S503" s="33" t="s">
        <v>23</v>
      </c>
      <c r="T503" s="33" t="s">
        <v>23</v>
      </c>
      <c r="U503" s="33" t="s">
        <v>23</v>
      </c>
      <c r="V503" s="33" t="s">
        <v>23</v>
      </c>
      <c r="W503" s="33" t="s">
        <v>23</v>
      </c>
      <c r="X503" s="33" t="s">
        <v>23</v>
      </c>
      <c r="Y503" s="33" t="s">
        <v>23</v>
      </c>
      <c r="Z503" s="33" t="s">
        <v>23</v>
      </c>
      <c r="AA503" s="33" t="s">
        <v>23</v>
      </c>
      <c r="AB503" s="33" t="s">
        <v>23</v>
      </c>
      <c r="AC503" s="33" t="s">
        <v>23</v>
      </c>
      <c r="AD503" s="33" t="s">
        <v>23</v>
      </c>
      <c r="AE503" s="33" t="s">
        <v>23</v>
      </c>
      <c r="AF503" s="33" t="s">
        <v>23</v>
      </c>
      <c r="AG503" s="33" t="s">
        <v>23</v>
      </c>
      <c r="AH503" s="33" t="s">
        <v>23</v>
      </c>
      <c r="AI503" s="33" t="s">
        <v>23</v>
      </c>
      <c r="AJ503" s="33" t="s">
        <v>23</v>
      </c>
      <c r="AK503" s="33" t="s">
        <v>23</v>
      </c>
      <c r="AL503" s="33" t="s">
        <v>23</v>
      </c>
      <c r="AM503" s="33" t="s">
        <v>23</v>
      </c>
      <c r="AN503" s="33" t="s">
        <v>23</v>
      </c>
      <c r="AO503" s="33" t="s">
        <v>23</v>
      </c>
      <c r="AP503" s="33" t="s">
        <v>23</v>
      </c>
      <c r="AQ503" s="33" t="s">
        <v>23</v>
      </c>
      <c r="AR503" s="33" t="s">
        <v>23</v>
      </c>
      <c r="AS503" s="33" t="s">
        <v>23</v>
      </c>
      <c r="AT503" s="33" t="s">
        <v>23</v>
      </c>
      <c r="AU503" s="33" t="s">
        <v>23</v>
      </c>
      <c r="AV503" s="33" t="s">
        <v>23</v>
      </c>
      <c r="AW503" s="33" t="s">
        <v>23</v>
      </c>
      <c r="AX503" s="33" t="s">
        <v>23</v>
      </c>
      <c r="AY503" s="33" t="s">
        <v>23</v>
      </c>
      <c r="AZ503" s="33" t="s">
        <v>23</v>
      </c>
      <c r="BA503" s="33" t="s">
        <v>23</v>
      </c>
      <c r="BB503" s="33" t="s">
        <v>23</v>
      </c>
      <c r="BC503" s="33" t="s">
        <v>23</v>
      </c>
      <c r="BD503" s="33" t="s">
        <v>23</v>
      </c>
      <c r="BE503" s="33" t="s">
        <v>23</v>
      </c>
      <c r="BF503" s="33" t="s">
        <v>23</v>
      </c>
      <c r="BG503" s="33" t="s">
        <v>23</v>
      </c>
      <c r="BH503" s="33" t="s">
        <v>23</v>
      </c>
      <c r="BI503" s="33" t="s">
        <v>23</v>
      </c>
      <c r="BJ503" s="33" t="s">
        <v>23</v>
      </c>
      <c r="BK503" s="33" t="s">
        <v>23</v>
      </c>
      <c r="BL503" s="33" t="s">
        <v>23</v>
      </c>
      <c r="BM503" s="33" t="s">
        <v>23</v>
      </c>
    </row>
    <row r="504" spans="1:65" ht="12" customHeight="1" x14ac:dyDescent="0.2">
      <c r="A504" s="15">
        <f>MAX($A$15:A503)+1</f>
        <v>490</v>
      </c>
      <c r="B504" s="34" t="s">
        <v>30</v>
      </c>
      <c r="C504" s="33" t="s">
        <v>23</v>
      </c>
      <c r="D504" s="33" t="s">
        <v>23</v>
      </c>
      <c r="E504" s="33" t="s">
        <v>23</v>
      </c>
      <c r="F504" s="33" t="s">
        <v>23</v>
      </c>
      <c r="G504" s="33" t="s">
        <v>23</v>
      </c>
      <c r="H504" s="33" t="s">
        <v>23</v>
      </c>
      <c r="I504" s="33" t="s">
        <v>23</v>
      </c>
      <c r="J504" s="33" t="s">
        <v>23</v>
      </c>
      <c r="K504" s="33" t="s">
        <v>23</v>
      </c>
      <c r="L504" s="33" t="s">
        <v>23</v>
      </c>
      <c r="M504" s="33" t="s">
        <v>23</v>
      </c>
      <c r="N504" s="33" t="s">
        <v>23</v>
      </c>
      <c r="O504" s="33" t="s">
        <v>23</v>
      </c>
      <c r="P504" s="33" t="s">
        <v>23</v>
      </c>
      <c r="Q504" s="33" t="s">
        <v>23</v>
      </c>
      <c r="R504" s="33" t="s">
        <v>23</v>
      </c>
      <c r="S504" s="33" t="s">
        <v>23</v>
      </c>
      <c r="T504" s="33" t="s">
        <v>23</v>
      </c>
      <c r="U504" s="33" t="s">
        <v>23</v>
      </c>
      <c r="V504" s="33" t="s">
        <v>23</v>
      </c>
      <c r="W504" s="33" t="s">
        <v>23</v>
      </c>
      <c r="X504" s="33" t="s">
        <v>23</v>
      </c>
      <c r="Y504" s="33" t="s">
        <v>23</v>
      </c>
      <c r="Z504" s="33" t="s">
        <v>23</v>
      </c>
      <c r="AA504" s="33" t="s">
        <v>23</v>
      </c>
      <c r="AB504" s="33" t="s">
        <v>23</v>
      </c>
      <c r="AC504" s="33" t="s">
        <v>23</v>
      </c>
      <c r="AD504" s="33" t="s">
        <v>23</v>
      </c>
      <c r="AE504" s="33" t="s">
        <v>23</v>
      </c>
      <c r="AF504" s="33" t="s">
        <v>23</v>
      </c>
      <c r="AG504" s="33" t="s">
        <v>23</v>
      </c>
      <c r="AH504" s="33" t="s">
        <v>23</v>
      </c>
      <c r="AI504" s="33" t="s">
        <v>23</v>
      </c>
      <c r="AJ504" s="33" t="s">
        <v>23</v>
      </c>
      <c r="AK504" s="33" t="s">
        <v>23</v>
      </c>
      <c r="AL504" s="33" t="s">
        <v>23</v>
      </c>
      <c r="AM504" s="33" t="s">
        <v>23</v>
      </c>
      <c r="AN504" s="33" t="s">
        <v>23</v>
      </c>
      <c r="AO504" s="33" t="s">
        <v>23</v>
      </c>
      <c r="AP504" s="33" t="s">
        <v>23</v>
      </c>
      <c r="AQ504" s="33" t="s">
        <v>23</v>
      </c>
      <c r="AR504" s="33" t="s">
        <v>23</v>
      </c>
      <c r="AS504" s="33" t="s">
        <v>23</v>
      </c>
      <c r="AT504" s="33" t="s">
        <v>23</v>
      </c>
      <c r="AU504" s="33" t="s">
        <v>23</v>
      </c>
      <c r="AV504" s="33" t="s">
        <v>23</v>
      </c>
      <c r="AW504" s="33" t="s">
        <v>23</v>
      </c>
      <c r="AX504" s="33" t="s">
        <v>23</v>
      </c>
      <c r="AY504" s="33" t="s">
        <v>23</v>
      </c>
      <c r="AZ504" s="33" t="s">
        <v>23</v>
      </c>
      <c r="BA504" s="33" t="s">
        <v>23</v>
      </c>
      <c r="BB504" s="33" t="s">
        <v>23</v>
      </c>
      <c r="BC504" s="33" t="s">
        <v>23</v>
      </c>
      <c r="BD504" s="33" t="s">
        <v>23</v>
      </c>
      <c r="BE504" s="33" t="s">
        <v>23</v>
      </c>
      <c r="BF504" s="33" t="s">
        <v>23</v>
      </c>
      <c r="BG504" s="33" t="s">
        <v>23</v>
      </c>
      <c r="BH504" s="33" t="s">
        <v>23</v>
      </c>
      <c r="BI504" s="33" t="s">
        <v>23</v>
      </c>
      <c r="BJ504" s="33" t="s">
        <v>23</v>
      </c>
      <c r="BK504" s="33" t="s">
        <v>23</v>
      </c>
      <c r="BL504" s="33" t="s">
        <v>23</v>
      </c>
      <c r="BM504" s="33" t="s">
        <v>23</v>
      </c>
    </row>
    <row r="505" spans="1:65" x14ac:dyDescent="0.2">
      <c r="A505" s="15">
        <f>MAX($A$15:A504)+1</f>
        <v>491</v>
      </c>
      <c r="B505" s="36" t="s">
        <v>60</v>
      </c>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c r="BC505" s="35"/>
      <c r="BD505" s="35"/>
      <c r="BE505" s="35"/>
      <c r="BF505" s="35"/>
      <c r="BG505" s="35"/>
      <c r="BH505" s="35"/>
      <c r="BI505" s="35"/>
      <c r="BJ505" s="35"/>
      <c r="BK505" s="35"/>
      <c r="BL505" s="35"/>
      <c r="BM505" s="35"/>
    </row>
    <row r="506" spans="1:65" ht="12" customHeight="1" x14ac:dyDescent="0.2">
      <c r="A506" s="15">
        <f>MAX($A$15:A505)+1</f>
        <v>492</v>
      </c>
      <c r="B506" s="34" t="s">
        <v>36</v>
      </c>
      <c r="C506" s="33" t="s">
        <v>22</v>
      </c>
      <c r="D506" s="33" t="s">
        <v>23</v>
      </c>
      <c r="E506" s="33" t="s">
        <v>22</v>
      </c>
      <c r="F506" s="33" t="s">
        <v>22</v>
      </c>
      <c r="G506" s="33" t="s">
        <v>23</v>
      </c>
      <c r="H506" s="33" t="s">
        <v>22</v>
      </c>
      <c r="I506" s="33" t="s">
        <v>22</v>
      </c>
      <c r="J506" s="33" t="s">
        <v>23</v>
      </c>
      <c r="K506" s="33" t="s">
        <v>22</v>
      </c>
      <c r="L506" s="33" t="s">
        <v>17</v>
      </c>
      <c r="M506" s="33" t="s">
        <v>23</v>
      </c>
      <c r="N506" s="33" t="s">
        <v>31</v>
      </c>
      <c r="O506" s="33" t="s">
        <v>17</v>
      </c>
      <c r="P506" s="33" t="s">
        <v>23</v>
      </c>
      <c r="Q506" s="33" t="s">
        <v>31</v>
      </c>
      <c r="R506" s="33" t="s">
        <v>6</v>
      </c>
      <c r="S506" s="33" t="s">
        <v>26</v>
      </c>
      <c r="T506" s="33" t="s">
        <v>31</v>
      </c>
      <c r="U506" s="33" t="s">
        <v>6</v>
      </c>
      <c r="V506" s="33" t="s">
        <v>23</v>
      </c>
      <c r="W506" s="33" t="s">
        <v>32</v>
      </c>
      <c r="X506" s="33" t="s">
        <v>6</v>
      </c>
      <c r="Y506" s="33" t="s">
        <v>23</v>
      </c>
      <c r="Z506" s="33" t="s">
        <v>32</v>
      </c>
      <c r="AA506" s="33" t="s">
        <v>6</v>
      </c>
      <c r="AB506" s="33" t="s">
        <v>23</v>
      </c>
      <c r="AC506" s="33" t="s">
        <v>32</v>
      </c>
      <c r="AD506" s="33" t="s">
        <v>17</v>
      </c>
      <c r="AE506" s="33" t="s">
        <v>23</v>
      </c>
      <c r="AF506" s="33" t="s">
        <v>32</v>
      </c>
      <c r="AG506" s="33" t="s">
        <v>17</v>
      </c>
      <c r="AH506" s="33" t="s">
        <v>23</v>
      </c>
      <c r="AI506" s="33" t="s">
        <v>32</v>
      </c>
      <c r="AJ506" s="33" t="s">
        <v>17</v>
      </c>
      <c r="AK506" s="33" t="s">
        <v>26</v>
      </c>
      <c r="AL506" s="33" t="s">
        <v>31</v>
      </c>
      <c r="AM506" s="33" t="s">
        <v>17</v>
      </c>
      <c r="AN506" s="33" t="s">
        <v>26</v>
      </c>
      <c r="AO506" s="33" t="s">
        <v>31</v>
      </c>
      <c r="AP506" s="33" t="s">
        <v>17</v>
      </c>
      <c r="AQ506" s="33" t="s">
        <v>26</v>
      </c>
      <c r="AR506" s="33" t="s">
        <v>31</v>
      </c>
      <c r="AS506" s="33" t="s">
        <v>17</v>
      </c>
      <c r="AT506" s="33" t="s">
        <v>26</v>
      </c>
      <c r="AU506" s="33" t="s">
        <v>31</v>
      </c>
      <c r="AV506" s="33" t="s">
        <v>17</v>
      </c>
      <c r="AW506" s="33" t="s">
        <v>26</v>
      </c>
      <c r="AX506" s="33" t="s">
        <v>31</v>
      </c>
      <c r="AY506" s="33" t="s">
        <v>17</v>
      </c>
      <c r="AZ506" s="33" t="s">
        <v>26</v>
      </c>
      <c r="BA506" s="33" t="s">
        <v>31</v>
      </c>
      <c r="BB506" s="33" t="s">
        <v>17</v>
      </c>
      <c r="BC506" s="33" t="s">
        <v>26</v>
      </c>
      <c r="BD506" s="33" t="s">
        <v>31</v>
      </c>
      <c r="BE506" s="33" t="s">
        <v>17</v>
      </c>
      <c r="BF506" s="33" t="s">
        <v>26</v>
      </c>
      <c r="BG506" s="33" t="s">
        <v>31</v>
      </c>
      <c r="BH506" s="33" t="s">
        <v>17</v>
      </c>
      <c r="BI506" s="33" t="s">
        <v>26</v>
      </c>
      <c r="BJ506" s="33" t="s">
        <v>31</v>
      </c>
      <c r="BK506" s="33" t="s">
        <v>17</v>
      </c>
      <c r="BL506" s="33" t="s">
        <v>26</v>
      </c>
      <c r="BM506" s="33" t="s">
        <v>31</v>
      </c>
    </row>
    <row r="507" spans="1:65" ht="12" customHeight="1" x14ac:dyDescent="0.2">
      <c r="A507" s="15">
        <f>MAX($A$15:A506)+1</f>
        <v>493</v>
      </c>
      <c r="B507" s="34" t="s">
        <v>35</v>
      </c>
      <c r="C507" s="33" t="s">
        <v>22</v>
      </c>
      <c r="D507" s="33" t="s">
        <v>23</v>
      </c>
      <c r="E507" s="33" t="s">
        <v>23</v>
      </c>
      <c r="F507" s="33" t="s">
        <v>22</v>
      </c>
      <c r="G507" s="33" t="s">
        <v>23</v>
      </c>
      <c r="H507" s="33" t="s">
        <v>23</v>
      </c>
      <c r="I507" s="33" t="s">
        <v>22</v>
      </c>
      <c r="J507" s="33" t="s">
        <v>23</v>
      </c>
      <c r="K507" s="33" t="s">
        <v>23</v>
      </c>
      <c r="L507" s="33" t="s">
        <v>44</v>
      </c>
      <c r="M507" s="33" t="s">
        <v>23</v>
      </c>
      <c r="N507" s="33" t="s">
        <v>23</v>
      </c>
      <c r="O507" s="33" t="s">
        <v>44</v>
      </c>
      <c r="P507" s="33" t="s">
        <v>23</v>
      </c>
      <c r="Q507" s="33" t="s">
        <v>23</v>
      </c>
      <c r="R507" s="33" t="s">
        <v>27</v>
      </c>
      <c r="S507" s="33" t="s">
        <v>26</v>
      </c>
      <c r="T507" s="33" t="s">
        <v>23</v>
      </c>
      <c r="U507" s="33" t="s">
        <v>27</v>
      </c>
      <c r="V507" s="33" t="s">
        <v>26</v>
      </c>
      <c r="W507" s="33" t="s">
        <v>23</v>
      </c>
      <c r="X507" s="33" t="s">
        <v>27</v>
      </c>
      <c r="Y507" s="33" t="s">
        <v>26</v>
      </c>
      <c r="Z507" s="33" t="s">
        <v>23</v>
      </c>
      <c r="AA507" s="33" t="s">
        <v>27</v>
      </c>
      <c r="AB507" s="33" t="s">
        <v>26</v>
      </c>
      <c r="AC507" s="33" t="s">
        <v>23</v>
      </c>
      <c r="AD507" s="33" t="s">
        <v>44</v>
      </c>
      <c r="AE507" s="33" t="s">
        <v>23</v>
      </c>
      <c r="AF507" s="33" t="s">
        <v>23</v>
      </c>
      <c r="AG507" s="33" t="s">
        <v>44</v>
      </c>
      <c r="AH507" s="33" t="s">
        <v>23</v>
      </c>
      <c r="AI507" s="33" t="s">
        <v>23</v>
      </c>
      <c r="AJ507" s="33" t="s">
        <v>44</v>
      </c>
      <c r="AK507" s="33" t="s">
        <v>23</v>
      </c>
      <c r="AL507" s="33" t="s">
        <v>23</v>
      </c>
      <c r="AM507" s="33" t="s">
        <v>44</v>
      </c>
      <c r="AN507" s="33" t="s">
        <v>23</v>
      </c>
      <c r="AO507" s="33" t="s">
        <v>23</v>
      </c>
      <c r="AP507" s="33" t="s">
        <v>44</v>
      </c>
      <c r="AQ507" s="33" t="s">
        <v>23</v>
      </c>
      <c r="AR507" s="33" t="s">
        <v>23</v>
      </c>
      <c r="AS507" s="33" t="s">
        <v>44</v>
      </c>
      <c r="AT507" s="33" t="s">
        <v>23</v>
      </c>
      <c r="AU507" s="33" t="s">
        <v>23</v>
      </c>
      <c r="AV507" s="33" t="s">
        <v>23</v>
      </c>
      <c r="AW507" s="33" t="s">
        <v>23</v>
      </c>
      <c r="AX507" s="33" t="s">
        <v>23</v>
      </c>
      <c r="AY507" s="33" t="s">
        <v>23</v>
      </c>
      <c r="AZ507" s="33" t="s">
        <v>23</v>
      </c>
      <c r="BA507" s="33" t="s">
        <v>23</v>
      </c>
      <c r="BB507" s="33" t="s">
        <v>23</v>
      </c>
      <c r="BC507" s="33" t="s">
        <v>23</v>
      </c>
      <c r="BD507" s="33" t="s">
        <v>23</v>
      </c>
      <c r="BE507" s="33" t="s">
        <v>23</v>
      </c>
      <c r="BF507" s="33" t="s">
        <v>23</v>
      </c>
      <c r="BG507" s="33" t="s">
        <v>23</v>
      </c>
      <c r="BH507" s="33" t="s">
        <v>23</v>
      </c>
      <c r="BI507" s="33" t="s">
        <v>23</v>
      </c>
      <c r="BJ507" s="33" t="s">
        <v>23</v>
      </c>
      <c r="BK507" s="33" t="s">
        <v>23</v>
      </c>
      <c r="BL507" s="33" t="s">
        <v>23</v>
      </c>
      <c r="BM507" s="33" t="s">
        <v>23</v>
      </c>
    </row>
    <row r="508" spans="1:65" ht="12" customHeight="1" x14ac:dyDescent="0.2">
      <c r="A508" s="15">
        <f>MAX($A$15:A507)+1</f>
        <v>494</v>
      </c>
      <c r="B508" s="34" t="s">
        <v>34</v>
      </c>
      <c r="C508" s="33" t="s">
        <v>22</v>
      </c>
      <c r="D508" s="33" t="s">
        <v>23</v>
      </c>
      <c r="E508" s="33" t="s">
        <v>22</v>
      </c>
      <c r="F508" s="33" t="s">
        <v>22</v>
      </c>
      <c r="G508" s="33" t="s">
        <v>23</v>
      </c>
      <c r="H508" s="33" t="s">
        <v>22</v>
      </c>
      <c r="I508" s="33" t="s">
        <v>22</v>
      </c>
      <c r="J508" s="33" t="s">
        <v>23</v>
      </c>
      <c r="K508" s="33" t="s">
        <v>22</v>
      </c>
      <c r="L508" s="33" t="s">
        <v>17</v>
      </c>
      <c r="M508" s="33" t="s">
        <v>23</v>
      </c>
      <c r="N508" s="33" t="s">
        <v>31</v>
      </c>
      <c r="O508" s="33" t="s">
        <v>17</v>
      </c>
      <c r="P508" s="33" t="s">
        <v>23</v>
      </c>
      <c r="Q508" s="33" t="s">
        <v>31</v>
      </c>
      <c r="R508" s="33" t="s">
        <v>6</v>
      </c>
      <c r="S508" s="33" t="s">
        <v>26</v>
      </c>
      <c r="T508" s="33" t="s">
        <v>31</v>
      </c>
      <c r="U508" s="33" t="s">
        <v>6</v>
      </c>
      <c r="V508" s="33" t="s">
        <v>23</v>
      </c>
      <c r="W508" s="33" t="s">
        <v>32</v>
      </c>
      <c r="X508" s="33" t="s">
        <v>6</v>
      </c>
      <c r="Y508" s="33" t="s">
        <v>23</v>
      </c>
      <c r="Z508" s="33" t="s">
        <v>32</v>
      </c>
      <c r="AA508" s="33" t="s">
        <v>6</v>
      </c>
      <c r="AB508" s="33" t="s">
        <v>23</v>
      </c>
      <c r="AC508" s="33" t="s">
        <v>32</v>
      </c>
      <c r="AD508" s="33" t="s">
        <v>17</v>
      </c>
      <c r="AE508" s="33" t="s">
        <v>23</v>
      </c>
      <c r="AF508" s="33" t="s">
        <v>32</v>
      </c>
      <c r="AG508" s="33" t="s">
        <v>17</v>
      </c>
      <c r="AH508" s="33" t="s">
        <v>23</v>
      </c>
      <c r="AI508" s="33" t="s">
        <v>32</v>
      </c>
      <c r="AJ508" s="33" t="s">
        <v>17</v>
      </c>
      <c r="AK508" s="33" t="s">
        <v>26</v>
      </c>
      <c r="AL508" s="33" t="s">
        <v>31</v>
      </c>
      <c r="AM508" s="33" t="s">
        <v>17</v>
      </c>
      <c r="AN508" s="33" t="s">
        <v>26</v>
      </c>
      <c r="AO508" s="33" t="s">
        <v>31</v>
      </c>
      <c r="AP508" s="33" t="s">
        <v>17</v>
      </c>
      <c r="AQ508" s="33" t="s">
        <v>26</v>
      </c>
      <c r="AR508" s="33" t="s">
        <v>31</v>
      </c>
      <c r="AS508" s="33" t="s">
        <v>17</v>
      </c>
      <c r="AT508" s="33" t="s">
        <v>26</v>
      </c>
      <c r="AU508" s="33" t="s">
        <v>31</v>
      </c>
      <c r="AV508" s="33" t="s">
        <v>17</v>
      </c>
      <c r="AW508" s="33" t="s">
        <v>26</v>
      </c>
      <c r="AX508" s="33" t="s">
        <v>31</v>
      </c>
      <c r="AY508" s="33" t="s">
        <v>17</v>
      </c>
      <c r="AZ508" s="33" t="s">
        <v>26</v>
      </c>
      <c r="BA508" s="33" t="s">
        <v>31</v>
      </c>
      <c r="BB508" s="33" t="s">
        <v>17</v>
      </c>
      <c r="BC508" s="33" t="s">
        <v>26</v>
      </c>
      <c r="BD508" s="33" t="s">
        <v>31</v>
      </c>
      <c r="BE508" s="33" t="s">
        <v>17</v>
      </c>
      <c r="BF508" s="33" t="s">
        <v>26</v>
      </c>
      <c r="BG508" s="33" t="s">
        <v>31</v>
      </c>
      <c r="BH508" s="33" t="s">
        <v>17</v>
      </c>
      <c r="BI508" s="33" t="s">
        <v>26</v>
      </c>
      <c r="BJ508" s="33" t="s">
        <v>31</v>
      </c>
      <c r="BK508" s="33" t="s">
        <v>17</v>
      </c>
      <c r="BL508" s="33" t="s">
        <v>26</v>
      </c>
      <c r="BM508" s="33" t="s">
        <v>31</v>
      </c>
    </row>
    <row r="509" spans="1:65" ht="12" customHeight="1" x14ac:dyDescent="0.2">
      <c r="A509" s="15">
        <f>MAX($A$15:A508)+1</f>
        <v>495</v>
      </c>
      <c r="B509" s="34" t="s">
        <v>30</v>
      </c>
      <c r="C509" s="33" t="s">
        <v>22</v>
      </c>
      <c r="D509" s="33" t="s">
        <v>23</v>
      </c>
      <c r="E509" s="33" t="s">
        <v>23</v>
      </c>
      <c r="F509" s="33" t="s">
        <v>22</v>
      </c>
      <c r="G509" s="33" t="s">
        <v>23</v>
      </c>
      <c r="H509" s="33" t="s">
        <v>23</v>
      </c>
      <c r="I509" s="33" t="s">
        <v>22</v>
      </c>
      <c r="J509" s="33" t="s">
        <v>23</v>
      </c>
      <c r="K509" s="33" t="s">
        <v>23</v>
      </c>
      <c r="L509" s="33" t="s">
        <v>44</v>
      </c>
      <c r="M509" s="33" t="s">
        <v>23</v>
      </c>
      <c r="N509" s="33" t="s">
        <v>23</v>
      </c>
      <c r="O509" s="33" t="s">
        <v>44</v>
      </c>
      <c r="P509" s="33" t="s">
        <v>23</v>
      </c>
      <c r="Q509" s="33" t="s">
        <v>23</v>
      </c>
      <c r="R509" s="33" t="s">
        <v>27</v>
      </c>
      <c r="S509" s="33" t="s">
        <v>26</v>
      </c>
      <c r="T509" s="33" t="s">
        <v>23</v>
      </c>
      <c r="U509" s="33" t="s">
        <v>27</v>
      </c>
      <c r="V509" s="33" t="s">
        <v>26</v>
      </c>
      <c r="W509" s="33" t="s">
        <v>23</v>
      </c>
      <c r="X509" s="33" t="s">
        <v>27</v>
      </c>
      <c r="Y509" s="33" t="s">
        <v>26</v>
      </c>
      <c r="Z509" s="33" t="s">
        <v>23</v>
      </c>
      <c r="AA509" s="33" t="s">
        <v>27</v>
      </c>
      <c r="AB509" s="33" t="s">
        <v>26</v>
      </c>
      <c r="AC509" s="33" t="s">
        <v>23</v>
      </c>
      <c r="AD509" s="33" t="s">
        <v>44</v>
      </c>
      <c r="AE509" s="33" t="s">
        <v>23</v>
      </c>
      <c r="AF509" s="33" t="s">
        <v>23</v>
      </c>
      <c r="AG509" s="33" t="s">
        <v>44</v>
      </c>
      <c r="AH509" s="33" t="s">
        <v>23</v>
      </c>
      <c r="AI509" s="33" t="s">
        <v>23</v>
      </c>
      <c r="AJ509" s="33" t="s">
        <v>44</v>
      </c>
      <c r="AK509" s="33" t="s">
        <v>23</v>
      </c>
      <c r="AL509" s="33" t="s">
        <v>23</v>
      </c>
      <c r="AM509" s="33" t="s">
        <v>44</v>
      </c>
      <c r="AN509" s="33" t="s">
        <v>23</v>
      </c>
      <c r="AO509" s="33" t="s">
        <v>23</v>
      </c>
      <c r="AP509" s="33" t="s">
        <v>44</v>
      </c>
      <c r="AQ509" s="33" t="s">
        <v>23</v>
      </c>
      <c r="AR509" s="33" t="s">
        <v>23</v>
      </c>
      <c r="AS509" s="33" t="s">
        <v>44</v>
      </c>
      <c r="AT509" s="33" t="s">
        <v>23</v>
      </c>
      <c r="AU509" s="33" t="s">
        <v>23</v>
      </c>
      <c r="AV509" s="33" t="s">
        <v>23</v>
      </c>
      <c r="AW509" s="33" t="s">
        <v>23</v>
      </c>
      <c r="AX509" s="33" t="s">
        <v>23</v>
      </c>
      <c r="AY509" s="33" t="s">
        <v>23</v>
      </c>
      <c r="AZ509" s="33" t="s">
        <v>23</v>
      </c>
      <c r="BA509" s="33" t="s">
        <v>23</v>
      </c>
      <c r="BB509" s="33" t="s">
        <v>23</v>
      </c>
      <c r="BC509" s="33" t="s">
        <v>23</v>
      </c>
      <c r="BD509" s="33" t="s">
        <v>23</v>
      </c>
      <c r="BE509" s="33" t="s">
        <v>23</v>
      </c>
      <c r="BF509" s="33" t="s">
        <v>23</v>
      </c>
      <c r="BG509" s="33" t="s">
        <v>23</v>
      </c>
      <c r="BH509" s="33" t="s">
        <v>23</v>
      </c>
      <c r="BI509" s="33" t="s">
        <v>23</v>
      </c>
      <c r="BJ509" s="33" t="s">
        <v>23</v>
      </c>
      <c r="BK509" s="33" t="s">
        <v>23</v>
      </c>
      <c r="BL509" s="33" t="s">
        <v>23</v>
      </c>
      <c r="BM509" s="33" t="s">
        <v>23</v>
      </c>
    </row>
    <row r="510" spans="1:65" x14ac:dyDescent="0.2">
      <c r="A510" s="15">
        <f>MAX($A$15:A509)+1</f>
        <v>496</v>
      </c>
      <c r="B510" s="36" t="s">
        <v>59</v>
      </c>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c r="BC510" s="35"/>
      <c r="BD510" s="35"/>
      <c r="BE510" s="35"/>
      <c r="BF510" s="35"/>
      <c r="BG510" s="35"/>
      <c r="BH510" s="35"/>
      <c r="BI510" s="35"/>
      <c r="BJ510" s="35"/>
      <c r="BK510" s="35"/>
      <c r="BL510" s="35"/>
      <c r="BM510" s="35"/>
    </row>
    <row r="511" spans="1:65" ht="12" customHeight="1" x14ac:dyDescent="0.2">
      <c r="A511" s="15">
        <f>MAX($A$15:A510)+1</f>
        <v>497</v>
      </c>
      <c r="B511" s="34" t="s">
        <v>36</v>
      </c>
      <c r="C511" s="33" t="s">
        <v>17</v>
      </c>
      <c r="D511" s="33" t="s">
        <v>23</v>
      </c>
      <c r="E511" s="33" t="s">
        <v>33</v>
      </c>
      <c r="F511" s="33" t="s">
        <v>17</v>
      </c>
      <c r="G511" s="33" t="s">
        <v>23</v>
      </c>
      <c r="H511" s="33" t="s">
        <v>33</v>
      </c>
      <c r="I511" s="33" t="s">
        <v>17</v>
      </c>
      <c r="J511" s="33" t="s">
        <v>23</v>
      </c>
      <c r="K511" s="33" t="s">
        <v>31</v>
      </c>
      <c r="L511" s="33" t="s">
        <v>17</v>
      </c>
      <c r="M511" s="33" t="s">
        <v>23</v>
      </c>
      <c r="N511" s="33" t="s">
        <v>31</v>
      </c>
      <c r="O511" s="33" t="s">
        <v>17</v>
      </c>
      <c r="P511" s="33" t="s">
        <v>23</v>
      </c>
      <c r="Q511" s="33" t="s">
        <v>31</v>
      </c>
      <c r="R511" s="33" t="s">
        <v>18</v>
      </c>
      <c r="S511" s="33" t="s">
        <v>23</v>
      </c>
      <c r="T511" s="33" t="s">
        <v>31</v>
      </c>
      <c r="U511" s="33" t="s">
        <v>18</v>
      </c>
      <c r="V511" s="33" t="s">
        <v>23</v>
      </c>
      <c r="W511" s="33" t="s">
        <v>31</v>
      </c>
      <c r="X511" s="33" t="s">
        <v>17</v>
      </c>
      <c r="Y511" s="33" t="s">
        <v>23</v>
      </c>
      <c r="Z511" s="33" t="s">
        <v>33</v>
      </c>
      <c r="AA511" s="33" t="s">
        <v>17</v>
      </c>
      <c r="AB511" s="33" t="s">
        <v>23</v>
      </c>
      <c r="AC511" s="33" t="s">
        <v>31</v>
      </c>
      <c r="AD511" s="33" t="s">
        <v>6</v>
      </c>
      <c r="AE511" s="33" t="s">
        <v>23</v>
      </c>
      <c r="AF511" s="33" t="s">
        <v>33</v>
      </c>
      <c r="AG511" s="33" t="s">
        <v>6</v>
      </c>
      <c r="AH511" s="33" t="s">
        <v>26</v>
      </c>
      <c r="AI511" s="33" t="s">
        <v>31</v>
      </c>
      <c r="AJ511" s="33" t="s">
        <v>6</v>
      </c>
      <c r="AK511" s="33" t="s">
        <v>26</v>
      </c>
      <c r="AL511" s="33" t="s">
        <v>31</v>
      </c>
      <c r="AM511" s="33" t="s">
        <v>18</v>
      </c>
      <c r="AN511" s="33" t="s">
        <v>28</v>
      </c>
      <c r="AO511" s="33" t="s">
        <v>26</v>
      </c>
      <c r="AP511" s="33" t="s">
        <v>18</v>
      </c>
      <c r="AQ511" s="33" t="s">
        <v>28</v>
      </c>
      <c r="AR511" s="33" t="s">
        <v>26</v>
      </c>
      <c r="AS511" s="33" t="s">
        <v>18</v>
      </c>
      <c r="AT511" s="33" t="s">
        <v>23</v>
      </c>
      <c r="AU511" s="33" t="s">
        <v>31</v>
      </c>
      <c r="AV511" s="33" t="s">
        <v>18</v>
      </c>
      <c r="AW511" s="33" t="s">
        <v>23</v>
      </c>
      <c r="AX511" s="33" t="s">
        <v>31</v>
      </c>
      <c r="AY511" s="33" t="s">
        <v>18</v>
      </c>
      <c r="AZ511" s="33" t="s">
        <v>23</v>
      </c>
      <c r="BA511" s="33" t="s">
        <v>31</v>
      </c>
      <c r="BB511" s="33" t="s">
        <v>18</v>
      </c>
      <c r="BC511" s="33" t="s">
        <v>23</v>
      </c>
      <c r="BD511" s="33" t="s">
        <v>31</v>
      </c>
      <c r="BE511" s="33" t="s">
        <v>17</v>
      </c>
      <c r="BF511" s="33" t="s">
        <v>23</v>
      </c>
      <c r="BG511" s="33" t="s">
        <v>33</v>
      </c>
      <c r="BH511" s="33" t="s">
        <v>17</v>
      </c>
      <c r="BI511" s="33" t="s">
        <v>23</v>
      </c>
      <c r="BJ511" s="33" t="s">
        <v>31</v>
      </c>
      <c r="BK511" s="33" t="s">
        <v>17</v>
      </c>
      <c r="BL511" s="33" t="s">
        <v>23</v>
      </c>
      <c r="BM511" s="33" t="s">
        <v>31</v>
      </c>
    </row>
    <row r="512" spans="1:65" ht="12" customHeight="1" x14ac:dyDescent="0.2">
      <c r="A512" s="15">
        <f>MAX($A$15:A511)+1</f>
        <v>498</v>
      </c>
      <c r="B512" s="34" t="s">
        <v>35</v>
      </c>
      <c r="C512" s="33" t="s">
        <v>44</v>
      </c>
      <c r="D512" s="33" t="s">
        <v>23</v>
      </c>
      <c r="E512" s="33" t="s">
        <v>23</v>
      </c>
      <c r="F512" s="33" t="s">
        <v>44</v>
      </c>
      <c r="G512" s="33" t="s">
        <v>23</v>
      </c>
      <c r="H512" s="33" t="s">
        <v>23</v>
      </c>
      <c r="I512" s="33" t="s">
        <v>44</v>
      </c>
      <c r="J512" s="33" t="s">
        <v>23</v>
      </c>
      <c r="K512" s="33" t="s">
        <v>23</v>
      </c>
      <c r="L512" s="33" t="s">
        <v>44</v>
      </c>
      <c r="M512" s="33" t="s">
        <v>23</v>
      </c>
      <c r="N512" s="33" t="s">
        <v>23</v>
      </c>
      <c r="O512" s="33" t="s">
        <v>44</v>
      </c>
      <c r="P512" s="33" t="s">
        <v>23</v>
      </c>
      <c r="Q512" s="33" t="s">
        <v>23</v>
      </c>
      <c r="R512" s="33" t="s">
        <v>44</v>
      </c>
      <c r="S512" s="33" t="s">
        <v>23</v>
      </c>
      <c r="T512" s="33" t="s">
        <v>23</v>
      </c>
      <c r="U512" s="33" t="s">
        <v>44</v>
      </c>
      <c r="V512" s="33" t="s">
        <v>23</v>
      </c>
      <c r="W512" s="33" t="s">
        <v>23</v>
      </c>
      <c r="X512" s="33" t="s">
        <v>44</v>
      </c>
      <c r="Y512" s="33" t="s">
        <v>23</v>
      </c>
      <c r="Z512" s="33" t="s">
        <v>23</v>
      </c>
      <c r="AA512" s="33" t="s">
        <v>44</v>
      </c>
      <c r="AB512" s="33" t="s">
        <v>23</v>
      </c>
      <c r="AC512" s="33" t="s">
        <v>23</v>
      </c>
      <c r="AD512" s="33" t="s">
        <v>27</v>
      </c>
      <c r="AE512" s="33" t="s">
        <v>26</v>
      </c>
      <c r="AF512" s="33" t="s">
        <v>23</v>
      </c>
      <c r="AG512" s="33" t="s">
        <v>27</v>
      </c>
      <c r="AH512" s="33" t="s">
        <v>26</v>
      </c>
      <c r="AI512" s="33" t="s">
        <v>23</v>
      </c>
      <c r="AJ512" s="33" t="s">
        <v>27</v>
      </c>
      <c r="AK512" s="33" t="s">
        <v>26</v>
      </c>
      <c r="AL512" s="33" t="s">
        <v>23</v>
      </c>
      <c r="AM512" s="33" t="s">
        <v>44</v>
      </c>
      <c r="AN512" s="33" t="s">
        <v>28</v>
      </c>
      <c r="AO512" s="33" t="s">
        <v>23</v>
      </c>
      <c r="AP512" s="33" t="s">
        <v>44</v>
      </c>
      <c r="AQ512" s="33" t="s">
        <v>28</v>
      </c>
      <c r="AR512" s="33" t="s">
        <v>23</v>
      </c>
      <c r="AS512" s="33" t="s">
        <v>44</v>
      </c>
      <c r="AT512" s="33" t="s">
        <v>23</v>
      </c>
      <c r="AU512" s="33" t="s">
        <v>23</v>
      </c>
      <c r="AV512" s="33" t="s">
        <v>44</v>
      </c>
      <c r="AW512" s="33" t="s">
        <v>23</v>
      </c>
      <c r="AX512" s="33" t="s">
        <v>23</v>
      </c>
      <c r="AY512" s="33" t="s">
        <v>44</v>
      </c>
      <c r="AZ512" s="33" t="s">
        <v>23</v>
      </c>
      <c r="BA512" s="33" t="s">
        <v>23</v>
      </c>
      <c r="BB512" s="33" t="s">
        <v>44</v>
      </c>
      <c r="BC512" s="33" t="s">
        <v>23</v>
      </c>
      <c r="BD512" s="33" t="s">
        <v>23</v>
      </c>
      <c r="BE512" s="33" t="s">
        <v>44</v>
      </c>
      <c r="BF512" s="33" t="s">
        <v>23</v>
      </c>
      <c r="BG512" s="33" t="s">
        <v>23</v>
      </c>
      <c r="BH512" s="33" t="s">
        <v>44</v>
      </c>
      <c r="BI512" s="33" t="s">
        <v>23</v>
      </c>
      <c r="BJ512" s="33" t="s">
        <v>23</v>
      </c>
      <c r="BK512" s="33" t="s">
        <v>44</v>
      </c>
      <c r="BL512" s="33" t="s">
        <v>23</v>
      </c>
      <c r="BM512" s="33" t="s">
        <v>23</v>
      </c>
    </row>
    <row r="513" spans="1:65" ht="12" customHeight="1" x14ac:dyDescent="0.2">
      <c r="A513" s="15">
        <f>MAX($A$15:A512)+1</f>
        <v>499</v>
      </c>
      <c r="B513" s="34" t="s">
        <v>34</v>
      </c>
      <c r="C513" s="33" t="s">
        <v>17</v>
      </c>
      <c r="D513" s="33" t="s">
        <v>23</v>
      </c>
      <c r="E513" s="33" t="s">
        <v>33</v>
      </c>
      <c r="F513" s="33" t="s">
        <v>17</v>
      </c>
      <c r="G513" s="33" t="s">
        <v>23</v>
      </c>
      <c r="H513" s="33" t="s">
        <v>33</v>
      </c>
      <c r="I513" s="33" t="s">
        <v>17</v>
      </c>
      <c r="J513" s="33" t="s">
        <v>23</v>
      </c>
      <c r="K513" s="33" t="s">
        <v>31</v>
      </c>
      <c r="L513" s="33" t="s">
        <v>17</v>
      </c>
      <c r="M513" s="33" t="s">
        <v>23</v>
      </c>
      <c r="N513" s="33" t="s">
        <v>31</v>
      </c>
      <c r="O513" s="33" t="s">
        <v>17</v>
      </c>
      <c r="P513" s="33" t="s">
        <v>23</v>
      </c>
      <c r="Q513" s="33" t="s">
        <v>31</v>
      </c>
      <c r="R513" s="33" t="s">
        <v>18</v>
      </c>
      <c r="S513" s="33" t="s">
        <v>23</v>
      </c>
      <c r="T513" s="33" t="s">
        <v>31</v>
      </c>
      <c r="U513" s="33" t="s">
        <v>18</v>
      </c>
      <c r="V513" s="33" t="s">
        <v>23</v>
      </c>
      <c r="W513" s="33" t="s">
        <v>31</v>
      </c>
      <c r="X513" s="33" t="s">
        <v>17</v>
      </c>
      <c r="Y513" s="33" t="s">
        <v>23</v>
      </c>
      <c r="Z513" s="33" t="s">
        <v>33</v>
      </c>
      <c r="AA513" s="33" t="s">
        <v>17</v>
      </c>
      <c r="AB513" s="33" t="s">
        <v>23</v>
      </c>
      <c r="AC513" s="33" t="s">
        <v>31</v>
      </c>
      <c r="AD513" s="33" t="s">
        <v>6</v>
      </c>
      <c r="AE513" s="33" t="s">
        <v>23</v>
      </c>
      <c r="AF513" s="33" t="s">
        <v>33</v>
      </c>
      <c r="AG513" s="33" t="s">
        <v>6</v>
      </c>
      <c r="AH513" s="33" t="s">
        <v>26</v>
      </c>
      <c r="AI513" s="33" t="s">
        <v>31</v>
      </c>
      <c r="AJ513" s="33" t="s">
        <v>6</v>
      </c>
      <c r="AK513" s="33" t="s">
        <v>26</v>
      </c>
      <c r="AL513" s="33" t="s">
        <v>31</v>
      </c>
      <c r="AM513" s="33" t="s">
        <v>18</v>
      </c>
      <c r="AN513" s="33" t="s">
        <v>28</v>
      </c>
      <c r="AO513" s="33" t="s">
        <v>26</v>
      </c>
      <c r="AP513" s="33" t="s">
        <v>18</v>
      </c>
      <c r="AQ513" s="33" t="s">
        <v>28</v>
      </c>
      <c r="AR513" s="33" t="s">
        <v>26</v>
      </c>
      <c r="AS513" s="33" t="s">
        <v>18</v>
      </c>
      <c r="AT513" s="33" t="s">
        <v>23</v>
      </c>
      <c r="AU513" s="33" t="s">
        <v>31</v>
      </c>
      <c r="AV513" s="33" t="s">
        <v>18</v>
      </c>
      <c r="AW513" s="33" t="s">
        <v>23</v>
      </c>
      <c r="AX513" s="33" t="s">
        <v>31</v>
      </c>
      <c r="AY513" s="33" t="s">
        <v>18</v>
      </c>
      <c r="AZ513" s="33" t="s">
        <v>23</v>
      </c>
      <c r="BA513" s="33" t="s">
        <v>31</v>
      </c>
      <c r="BB513" s="33" t="s">
        <v>18</v>
      </c>
      <c r="BC513" s="33" t="s">
        <v>23</v>
      </c>
      <c r="BD513" s="33" t="s">
        <v>31</v>
      </c>
      <c r="BE513" s="33" t="s">
        <v>17</v>
      </c>
      <c r="BF513" s="33" t="s">
        <v>23</v>
      </c>
      <c r="BG513" s="33" t="s">
        <v>33</v>
      </c>
      <c r="BH513" s="33" t="s">
        <v>17</v>
      </c>
      <c r="BI513" s="33" t="s">
        <v>23</v>
      </c>
      <c r="BJ513" s="33" t="s">
        <v>31</v>
      </c>
      <c r="BK513" s="33" t="s">
        <v>17</v>
      </c>
      <c r="BL513" s="33" t="s">
        <v>23</v>
      </c>
      <c r="BM513" s="33" t="s">
        <v>31</v>
      </c>
    </row>
    <row r="514" spans="1:65" ht="12" customHeight="1" x14ac:dyDescent="0.2">
      <c r="A514" s="15">
        <f>MAX($A$15:A513)+1</f>
        <v>500</v>
      </c>
      <c r="B514" s="34" t="s">
        <v>30</v>
      </c>
      <c r="C514" s="33" t="s">
        <v>44</v>
      </c>
      <c r="D514" s="33" t="s">
        <v>23</v>
      </c>
      <c r="E514" s="33" t="s">
        <v>23</v>
      </c>
      <c r="F514" s="33" t="s">
        <v>44</v>
      </c>
      <c r="G514" s="33" t="s">
        <v>23</v>
      </c>
      <c r="H514" s="33" t="s">
        <v>23</v>
      </c>
      <c r="I514" s="33" t="s">
        <v>44</v>
      </c>
      <c r="J514" s="33" t="s">
        <v>23</v>
      </c>
      <c r="K514" s="33" t="s">
        <v>23</v>
      </c>
      <c r="L514" s="33" t="s">
        <v>44</v>
      </c>
      <c r="M514" s="33" t="s">
        <v>23</v>
      </c>
      <c r="N514" s="33" t="s">
        <v>23</v>
      </c>
      <c r="O514" s="33" t="s">
        <v>44</v>
      </c>
      <c r="P514" s="33" t="s">
        <v>23</v>
      </c>
      <c r="Q514" s="33" t="s">
        <v>23</v>
      </c>
      <c r="R514" s="33" t="s">
        <v>44</v>
      </c>
      <c r="S514" s="33" t="s">
        <v>23</v>
      </c>
      <c r="T514" s="33" t="s">
        <v>23</v>
      </c>
      <c r="U514" s="33" t="s">
        <v>44</v>
      </c>
      <c r="V514" s="33" t="s">
        <v>23</v>
      </c>
      <c r="W514" s="33" t="s">
        <v>23</v>
      </c>
      <c r="X514" s="33" t="s">
        <v>44</v>
      </c>
      <c r="Y514" s="33" t="s">
        <v>23</v>
      </c>
      <c r="Z514" s="33" t="s">
        <v>23</v>
      </c>
      <c r="AA514" s="33" t="s">
        <v>44</v>
      </c>
      <c r="AB514" s="33" t="s">
        <v>23</v>
      </c>
      <c r="AC514" s="33" t="s">
        <v>23</v>
      </c>
      <c r="AD514" s="33" t="s">
        <v>27</v>
      </c>
      <c r="AE514" s="33" t="s">
        <v>26</v>
      </c>
      <c r="AF514" s="33" t="s">
        <v>23</v>
      </c>
      <c r="AG514" s="33" t="s">
        <v>27</v>
      </c>
      <c r="AH514" s="33" t="s">
        <v>26</v>
      </c>
      <c r="AI514" s="33" t="s">
        <v>23</v>
      </c>
      <c r="AJ514" s="33" t="s">
        <v>27</v>
      </c>
      <c r="AK514" s="33" t="s">
        <v>26</v>
      </c>
      <c r="AL514" s="33" t="s">
        <v>23</v>
      </c>
      <c r="AM514" s="33" t="s">
        <v>44</v>
      </c>
      <c r="AN514" s="33" t="s">
        <v>28</v>
      </c>
      <c r="AO514" s="33" t="s">
        <v>23</v>
      </c>
      <c r="AP514" s="33" t="s">
        <v>44</v>
      </c>
      <c r="AQ514" s="33" t="s">
        <v>28</v>
      </c>
      <c r="AR514" s="33" t="s">
        <v>23</v>
      </c>
      <c r="AS514" s="33" t="s">
        <v>44</v>
      </c>
      <c r="AT514" s="33" t="s">
        <v>23</v>
      </c>
      <c r="AU514" s="33" t="s">
        <v>23</v>
      </c>
      <c r="AV514" s="33" t="s">
        <v>44</v>
      </c>
      <c r="AW514" s="33" t="s">
        <v>23</v>
      </c>
      <c r="AX514" s="33" t="s">
        <v>23</v>
      </c>
      <c r="AY514" s="33" t="s">
        <v>44</v>
      </c>
      <c r="AZ514" s="33" t="s">
        <v>23</v>
      </c>
      <c r="BA514" s="33" t="s">
        <v>23</v>
      </c>
      <c r="BB514" s="33" t="s">
        <v>44</v>
      </c>
      <c r="BC514" s="33" t="s">
        <v>23</v>
      </c>
      <c r="BD514" s="33" t="s">
        <v>23</v>
      </c>
      <c r="BE514" s="33" t="s">
        <v>44</v>
      </c>
      <c r="BF514" s="33" t="s">
        <v>23</v>
      </c>
      <c r="BG514" s="33" t="s">
        <v>23</v>
      </c>
      <c r="BH514" s="33" t="s">
        <v>44</v>
      </c>
      <c r="BI514" s="33" t="s">
        <v>23</v>
      </c>
      <c r="BJ514" s="33" t="s">
        <v>23</v>
      </c>
      <c r="BK514" s="33" t="s">
        <v>44</v>
      </c>
      <c r="BL514" s="33" t="s">
        <v>23</v>
      </c>
      <c r="BM514" s="33" t="s">
        <v>23</v>
      </c>
    </row>
    <row r="515" spans="1:65" ht="22.5" x14ac:dyDescent="0.2">
      <c r="A515" s="15">
        <f>MAX($A$15:A514)+1</f>
        <v>501</v>
      </c>
      <c r="B515" s="36" t="s">
        <v>58</v>
      </c>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c r="BC515" s="35"/>
      <c r="BD515" s="35"/>
      <c r="BE515" s="35"/>
      <c r="BF515" s="35"/>
      <c r="BG515" s="35"/>
      <c r="BH515" s="35"/>
      <c r="BI515" s="35"/>
      <c r="BJ515" s="35"/>
      <c r="BK515" s="35"/>
      <c r="BL515" s="35"/>
      <c r="BM515" s="35"/>
    </row>
    <row r="516" spans="1:65" ht="12" customHeight="1" x14ac:dyDescent="0.2">
      <c r="A516" s="15">
        <f>MAX($A$15:A515)+1</f>
        <v>502</v>
      </c>
      <c r="B516" s="34" t="s">
        <v>36</v>
      </c>
      <c r="C516" s="33" t="s">
        <v>5</v>
      </c>
      <c r="D516" s="33" t="s">
        <v>23</v>
      </c>
      <c r="E516" s="33" t="s">
        <v>31</v>
      </c>
      <c r="F516" s="33" t="s">
        <v>5</v>
      </c>
      <c r="G516" s="33" t="s">
        <v>23</v>
      </c>
      <c r="H516" s="33" t="s">
        <v>31</v>
      </c>
      <c r="I516" s="33" t="s">
        <v>5</v>
      </c>
      <c r="J516" s="33" t="s">
        <v>23</v>
      </c>
      <c r="K516" s="33" t="s">
        <v>31</v>
      </c>
      <c r="L516" s="33" t="s">
        <v>5</v>
      </c>
      <c r="M516" s="33" t="s">
        <v>23</v>
      </c>
      <c r="N516" s="33" t="s">
        <v>32</v>
      </c>
      <c r="O516" s="33" t="s">
        <v>5</v>
      </c>
      <c r="P516" s="33" t="s">
        <v>26</v>
      </c>
      <c r="Q516" s="33" t="s">
        <v>31</v>
      </c>
      <c r="R516" s="33" t="s">
        <v>6</v>
      </c>
      <c r="S516" s="33" t="s">
        <v>28</v>
      </c>
      <c r="T516" s="33" t="s">
        <v>26</v>
      </c>
      <c r="U516" s="33" t="s">
        <v>6</v>
      </c>
      <c r="V516" s="33" t="s">
        <v>23</v>
      </c>
      <c r="W516" s="33" t="s">
        <v>31</v>
      </c>
      <c r="X516" s="33" t="s">
        <v>6</v>
      </c>
      <c r="Y516" s="33" t="s">
        <v>23</v>
      </c>
      <c r="Z516" s="33" t="s">
        <v>31</v>
      </c>
      <c r="AA516" s="33" t="s">
        <v>6</v>
      </c>
      <c r="AB516" s="33" t="s">
        <v>23</v>
      </c>
      <c r="AC516" s="33" t="s">
        <v>31</v>
      </c>
      <c r="AD516" s="33" t="s">
        <v>6</v>
      </c>
      <c r="AE516" s="33" t="s">
        <v>23</v>
      </c>
      <c r="AF516" s="33" t="s">
        <v>31</v>
      </c>
      <c r="AG516" s="33" t="s">
        <v>6</v>
      </c>
      <c r="AH516" s="33" t="s">
        <v>23</v>
      </c>
      <c r="AI516" s="33" t="s">
        <v>31</v>
      </c>
      <c r="AJ516" s="33" t="s">
        <v>6</v>
      </c>
      <c r="AK516" s="33" t="s">
        <v>23</v>
      </c>
      <c r="AL516" s="33" t="s">
        <v>31</v>
      </c>
      <c r="AM516" s="33" t="s">
        <v>6</v>
      </c>
      <c r="AN516" s="33" t="s">
        <v>23</v>
      </c>
      <c r="AO516" s="33" t="s">
        <v>31</v>
      </c>
      <c r="AP516" s="33" t="s">
        <v>6</v>
      </c>
      <c r="AQ516" s="33" t="s">
        <v>23</v>
      </c>
      <c r="AR516" s="33" t="s">
        <v>31</v>
      </c>
      <c r="AS516" s="33" t="s">
        <v>6</v>
      </c>
      <c r="AT516" s="33" t="s">
        <v>23</v>
      </c>
      <c r="AU516" s="33" t="s">
        <v>31</v>
      </c>
      <c r="AV516" s="33" t="s">
        <v>6</v>
      </c>
      <c r="AW516" s="33" t="s">
        <v>23</v>
      </c>
      <c r="AX516" s="33" t="s">
        <v>31</v>
      </c>
      <c r="AY516" s="33" t="s">
        <v>6</v>
      </c>
      <c r="AZ516" s="33" t="s">
        <v>23</v>
      </c>
      <c r="BA516" s="33" t="s">
        <v>31</v>
      </c>
      <c r="BB516" s="33" t="s">
        <v>6</v>
      </c>
      <c r="BC516" s="33" t="s">
        <v>23</v>
      </c>
      <c r="BD516" s="33" t="s">
        <v>31</v>
      </c>
      <c r="BE516" s="33" t="s">
        <v>6</v>
      </c>
      <c r="BF516" s="33" t="s">
        <v>23</v>
      </c>
      <c r="BG516" s="33" t="s">
        <v>31</v>
      </c>
      <c r="BH516" s="33" t="s">
        <v>6</v>
      </c>
      <c r="BI516" s="33" t="s">
        <v>23</v>
      </c>
      <c r="BJ516" s="33" t="s">
        <v>32</v>
      </c>
      <c r="BK516" s="33" t="s">
        <v>6</v>
      </c>
      <c r="BL516" s="33" t="s">
        <v>23</v>
      </c>
      <c r="BM516" s="33" t="s">
        <v>32</v>
      </c>
    </row>
    <row r="517" spans="1:65" ht="12" customHeight="1" x14ac:dyDescent="0.2">
      <c r="A517" s="15">
        <f>MAX($A$15:A516)+1</f>
        <v>503</v>
      </c>
      <c r="B517" s="34" t="s">
        <v>35</v>
      </c>
      <c r="C517" s="33" t="s">
        <v>23</v>
      </c>
      <c r="D517" s="33" t="s">
        <v>23</v>
      </c>
      <c r="E517" s="33" t="s">
        <v>23</v>
      </c>
      <c r="F517" s="33" t="s">
        <v>23</v>
      </c>
      <c r="G517" s="33" t="s">
        <v>23</v>
      </c>
      <c r="H517" s="33" t="s">
        <v>23</v>
      </c>
      <c r="I517" s="33" t="s">
        <v>23</v>
      </c>
      <c r="J517" s="33" t="s">
        <v>23</v>
      </c>
      <c r="K517" s="33" t="s">
        <v>23</v>
      </c>
      <c r="L517" s="33" t="s">
        <v>23</v>
      </c>
      <c r="M517" s="33" t="s">
        <v>23</v>
      </c>
      <c r="N517" s="33" t="s">
        <v>23</v>
      </c>
      <c r="O517" s="33" t="s">
        <v>23</v>
      </c>
      <c r="P517" s="33" t="s">
        <v>23</v>
      </c>
      <c r="Q517" s="33" t="s">
        <v>23</v>
      </c>
      <c r="R517" s="33" t="s">
        <v>23</v>
      </c>
      <c r="S517" s="33" t="s">
        <v>23</v>
      </c>
      <c r="T517" s="33" t="s">
        <v>23</v>
      </c>
      <c r="U517" s="33" t="s">
        <v>23</v>
      </c>
      <c r="V517" s="33" t="s">
        <v>23</v>
      </c>
      <c r="W517" s="33" t="s">
        <v>23</v>
      </c>
      <c r="X517" s="33" t="s">
        <v>23</v>
      </c>
      <c r="Y517" s="33" t="s">
        <v>23</v>
      </c>
      <c r="Z517" s="33" t="s">
        <v>23</v>
      </c>
      <c r="AA517" s="33" t="s">
        <v>23</v>
      </c>
      <c r="AB517" s="33" t="s">
        <v>23</v>
      </c>
      <c r="AC517" s="33" t="s">
        <v>23</v>
      </c>
      <c r="AD517" s="33" t="s">
        <v>23</v>
      </c>
      <c r="AE517" s="33" t="s">
        <v>23</v>
      </c>
      <c r="AF517" s="33" t="s">
        <v>23</v>
      </c>
      <c r="AG517" s="33" t="s">
        <v>23</v>
      </c>
      <c r="AH517" s="33" t="s">
        <v>23</v>
      </c>
      <c r="AI517" s="33" t="s">
        <v>23</v>
      </c>
      <c r="AJ517" s="33" t="s">
        <v>23</v>
      </c>
      <c r="AK517" s="33" t="s">
        <v>23</v>
      </c>
      <c r="AL517" s="33" t="s">
        <v>23</v>
      </c>
      <c r="AM517" s="33" t="s">
        <v>23</v>
      </c>
      <c r="AN517" s="33" t="s">
        <v>23</v>
      </c>
      <c r="AO517" s="33" t="s">
        <v>23</v>
      </c>
      <c r="AP517" s="33" t="s">
        <v>23</v>
      </c>
      <c r="AQ517" s="33" t="s">
        <v>23</v>
      </c>
      <c r="AR517" s="33" t="s">
        <v>23</v>
      </c>
      <c r="AS517" s="33" t="s">
        <v>23</v>
      </c>
      <c r="AT517" s="33" t="s">
        <v>23</v>
      </c>
      <c r="AU517" s="33" t="s">
        <v>23</v>
      </c>
      <c r="AV517" s="33" t="s">
        <v>23</v>
      </c>
      <c r="AW517" s="33" t="s">
        <v>23</v>
      </c>
      <c r="AX517" s="33" t="s">
        <v>23</v>
      </c>
      <c r="AY517" s="33" t="s">
        <v>23</v>
      </c>
      <c r="AZ517" s="33" t="s">
        <v>23</v>
      </c>
      <c r="BA517" s="33" t="s">
        <v>23</v>
      </c>
      <c r="BB517" s="33" t="s">
        <v>23</v>
      </c>
      <c r="BC517" s="33" t="s">
        <v>23</v>
      </c>
      <c r="BD517" s="33" t="s">
        <v>23</v>
      </c>
      <c r="BE517" s="33" t="s">
        <v>23</v>
      </c>
      <c r="BF517" s="33" t="s">
        <v>23</v>
      </c>
      <c r="BG517" s="33" t="s">
        <v>23</v>
      </c>
      <c r="BH517" s="33" t="s">
        <v>23</v>
      </c>
      <c r="BI517" s="33" t="s">
        <v>23</v>
      </c>
      <c r="BJ517" s="33" t="s">
        <v>23</v>
      </c>
      <c r="BK517" s="33" t="s">
        <v>23</v>
      </c>
      <c r="BL517" s="33" t="s">
        <v>23</v>
      </c>
      <c r="BM517" s="33" t="s">
        <v>23</v>
      </c>
    </row>
    <row r="518" spans="1:65" ht="12" customHeight="1" x14ac:dyDescent="0.2">
      <c r="A518" s="15">
        <f>MAX($A$15:A517)+1</f>
        <v>504</v>
      </c>
      <c r="B518" s="34" t="s">
        <v>34</v>
      </c>
      <c r="C518" s="33" t="s">
        <v>5</v>
      </c>
      <c r="D518" s="33" t="s">
        <v>23</v>
      </c>
      <c r="E518" s="33" t="s">
        <v>31</v>
      </c>
      <c r="F518" s="33" t="s">
        <v>5</v>
      </c>
      <c r="G518" s="33" t="s">
        <v>23</v>
      </c>
      <c r="H518" s="33" t="s">
        <v>31</v>
      </c>
      <c r="I518" s="33" t="s">
        <v>5</v>
      </c>
      <c r="J518" s="33" t="s">
        <v>23</v>
      </c>
      <c r="K518" s="33" t="s">
        <v>31</v>
      </c>
      <c r="L518" s="33" t="s">
        <v>5</v>
      </c>
      <c r="M518" s="33" t="s">
        <v>23</v>
      </c>
      <c r="N518" s="33" t="s">
        <v>32</v>
      </c>
      <c r="O518" s="33" t="s">
        <v>5</v>
      </c>
      <c r="P518" s="33" t="s">
        <v>26</v>
      </c>
      <c r="Q518" s="33" t="s">
        <v>31</v>
      </c>
      <c r="R518" s="33" t="s">
        <v>6</v>
      </c>
      <c r="S518" s="33" t="s">
        <v>28</v>
      </c>
      <c r="T518" s="33" t="s">
        <v>26</v>
      </c>
      <c r="U518" s="33" t="s">
        <v>6</v>
      </c>
      <c r="V518" s="33" t="s">
        <v>23</v>
      </c>
      <c r="W518" s="33" t="s">
        <v>31</v>
      </c>
      <c r="X518" s="33" t="s">
        <v>6</v>
      </c>
      <c r="Y518" s="33" t="s">
        <v>23</v>
      </c>
      <c r="Z518" s="33" t="s">
        <v>31</v>
      </c>
      <c r="AA518" s="33" t="s">
        <v>6</v>
      </c>
      <c r="AB518" s="33" t="s">
        <v>23</v>
      </c>
      <c r="AC518" s="33" t="s">
        <v>31</v>
      </c>
      <c r="AD518" s="33" t="s">
        <v>6</v>
      </c>
      <c r="AE518" s="33" t="s">
        <v>23</v>
      </c>
      <c r="AF518" s="33" t="s">
        <v>31</v>
      </c>
      <c r="AG518" s="33" t="s">
        <v>6</v>
      </c>
      <c r="AH518" s="33" t="s">
        <v>23</v>
      </c>
      <c r="AI518" s="33" t="s">
        <v>31</v>
      </c>
      <c r="AJ518" s="33" t="s">
        <v>6</v>
      </c>
      <c r="AK518" s="33" t="s">
        <v>23</v>
      </c>
      <c r="AL518" s="33" t="s">
        <v>31</v>
      </c>
      <c r="AM518" s="33" t="s">
        <v>6</v>
      </c>
      <c r="AN518" s="33" t="s">
        <v>23</v>
      </c>
      <c r="AO518" s="33" t="s">
        <v>31</v>
      </c>
      <c r="AP518" s="33" t="s">
        <v>6</v>
      </c>
      <c r="AQ518" s="33" t="s">
        <v>23</v>
      </c>
      <c r="AR518" s="33" t="s">
        <v>31</v>
      </c>
      <c r="AS518" s="33" t="s">
        <v>6</v>
      </c>
      <c r="AT518" s="33" t="s">
        <v>23</v>
      </c>
      <c r="AU518" s="33" t="s">
        <v>31</v>
      </c>
      <c r="AV518" s="33" t="s">
        <v>6</v>
      </c>
      <c r="AW518" s="33" t="s">
        <v>23</v>
      </c>
      <c r="AX518" s="33" t="s">
        <v>31</v>
      </c>
      <c r="AY518" s="33" t="s">
        <v>6</v>
      </c>
      <c r="AZ518" s="33" t="s">
        <v>23</v>
      </c>
      <c r="BA518" s="33" t="s">
        <v>31</v>
      </c>
      <c r="BB518" s="33" t="s">
        <v>6</v>
      </c>
      <c r="BC518" s="33" t="s">
        <v>23</v>
      </c>
      <c r="BD518" s="33" t="s">
        <v>31</v>
      </c>
      <c r="BE518" s="33" t="s">
        <v>6</v>
      </c>
      <c r="BF518" s="33" t="s">
        <v>23</v>
      </c>
      <c r="BG518" s="33" t="s">
        <v>31</v>
      </c>
      <c r="BH518" s="33" t="s">
        <v>6</v>
      </c>
      <c r="BI518" s="33" t="s">
        <v>23</v>
      </c>
      <c r="BJ518" s="33" t="s">
        <v>32</v>
      </c>
      <c r="BK518" s="33" t="s">
        <v>6</v>
      </c>
      <c r="BL518" s="33" t="s">
        <v>23</v>
      </c>
      <c r="BM518" s="33" t="s">
        <v>32</v>
      </c>
    </row>
    <row r="519" spans="1:65" ht="12" customHeight="1" x14ac:dyDescent="0.2">
      <c r="A519" s="15">
        <f>MAX($A$15:A518)+1</f>
        <v>505</v>
      </c>
      <c r="B519" s="34" t="s">
        <v>30</v>
      </c>
      <c r="C519" s="33" t="s">
        <v>23</v>
      </c>
      <c r="D519" s="33" t="s">
        <v>23</v>
      </c>
      <c r="E519" s="33" t="s">
        <v>23</v>
      </c>
      <c r="F519" s="33" t="s">
        <v>23</v>
      </c>
      <c r="G519" s="33" t="s">
        <v>23</v>
      </c>
      <c r="H519" s="33" t="s">
        <v>23</v>
      </c>
      <c r="I519" s="33" t="s">
        <v>23</v>
      </c>
      <c r="J519" s="33" t="s">
        <v>23</v>
      </c>
      <c r="K519" s="33" t="s">
        <v>23</v>
      </c>
      <c r="L519" s="33" t="s">
        <v>23</v>
      </c>
      <c r="M519" s="33" t="s">
        <v>23</v>
      </c>
      <c r="N519" s="33" t="s">
        <v>23</v>
      </c>
      <c r="O519" s="33" t="s">
        <v>23</v>
      </c>
      <c r="P519" s="33" t="s">
        <v>23</v>
      </c>
      <c r="Q519" s="33" t="s">
        <v>23</v>
      </c>
      <c r="R519" s="33" t="s">
        <v>23</v>
      </c>
      <c r="S519" s="33" t="s">
        <v>23</v>
      </c>
      <c r="T519" s="33" t="s">
        <v>23</v>
      </c>
      <c r="U519" s="33" t="s">
        <v>23</v>
      </c>
      <c r="V519" s="33" t="s">
        <v>23</v>
      </c>
      <c r="W519" s="33" t="s">
        <v>23</v>
      </c>
      <c r="X519" s="33" t="s">
        <v>23</v>
      </c>
      <c r="Y519" s="33" t="s">
        <v>23</v>
      </c>
      <c r="Z519" s="33" t="s">
        <v>23</v>
      </c>
      <c r="AA519" s="33" t="s">
        <v>23</v>
      </c>
      <c r="AB519" s="33" t="s">
        <v>23</v>
      </c>
      <c r="AC519" s="33" t="s">
        <v>23</v>
      </c>
      <c r="AD519" s="33" t="s">
        <v>23</v>
      </c>
      <c r="AE519" s="33" t="s">
        <v>23</v>
      </c>
      <c r="AF519" s="33" t="s">
        <v>23</v>
      </c>
      <c r="AG519" s="33" t="s">
        <v>23</v>
      </c>
      <c r="AH519" s="33" t="s">
        <v>23</v>
      </c>
      <c r="AI519" s="33" t="s">
        <v>23</v>
      </c>
      <c r="AJ519" s="33" t="s">
        <v>23</v>
      </c>
      <c r="AK519" s="33" t="s">
        <v>23</v>
      </c>
      <c r="AL519" s="33" t="s">
        <v>23</v>
      </c>
      <c r="AM519" s="33" t="s">
        <v>23</v>
      </c>
      <c r="AN519" s="33" t="s">
        <v>23</v>
      </c>
      <c r="AO519" s="33" t="s">
        <v>23</v>
      </c>
      <c r="AP519" s="33" t="s">
        <v>23</v>
      </c>
      <c r="AQ519" s="33" t="s">
        <v>23</v>
      </c>
      <c r="AR519" s="33" t="s">
        <v>23</v>
      </c>
      <c r="AS519" s="33" t="s">
        <v>23</v>
      </c>
      <c r="AT519" s="33" t="s">
        <v>23</v>
      </c>
      <c r="AU519" s="33" t="s">
        <v>23</v>
      </c>
      <c r="AV519" s="33" t="s">
        <v>23</v>
      </c>
      <c r="AW519" s="33" t="s">
        <v>23</v>
      </c>
      <c r="AX519" s="33" t="s">
        <v>23</v>
      </c>
      <c r="AY519" s="33" t="s">
        <v>23</v>
      </c>
      <c r="AZ519" s="33" t="s">
        <v>23</v>
      </c>
      <c r="BA519" s="33" t="s">
        <v>23</v>
      </c>
      <c r="BB519" s="33" t="s">
        <v>23</v>
      </c>
      <c r="BC519" s="33" t="s">
        <v>23</v>
      </c>
      <c r="BD519" s="33" t="s">
        <v>23</v>
      </c>
      <c r="BE519" s="33" t="s">
        <v>23</v>
      </c>
      <c r="BF519" s="33" t="s">
        <v>23</v>
      </c>
      <c r="BG519" s="33" t="s">
        <v>23</v>
      </c>
      <c r="BH519" s="33" t="s">
        <v>23</v>
      </c>
      <c r="BI519" s="33" t="s">
        <v>23</v>
      </c>
      <c r="BJ519" s="33" t="s">
        <v>23</v>
      </c>
      <c r="BK519" s="33" t="s">
        <v>23</v>
      </c>
      <c r="BL519" s="33" t="s">
        <v>23</v>
      </c>
      <c r="BM519" s="33" t="s">
        <v>23</v>
      </c>
    </row>
    <row r="520" spans="1:65" x14ac:dyDescent="0.2">
      <c r="A520" s="15">
        <f>MAX($A$15:A519)+1</f>
        <v>506</v>
      </c>
      <c r="B520" s="36" t="s">
        <v>57</v>
      </c>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c r="BC520" s="35"/>
      <c r="BD520" s="35"/>
      <c r="BE520" s="35"/>
      <c r="BF520" s="35"/>
      <c r="BG520" s="35"/>
      <c r="BH520" s="35"/>
      <c r="BI520" s="35"/>
      <c r="BJ520" s="35"/>
      <c r="BK520" s="35"/>
      <c r="BL520" s="35"/>
      <c r="BM520" s="35"/>
    </row>
    <row r="521" spans="1:65" ht="12" customHeight="1" x14ac:dyDescent="0.2">
      <c r="A521" s="15">
        <f>MAX($A$15:A520)+1</f>
        <v>507</v>
      </c>
      <c r="B521" s="34" t="s">
        <v>36</v>
      </c>
      <c r="C521" s="33" t="s">
        <v>6</v>
      </c>
      <c r="D521" s="33" t="s">
        <v>23</v>
      </c>
      <c r="E521" s="33" t="s">
        <v>31</v>
      </c>
      <c r="F521" s="33" t="s">
        <v>23</v>
      </c>
      <c r="G521" s="33" t="s">
        <v>23</v>
      </c>
      <c r="H521" s="33" t="s">
        <v>23</v>
      </c>
      <c r="I521" s="33" t="s">
        <v>23</v>
      </c>
      <c r="J521" s="33" t="s">
        <v>23</v>
      </c>
      <c r="K521" s="33" t="s">
        <v>23</v>
      </c>
      <c r="L521" s="33" t="s">
        <v>23</v>
      </c>
      <c r="M521" s="33" t="s">
        <v>23</v>
      </c>
      <c r="N521" s="33" t="s">
        <v>23</v>
      </c>
      <c r="O521" s="33" t="s">
        <v>23</v>
      </c>
      <c r="P521" s="33" t="s">
        <v>23</v>
      </c>
      <c r="Q521" s="33" t="s">
        <v>23</v>
      </c>
      <c r="R521" s="33" t="s">
        <v>23</v>
      </c>
      <c r="S521" s="33" t="s">
        <v>23</v>
      </c>
      <c r="T521" s="33" t="s">
        <v>23</v>
      </c>
      <c r="U521" s="33" t="s">
        <v>23</v>
      </c>
      <c r="V521" s="33" t="s">
        <v>23</v>
      </c>
      <c r="W521" s="33" t="s">
        <v>23</v>
      </c>
      <c r="X521" s="33" t="s">
        <v>23</v>
      </c>
      <c r="Y521" s="33" t="s">
        <v>23</v>
      </c>
      <c r="Z521" s="33" t="s">
        <v>23</v>
      </c>
      <c r="AA521" s="33" t="s">
        <v>23</v>
      </c>
      <c r="AB521" s="33" t="s">
        <v>23</v>
      </c>
      <c r="AC521" s="33" t="s">
        <v>23</v>
      </c>
      <c r="AD521" s="33" t="s">
        <v>23</v>
      </c>
      <c r="AE521" s="33" t="s">
        <v>23</v>
      </c>
      <c r="AF521" s="33" t="s">
        <v>23</v>
      </c>
      <c r="AG521" s="33" t="s">
        <v>23</v>
      </c>
      <c r="AH521" s="33" t="s">
        <v>23</v>
      </c>
      <c r="AI521" s="33" t="s">
        <v>23</v>
      </c>
      <c r="AJ521" s="33" t="s">
        <v>23</v>
      </c>
      <c r="AK521" s="33" t="s">
        <v>23</v>
      </c>
      <c r="AL521" s="33" t="s">
        <v>23</v>
      </c>
      <c r="AM521" s="33" t="s">
        <v>23</v>
      </c>
      <c r="AN521" s="33" t="s">
        <v>23</v>
      </c>
      <c r="AO521" s="33" t="s">
        <v>23</v>
      </c>
      <c r="AP521" s="33" t="s">
        <v>23</v>
      </c>
      <c r="AQ521" s="33" t="s">
        <v>23</v>
      </c>
      <c r="AR521" s="33" t="s">
        <v>23</v>
      </c>
      <c r="AS521" s="33" t="s">
        <v>23</v>
      </c>
      <c r="AT521" s="33" t="s">
        <v>23</v>
      </c>
      <c r="AU521" s="33" t="s">
        <v>23</v>
      </c>
      <c r="AV521" s="33" t="s">
        <v>23</v>
      </c>
      <c r="AW521" s="33" t="s">
        <v>23</v>
      </c>
      <c r="AX521" s="33" t="s">
        <v>23</v>
      </c>
      <c r="AY521" s="33" t="s">
        <v>23</v>
      </c>
      <c r="AZ521" s="33" t="s">
        <v>23</v>
      </c>
      <c r="BA521" s="33" t="s">
        <v>23</v>
      </c>
      <c r="BB521" s="33" t="s">
        <v>23</v>
      </c>
      <c r="BC521" s="33" t="s">
        <v>23</v>
      </c>
      <c r="BD521" s="33" t="s">
        <v>23</v>
      </c>
      <c r="BE521" s="33" t="s">
        <v>23</v>
      </c>
      <c r="BF521" s="33" t="s">
        <v>23</v>
      </c>
      <c r="BG521" s="33" t="s">
        <v>23</v>
      </c>
      <c r="BH521" s="33" t="s">
        <v>23</v>
      </c>
      <c r="BI521" s="33" t="s">
        <v>23</v>
      </c>
      <c r="BJ521" s="33" t="s">
        <v>23</v>
      </c>
      <c r="BK521" s="33" t="s">
        <v>23</v>
      </c>
      <c r="BL521" s="33" t="s">
        <v>23</v>
      </c>
      <c r="BM521" s="33" t="s">
        <v>23</v>
      </c>
    </row>
    <row r="522" spans="1:65" ht="12" customHeight="1" x14ac:dyDescent="0.2">
      <c r="A522" s="15">
        <f>MAX($A$15:A521)+1</f>
        <v>508</v>
      </c>
      <c r="B522" s="34" t="s">
        <v>35</v>
      </c>
      <c r="C522" s="33" t="s">
        <v>27</v>
      </c>
      <c r="D522" s="33" t="s">
        <v>23</v>
      </c>
      <c r="E522" s="33" t="s">
        <v>23</v>
      </c>
      <c r="F522" s="33" t="s">
        <v>23</v>
      </c>
      <c r="G522" s="33" t="s">
        <v>23</v>
      </c>
      <c r="H522" s="33" t="s">
        <v>23</v>
      </c>
      <c r="I522" s="33" t="s">
        <v>23</v>
      </c>
      <c r="J522" s="33" t="s">
        <v>23</v>
      </c>
      <c r="K522" s="33" t="s">
        <v>23</v>
      </c>
      <c r="L522" s="33" t="s">
        <v>23</v>
      </c>
      <c r="M522" s="33" t="s">
        <v>23</v>
      </c>
      <c r="N522" s="33" t="s">
        <v>23</v>
      </c>
      <c r="O522" s="33" t="s">
        <v>23</v>
      </c>
      <c r="P522" s="33" t="s">
        <v>23</v>
      </c>
      <c r="Q522" s="33" t="s">
        <v>23</v>
      </c>
      <c r="R522" s="33" t="s">
        <v>23</v>
      </c>
      <c r="S522" s="33" t="s">
        <v>23</v>
      </c>
      <c r="T522" s="33" t="s">
        <v>23</v>
      </c>
      <c r="U522" s="33" t="s">
        <v>23</v>
      </c>
      <c r="V522" s="33" t="s">
        <v>23</v>
      </c>
      <c r="W522" s="33" t="s">
        <v>23</v>
      </c>
      <c r="X522" s="33" t="s">
        <v>23</v>
      </c>
      <c r="Y522" s="33" t="s">
        <v>23</v>
      </c>
      <c r="Z522" s="33" t="s">
        <v>23</v>
      </c>
      <c r="AA522" s="33" t="s">
        <v>23</v>
      </c>
      <c r="AB522" s="33" t="s">
        <v>23</v>
      </c>
      <c r="AC522" s="33" t="s">
        <v>23</v>
      </c>
      <c r="AD522" s="33" t="s">
        <v>23</v>
      </c>
      <c r="AE522" s="33" t="s">
        <v>23</v>
      </c>
      <c r="AF522" s="33" t="s">
        <v>23</v>
      </c>
      <c r="AG522" s="33" t="s">
        <v>23</v>
      </c>
      <c r="AH522" s="33" t="s">
        <v>23</v>
      </c>
      <c r="AI522" s="33" t="s">
        <v>23</v>
      </c>
      <c r="AJ522" s="33" t="s">
        <v>23</v>
      </c>
      <c r="AK522" s="33" t="s">
        <v>23</v>
      </c>
      <c r="AL522" s="33" t="s">
        <v>23</v>
      </c>
      <c r="AM522" s="33" t="s">
        <v>23</v>
      </c>
      <c r="AN522" s="33" t="s">
        <v>23</v>
      </c>
      <c r="AO522" s="33" t="s">
        <v>23</v>
      </c>
      <c r="AP522" s="33" t="s">
        <v>23</v>
      </c>
      <c r="AQ522" s="33" t="s">
        <v>23</v>
      </c>
      <c r="AR522" s="33" t="s">
        <v>23</v>
      </c>
      <c r="AS522" s="33" t="s">
        <v>23</v>
      </c>
      <c r="AT522" s="33" t="s">
        <v>23</v>
      </c>
      <c r="AU522" s="33" t="s">
        <v>23</v>
      </c>
      <c r="AV522" s="33" t="s">
        <v>23</v>
      </c>
      <c r="AW522" s="33" t="s">
        <v>23</v>
      </c>
      <c r="AX522" s="33" t="s">
        <v>23</v>
      </c>
      <c r="AY522" s="33" t="s">
        <v>23</v>
      </c>
      <c r="AZ522" s="33" t="s">
        <v>23</v>
      </c>
      <c r="BA522" s="33" t="s">
        <v>23</v>
      </c>
      <c r="BB522" s="33" t="s">
        <v>23</v>
      </c>
      <c r="BC522" s="33" t="s">
        <v>23</v>
      </c>
      <c r="BD522" s="33" t="s">
        <v>23</v>
      </c>
      <c r="BE522" s="33" t="s">
        <v>23</v>
      </c>
      <c r="BF522" s="33" t="s">
        <v>23</v>
      </c>
      <c r="BG522" s="33" t="s">
        <v>23</v>
      </c>
      <c r="BH522" s="33" t="s">
        <v>23</v>
      </c>
      <c r="BI522" s="33" t="s">
        <v>23</v>
      </c>
      <c r="BJ522" s="33" t="s">
        <v>23</v>
      </c>
      <c r="BK522" s="33" t="s">
        <v>23</v>
      </c>
      <c r="BL522" s="33" t="s">
        <v>23</v>
      </c>
      <c r="BM522" s="33" t="s">
        <v>23</v>
      </c>
    </row>
    <row r="523" spans="1:65" ht="12" customHeight="1" x14ac:dyDescent="0.2">
      <c r="A523" s="15">
        <f>MAX($A$15:A522)+1</f>
        <v>509</v>
      </c>
      <c r="B523" s="34" t="s">
        <v>34</v>
      </c>
      <c r="C523" s="33" t="s">
        <v>6</v>
      </c>
      <c r="D523" s="33" t="s">
        <v>23</v>
      </c>
      <c r="E523" s="33" t="s">
        <v>31</v>
      </c>
      <c r="F523" s="33" t="s">
        <v>23</v>
      </c>
      <c r="G523" s="33" t="s">
        <v>23</v>
      </c>
      <c r="H523" s="33" t="s">
        <v>23</v>
      </c>
      <c r="I523" s="33" t="s">
        <v>23</v>
      </c>
      <c r="J523" s="33" t="s">
        <v>23</v>
      </c>
      <c r="K523" s="33" t="s">
        <v>23</v>
      </c>
      <c r="L523" s="33" t="s">
        <v>23</v>
      </c>
      <c r="M523" s="33" t="s">
        <v>23</v>
      </c>
      <c r="N523" s="33" t="s">
        <v>23</v>
      </c>
      <c r="O523" s="33" t="s">
        <v>23</v>
      </c>
      <c r="P523" s="33" t="s">
        <v>23</v>
      </c>
      <c r="Q523" s="33" t="s">
        <v>23</v>
      </c>
      <c r="R523" s="33" t="s">
        <v>23</v>
      </c>
      <c r="S523" s="33" t="s">
        <v>23</v>
      </c>
      <c r="T523" s="33" t="s">
        <v>23</v>
      </c>
      <c r="U523" s="33" t="s">
        <v>23</v>
      </c>
      <c r="V523" s="33" t="s">
        <v>23</v>
      </c>
      <c r="W523" s="33" t="s">
        <v>23</v>
      </c>
      <c r="X523" s="33" t="s">
        <v>23</v>
      </c>
      <c r="Y523" s="33" t="s">
        <v>23</v>
      </c>
      <c r="Z523" s="33" t="s">
        <v>23</v>
      </c>
      <c r="AA523" s="33" t="s">
        <v>23</v>
      </c>
      <c r="AB523" s="33" t="s">
        <v>23</v>
      </c>
      <c r="AC523" s="33" t="s">
        <v>23</v>
      </c>
      <c r="AD523" s="33" t="s">
        <v>23</v>
      </c>
      <c r="AE523" s="33" t="s">
        <v>23</v>
      </c>
      <c r="AF523" s="33" t="s">
        <v>23</v>
      </c>
      <c r="AG523" s="33" t="s">
        <v>23</v>
      </c>
      <c r="AH523" s="33" t="s">
        <v>23</v>
      </c>
      <c r="AI523" s="33" t="s">
        <v>23</v>
      </c>
      <c r="AJ523" s="33" t="s">
        <v>23</v>
      </c>
      <c r="AK523" s="33" t="s">
        <v>23</v>
      </c>
      <c r="AL523" s="33" t="s">
        <v>23</v>
      </c>
      <c r="AM523" s="33" t="s">
        <v>23</v>
      </c>
      <c r="AN523" s="33" t="s">
        <v>23</v>
      </c>
      <c r="AO523" s="33" t="s">
        <v>23</v>
      </c>
      <c r="AP523" s="33" t="s">
        <v>23</v>
      </c>
      <c r="AQ523" s="33" t="s">
        <v>23</v>
      </c>
      <c r="AR523" s="33" t="s">
        <v>23</v>
      </c>
      <c r="AS523" s="33" t="s">
        <v>23</v>
      </c>
      <c r="AT523" s="33" t="s">
        <v>23</v>
      </c>
      <c r="AU523" s="33" t="s">
        <v>23</v>
      </c>
      <c r="AV523" s="33" t="s">
        <v>23</v>
      </c>
      <c r="AW523" s="33" t="s">
        <v>23</v>
      </c>
      <c r="AX523" s="33" t="s">
        <v>23</v>
      </c>
      <c r="AY523" s="33" t="s">
        <v>23</v>
      </c>
      <c r="AZ523" s="33" t="s">
        <v>23</v>
      </c>
      <c r="BA523" s="33" t="s">
        <v>23</v>
      </c>
      <c r="BB523" s="33" t="s">
        <v>23</v>
      </c>
      <c r="BC523" s="33" t="s">
        <v>23</v>
      </c>
      <c r="BD523" s="33" t="s">
        <v>23</v>
      </c>
      <c r="BE523" s="33" t="s">
        <v>23</v>
      </c>
      <c r="BF523" s="33" t="s">
        <v>23</v>
      </c>
      <c r="BG523" s="33" t="s">
        <v>23</v>
      </c>
      <c r="BH523" s="33" t="s">
        <v>23</v>
      </c>
      <c r="BI523" s="33" t="s">
        <v>23</v>
      </c>
      <c r="BJ523" s="33" t="s">
        <v>23</v>
      </c>
      <c r="BK523" s="33" t="s">
        <v>23</v>
      </c>
      <c r="BL523" s="33" t="s">
        <v>23</v>
      </c>
      <c r="BM523" s="33" t="s">
        <v>23</v>
      </c>
    </row>
    <row r="524" spans="1:65" ht="12" customHeight="1" x14ac:dyDescent="0.2">
      <c r="A524" s="15">
        <f>MAX($A$15:A523)+1</f>
        <v>510</v>
      </c>
      <c r="B524" s="34" t="s">
        <v>30</v>
      </c>
      <c r="C524" s="33" t="s">
        <v>27</v>
      </c>
      <c r="D524" s="33" t="s">
        <v>23</v>
      </c>
      <c r="E524" s="33" t="s">
        <v>23</v>
      </c>
      <c r="F524" s="33" t="s">
        <v>23</v>
      </c>
      <c r="G524" s="33" t="s">
        <v>23</v>
      </c>
      <c r="H524" s="33" t="s">
        <v>23</v>
      </c>
      <c r="I524" s="33" t="s">
        <v>23</v>
      </c>
      <c r="J524" s="33" t="s">
        <v>23</v>
      </c>
      <c r="K524" s="33" t="s">
        <v>23</v>
      </c>
      <c r="L524" s="33" t="s">
        <v>23</v>
      </c>
      <c r="M524" s="33" t="s">
        <v>23</v>
      </c>
      <c r="N524" s="33" t="s">
        <v>23</v>
      </c>
      <c r="O524" s="33" t="s">
        <v>23</v>
      </c>
      <c r="P524" s="33" t="s">
        <v>23</v>
      </c>
      <c r="Q524" s="33" t="s">
        <v>23</v>
      </c>
      <c r="R524" s="33" t="s">
        <v>23</v>
      </c>
      <c r="S524" s="33" t="s">
        <v>23</v>
      </c>
      <c r="T524" s="33" t="s">
        <v>23</v>
      </c>
      <c r="U524" s="33" t="s">
        <v>23</v>
      </c>
      <c r="V524" s="33" t="s">
        <v>23</v>
      </c>
      <c r="W524" s="33" t="s">
        <v>23</v>
      </c>
      <c r="X524" s="33" t="s">
        <v>23</v>
      </c>
      <c r="Y524" s="33" t="s">
        <v>23</v>
      </c>
      <c r="Z524" s="33" t="s">
        <v>23</v>
      </c>
      <c r="AA524" s="33" t="s">
        <v>23</v>
      </c>
      <c r="AB524" s="33" t="s">
        <v>23</v>
      </c>
      <c r="AC524" s="33" t="s">
        <v>23</v>
      </c>
      <c r="AD524" s="33" t="s">
        <v>23</v>
      </c>
      <c r="AE524" s="33" t="s">
        <v>23</v>
      </c>
      <c r="AF524" s="33" t="s">
        <v>23</v>
      </c>
      <c r="AG524" s="33" t="s">
        <v>23</v>
      </c>
      <c r="AH524" s="33" t="s">
        <v>23</v>
      </c>
      <c r="AI524" s="33" t="s">
        <v>23</v>
      </c>
      <c r="AJ524" s="33" t="s">
        <v>23</v>
      </c>
      <c r="AK524" s="33" t="s">
        <v>23</v>
      </c>
      <c r="AL524" s="33" t="s">
        <v>23</v>
      </c>
      <c r="AM524" s="33" t="s">
        <v>23</v>
      </c>
      <c r="AN524" s="33" t="s">
        <v>23</v>
      </c>
      <c r="AO524" s="33" t="s">
        <v>23</v>
      </c>
      <c r="AP524" s="33" t="s">
        <v>23</v>
      </c>
      <c r="AQ524" s="33" t="s">
        <v>23</v>
      </c>
      <c r="AR524" s="33" t="s">
        <v>23</v>
      </c>
      <c r="AS524" s="33" t="s">
        <v>23</v>
      </c>
      <c r="AT524" s="33" t="s">
        <v>23</v>
      </c>
      <c r="AU524" s="33" t="s">
        <v>23</v>
      </c>
      <c r="AV524" s="33" t="s">
        <v>23</v>
      </c>
      <c r="AW524" s="33" t="s">
        <v>23</v>
      </c>
      <c r="AX524" s="33" t="s">
        <v>23</v>
      </c>
      <c r="AY524" s="33" t="s">
        <v>23</v>
      </c>
      <c r="AZ524" s="33" t="s">
        <v>23</v>
      </c>
      <c r="BA524" s="33" t="s">
        <v>23</v>
      </c>
      <c r="BB524" s="33" t="s">
        <v>23</v>
      </c>
      <c r="BC524" s="33" t="s">
        <v>23</v>
      </c>
      <c r="BD524" s="33" t="s">
        <v>23</v>
      </c>
      <c r="BE524" s="33" t="s">
        <v>23</v>
      </c>
      <c r="BF524" s="33" t="s">
        <v>23</v>
      </c>
      <c r="BG524" s="33" t="s">
        <v>23</v>
      </c>
      <c r="BH524" s="33" t="s">
        <v>23</v>
      </c>
      <c r="BI524" s="33" t="s">
        <v>23</v>
      </c>
      <c r="BJ524" s="33" t="s">
        <v>23</v>
      </c>
      <c r="BK524" s="33" t="s">
        <v>23</v>
      </c>
      <c r="BL524" s="33" t="s">
        <v>23</v>
      </c>
      <c r="BM524" s="33" t="s">
        <v>23</v>
      </c>
    </row>
    <row r="525" spans="1:65" ht="22.5" x14ac:dyDescent="0.2">
      <c r="A525" s="15">
        <f>MAX($A$15:A524)+1</f>
        <v>511</v>
      </c>
      <c r="B525" s="36" t="s">
        <v>56</v>
      </c>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c r="BC525" s="35"/>
      <c r="BD525" s="35"/>
      <c r="BE525" s="35"/>
      <c r="BF525" s="35"/>
      <c r="BG525" s="35"/>
      <c r="BH525" s="35"/>
      <c r="BI525" s="35"/>
      <c r="BJ525" s="35"/>
      <c r="BK525" s="35"/>
      <c r="BL525" s="35"/>
      <c r="BM525" s="35"/>
    </row>
    <row r="526" spans="1:65" ht="12" customHeight="1" x14ac:dyDescent="0.2">
      <c r="A526" s="15">
        <f>MAX($A$15:A525)+1</f>
        <v>512</v>
      </c>
      <c r="B526" s="34" t="s">
        <v>36</v>
      </c>
      <c r="C526" s="33" t="s">
        <v>19</v>
      </c>
      <c r="D526" s="33" t="s">
        <v>23</v>
      </c>
      <c r="E526" s="33" t="s">
        <v>31</v>
      </c>
      <c r="F526" s="33" t="s">
        <v>19</v>
      </c>
      <c r="G526" s="33" t="s">
        <v>23</v>
      </c>
      <c r="H526" s="33" t="s">
        <v>31</v>
      </c>
      <c r="I526" s="33" t="s">
        <v>19</v>
      </c>
      <c r="J526" s="33" t="s">
        <v>23</v>
      </c>
      <c r="K526" s="33" t="s">
        <v>31</v>
      </c>
      <c r="L526" s="33" t="s">
        <v>19</v>
      </c>
      <c r="M526" s="33" t="s">
        <v>23</v>
      </c>
      <c r="N526" s="33" t="s">
        <v>31</v>
      </c>
      <c r="O526" s="33" t="s">
        <v>19</v>
      </c>
      <c r="P526" s="33" t="s">
        <v>23</v>
      </c>
      <c r="Q526" s="33" t="s">
        <v>31</v>
      </c>
      <c r="R526" s="33" t="s">
        <v>19</v>
      </c>
      <c r="S526" s="33" t="s">
        <v>23</v>
      </c>
      <c r="T526" s="33" t="s">
        <v>31</v>
      </c>
      <c r="U526" s="33" t="s">
        <v>19</v>
      </c>
      <c r="V526" s="33" t="s">
        <v>23</v>
      </c>
      <c r="W526" s="33" t="s">
        <v>31</v>
      </c>
      <c r="X526" s="33" t="s">
        <v>19</v>
      </c>
      <c r="Y526" s="33" t="s">
        <v>23</v>
      </c>
      <c r="Z526" s="33" t="s">
        <v>31</v>
      </c>
      <c r="AA526" s="33" t="s">
        <v>19</v>
      </c>
      <c r="AB526" s="33" t="s">
        <v>23</v>
      </c>
      <c r="AC526" s="33" t="s">
        <v>31</v>
      </c>
      <c r="AD526" s="33" t="s">
        <v>19</v>
      </c>
      <c r="AE526" s="33" t="s">
        <v>23</v>
      </c>
      <c r="AF526" s="33" t="s">
        <v>31</v>
      </c>
      <c r="AG526" s="33" t="s">
        <v>19</v>
      </c>
      <c r="AH526" s="33" t="s">
        <v>23</v>
      </c>
      <c r="AI526" s="33" t="s">
        <v>31</v>
      </c>
      <c r="AJ526" s="33" t="s">
        <v>19</v>
      </c>
      <c r="AK526" s="33" t="s">
        <v>23</v>
      </c>
      <c r="AL526" s="33" t="s">
        <v>31</v>
      </c>
      <c r="AM526" s="33" t="s">
        <v>19</v>
      </c>
      <c r="AN526" s="33" t="s">
        <v>23</v>
      </c>
      <c r="AO526" s="33" t="s">
        <v>31</v>
      </c>
      <c r="AP526" s="33" t="s">
        <v>19</v>
      </c>
      <c r="AQ526" s="33" t="s">
        <v>23</v>
      </c>
      <c r="AR526" s="33" t="s">
        <v>31</v>
      </c>
      <c r="AS526" s="33" t="s">
        <v>19</v>
      </c>
      <c r="AT526" s="33" t="s">
        <v>23</v>
      </c>
      <c r="AU526" s="33" t="s">
        <v>31</v>
      </c>
      <c r="AV526" s="33" t="s">
        <v>19</v>
      </c>
      <c r="AW526" s="33" t="s">
        <v>23</v>
      </c>
      <c r="AX526" s="33" t="s">
        <v>31</v>
      </c>
      <c r="AY526" s="33" t="s">
        <v>19</v>
      </c>
      <c r="AZ526" s="33" t="s">
        <v>23</v>
      </c>
      <c r="BA526" s="33" t="s">
        <v>31</v>
      </c>
      <c r="BB526" s="33" t="s">
        <v>19</v>
      </c>
      <c r="BC526" s="33" t="s">
        <v>23</v>
      </c>
      <c r="BD526" s="33" t="s">
        <v>31</v>
      </c>
      <c r="BE526" s="33" t="s">
        <v>19</v>
      </c>
      <c r="BF526" s="33" t="s">
        <v>23</v>
      </c>
      <c r="BG526" s="33" t="s">
        <v>31</v>
      </c>
      <c r="BH526" s="33" t="s">
        <v>24</v>
      </c>
      <c r="BI526" s="33" t="s">
        <v>23</v>
      </c>
      <c r="BJ526" s="33" t="s">
        <v>32</v>
      </c>
      <c r="BK526" s="33" t="s">
        <v>24</v>
      </c>
      <c r="BL526" s="33" t="s">
        <v>23</v>
      </c>
      <c r="BM526" s="33" t="s">
        <v>32</v>
      </c>
    </row>
    <row r="527" spans="1:65" ht="12" customHeight="1" x14ac:dyDescent="0.2">
      <c r="A527" s="15">
        <f>MAX($A$15:A526)+1</f>
        <v>513</v>
      </c>
      <c r="B527" s="34" t="s">
        <v>35</v>
      </c>
      <c r="C527" s="33" t="s">
        <v>55</v>
      </c>
      <c r="D527" s="33" t="s">
        <v>23</v>
      </c>
      <c r="E527" s="33" t="s">
        <v>23</v>
      </c>
      <c r="F527" s="33" t="s">
        <v>55</v>
      </c>
      <c r="G527" s="33" t="s">
        <v>23</v>
      </c>
      <c r="H527" s="33" t="s">
        <v>23</v>
      </c>
      <c r="I527" s="33" t="s">
        <v>55</v>
      </c>
      <c r="J527" s="33" t="s">
        <v>23</v>
      </c>
      <c r="K527" s="33" t="s">
        <v>23</v>
      </c>
      <c r="L527" s="33" t="s">
        <v>55</v>
      </c>
      <c r="M527" s="33" t="s">
        <v>23</v>
      </c>
      <c r="N527" s="33" t="s">
        <v>23</v>
      </c>
      <c r="O527" s="33" t="s">
        <v>55</v>
      </c>
      <c r="P527" s="33" t="s">
        <v>23</v>
      </c>
      <c r="Q527" s="33" t="s">
        <v>23</v>
      </c>
      <c r="R527" s="33" t="s">
        <v>55</v>
      </c>
      <c r="S527" s="33" t="s">
        <v>23</v>
      </c>
      <c r="T527" s="33" t="s">
        <v>23</v>
      </c>
      <c r="U527" s="33" t="s">
        <v>55</v>
      </c>
      <c r="V527" s="33" t="s">
        <v>23</v>
      </c>
      <c r="W527" s="33" t="s">
        <v>23</v>
      </c>
      <c r="X527" s="33" t="s">
        <v>55</v>
      </c>
      <c r="Y527" s="33" t="s">
        <v>23</v>
      </c>
      <c r="Z527" s="33" t="s">
        <v>23</v>
      </c>
      <c r="AA527" s="33" t="s">
        <v>55</v>
      </c>
      <c r="AB527" s="33" t="s">
        <v>23</v>
      </c>
      <c r="AC527" s="33" t="s">
        <v>23</v>
      </c>
      <c r="AD527" s="33" t="s">
        <v>55</v>
      </c>
      <c r="AE527" s="33" t="s">
        <v>23</v>
      </c>
      <c r="AF527" s="33" t="s">
        <v>23</v>
      </c>
      <c r="AG527" s="33" t="s">
        <v>55</v>
      </c>
      <c r="AH527" s="33" t="s">
        <v>23</v>
      </c>
      <c r="AI527" s="33" t="s">
        <v>23</v>
      </c>
      <c r="AJ527" s="33" t="s">
        <v>55</v>
      </c>
      <c r="AK527" s="33" t="s">
        <v>23</v>
      </c>
      <c r="AL527" s="33" t="s">
        <v>23</v>
      </c>
      <c r="AM527" s="33" t="s">
        <v>55</v>
      </c>
      <c r="AN527" s="33" t="s">
        <v>23</v>
      </c>
      <c r="AO527" s="33" t="s">
        <v>23</v>
      </c>
      <c r="AP527" s="33" t="s">
        <v>55</v>
      </c>
      <c r="AQ527" s="33" t="s">
        <v>23</v>
      </c>
      <c r="AR527" s="33" t="s">
        <v>23</v>
      </c>
      <c r="AS527" s="33" t="s">
        <v>55</v>
      </c>
      <c r="AT527" s="33" t="s">
        <v>23</v>
      </c>
      <c r="AU527" s="33" t="s">
        <v>23</v>
      </c>
      <c r="AV527" s="33" t="s">
        <v>55</v>
      </c>
      <c r="AW527" s="33" t="s">
        <v>23</v>
      </c>
      <c r="AX527" s="33" t="s">
        <v>23</v>
      </c>
      <c r="AY527" s="33" t="s">
        <v>55</v>
      </c>
      <c r="AZ527" s="33" t="s">
        <v>23</v>
      </c>
      <c r="BA527" s="33" t="s">
        <v>23</v>
      </c>
      <c r="BB527" s="33" t="s">
        <v>55</v>
      </c>
      <c r="BC527" s="33" t="s">
        <v>23</v>
      </c>
      <c r="BD527" s="33" t="s">
        <v>23</v>
      </c>
      <c r="BE527" s="33" t="s">
        <v>55</v>
      </c>
      <c r="BF527" s="33" t="s">
        <v>23</v>
      </c>
      <c r="BG527" s="33" t="s">
        <v>23</v>
      </c>
      <c r="BH527" s="33" t="s">
        <v>55</v>
      </c>
      <c r="BI527" s="33" t="s">
        <v>23</v>
      </c>
      <c r="BJ527" s="33" t="s">
        <v>23</v>
      </c>
      <c r="BK527" s="33" t="s">
        <v>55</v>
      </c>
      <c r="BL527" s="33" t="s">
        <v>23</v>
      </c>
      <c r="BM527" s="33" t="s">
        <v>23</v>
      </c>
    </row>
    <row r="528" spans="1:65" ht="12" customHeight="1" x14ac:dyDescent="0.2">
      <c r="A528" s="15">
        <f>MAX($A$15:A527)+1</f>
        <v>514</v>
      </c>
      <c r="B528" s="34" t="s">
        <v>34</v>
      </c>
      <c r="C528" s="33" t="s">
        <v>19</v>
      </c>
      <c r="D528" s="33" t="s">
        <v>23</v>
      </c>
      <c r="E528" s="33" t="s">
        <v>31</v>
      </c>
      <c r="F528" s="33" t="s">
        <v>19</v>
      </c>
      <c r="G528" s="33" t="s">
        <v>23</v>
      </c>
      <c r="H528" s="33" t="s">
        <v>31</v>
      </c>
      <c r="I528" s="33" t="s">
        <v>19</v>
      </c>
      <c r="J528" s="33" t="s">
        <v>23</v>
      </c>
      <c r="K528" s="33" t="s">
        <v>31</v>
      </c>
      <c r="L528" s="33" t="s">
        <v>19</v>
      </c>
      <c r="M528" s="33" t="s">
        <v>23</v>
      </c>
      <c r="N528" s="33" t="s">
        <v>31</v>
      </c>
      <c r="O528" s="33" t="s">
        <v>19</v>
      </c>
      <c r="P528" s="33" t="s">
        <v>23</v>
      </c>
      <c r="Q528" s="33" t="s">
        <v>31</v>
      </c>
      <c r="R528" s="33" t="s">
        <v>19</v>
      </c>
      <c r="S528" s="33" t="s">
        <v>23</v>
      </c>
      <c r="T528" s="33" t="s">
        <v>31</v>
      </c>
      <c r="U528" s="33" t="s">
        <v>19</v>
      </c>
      <c r="V528" s="33" t="s">
        <v>23</v>
      </c>
      <c r="W528" s="33" t="s">
        <v>31</v>
      </c>
      <c r="X528" s="33" t="s">
        <v>19</v>
      </c>
      <c r="Y528" s="33" t="s">
        <v>23</v>
      </c>
      <c r="Z528" s="33" t="s">
        <v>31</v>
      </c>
      <c r="AA528" s="33" t="s">
        <v>19</v>
      </c>
      <c r="AB528" s="33" t="s">
        <v>23</v>
      </c>
      <c r="AC528" s="33" t="s">
        <v>31</v>
      </c>
      <c r="AD528" s="33" t="s">
        <v>19</v>
      </c>
      <c r="AE528" s="33" t="s">
        <v>23</v>
      </c>
      <c r="AF528" s="33" t="s">
        <v>31</v>
      </c>
      <c r="AG528" s="33" t="s">
        <v>19</v>
      </c>
      <c r="AH528" s="33" t="s">
        <v>23</v>
      </c>
      <c r="AI528" s="33" t="s">
        <v>31</v>
      </c>
      <c r="AJ528" s="33" t="s">
        <v>19</v>
      </c>
      <c r="AK528" s="33" t="s">
        <v>23</v>
      </c>
      <c r="AL528" s="33" t="s">
        <v>31</v>
      </c>
      <c r="AM528" s="33" t="s">
        <v>19</v>
      </c>
      <c r="AN528" s="33" t="s">
        <v>23</v>
      </c>
      <c r="AO528" s="33" t="s">
        <v>31</v>
      </c>
      <c r="AP528" s="33" t="s">
        <v>19</v>
      </c>
      <c r="AQ528" s="33" t="s">
        <v>23</v>
      </c>
      <c r="AR528" s="33" t="s">
        <v>31</v>
      </c>
      <c r="AS528" s="33" t="s">
        <v>19</v>
      </c>
      <c r="AT528" s="33" t="s">
        <v>23</v>
      </c>
      <c r="AU528" s="33" t="s">
        <v>31</v>
      </c>
      <c r="AV528" s="33" t="s">
        <v>19</v>
      </c>
      <c r="AW528" s="33" t="s">
        <v>23</v>
      </c>
      <c r="AX528" s="33" t="s">
        <v>31</v>
      </c>
      <c r="AY528" s="33" t="s">
        <v>19</v>
      </c>
      <c r="AZ528" s="33" t="s">
        <v>23</v>
      </c>
      <c r="BA528" s="33" t="s">
        <v>31</v>
      </c>
      <c r="BB528" s="33" t="s">
        <v>19</v>
      </c>
      <c r="BC528" s="33" t="s">
        <v>23</v>
      </c>
      <c r="BD528" s="33" t="s">
        <v>31</v>
      </c>
      <c r="BE528" s="33" t="s">
        <v>19</v>
      </c>
      <c r="BF528" s="33" t="s">
        <v>23</v>
      </c>
      <c r="BG528" s="33" t="s">
        <v>31</v>
      </c>
      <c r="BH528" s="33" t="s">
        <v>24</v>
      </c>
      <c r="BI528" s="33" t="s">
        <v>23</v>
      </c>
      <c r="BJ528" s="33" t="s">
        <v>32</v>
      </c>
      <c r="BK528" s="33" t="s">
        <v>24</v>
      </c>
      <c r="BL528" s="33" t="s">
        <v>23</v>
      </c>
      <c r="BM528" s="33" t="s">
        <v>32</v>
      </c>
    </row>
    <row r="529" spans="1:65" ht="12" customHeight="1" x14ac:dyDescent="0.2">
      <c r="A529" s="15">
        <f>MAX($A$15:A528)+1</f>
        <v>515</v>
      </c>
      <c r="B529" s="34" t="s">
        <v>30</v>
      </c>
      <c r="C529" s="33" t="s">
        <v>55</v>
      </c>
      <c r="D529" s="33" t="s">
        <v>23</v>
      </c>
      <c r="E529" s="33" t="s">
        <v>23</v>
      </c>
      <c r="F529" s="33" t="s">
        <v>55</v>
      </c>
      <c r="G529" s="33" t="s">
        <v>23</v>
      </c>
      <c r="H529" s="33" t="s">
        <v>23</v>
      </c>
      <c r="I529" s="33" t="s">
        <v>55</v>
      </c>
      <c r="J529" s="33" t="s">
        <v>23</v>
      </c>
      <c r="K529" s="33" t="s">
        <v>23</v>
      </c>
      <c r="L529" s="33" t="s">
        <v>55</v>
      </c>
      <c r="M529" s="33" t="s">
        <v>23</v>
      </c>
      <c r="N529" s="33" t="s">
        <v>23</v>
      </c>
      <c r="O529" s="33" t="s">
        <v>55</v>
      </c>
      <c r="P529" s="33" t="s">
        <v>23</v>
      </c>
      <c r="Q529" s="33" t="s">
        <v>23</v>
      </c>
      <c r="R529" s="33" t="s">
        <v>55</v>
      </c>
      <c r="S529" s="33" t="s">
        <v>23</v>
      </c>
      <c r="T529" s="33" t="s">
        <v>23</v>
      </c>
      <c r="U529" s="33" t="s">
        <v>55</v>
      </c>
      <c r="V529" s="33" t="s">
        <v>23</v>
      </c>
      <c r="W529" s="33" t="s">
        <v>23</v>
      </c>
      <c r="X529" s="33" t="s">
        <v>55</v>
      </c>
      <c r="Y529" s="33" t="s">
        <v>23</v>
      </c>
      <c r="Z529" s="33" t="s">
        <v>23</v>
      </c>
      <c r="AA529" s="33" t="s">
        <v>55</v>
      </c>
      <c r="AB529" s="33" t="s">
        <v>23</v>
      </c>
      <c r="AC529" s="33" t="s">
        <v>23</v>
      </c>
      <c r="AD529" s="33" t="s">
        <v>55</v>
      </c>
      <c r="AE529" s="33" t="s">
        <v>23</v>
      </c>
      <c r="AF529" s="33" t="s">
        <v>23</v>
      </c>
      <c r="AG529" s="33" t="s">
        <v>55</v>
      </c>
      <c r="AH529" s="33" t="s">
        <v>23</v>
      </c>
      <c r="AI529" s="33" t="s">
        <v>23</v>
      </c>
      <c r="AJ529" s="33" t="s">
        <v>55</v>
      </c>
      <c r="AK529" s="33" t="s">
        <v>23</v>
      </c>
      <c r="AL529" s="33" t="s">
        <v>23</v>
      </c>
      <c r="AM529" s="33" t="s">
        <v>55</v>
      </c>
      <c r="AN529" s="33" t="s">
        <v>23</v>
      </c>
      <c r="AO529" s="33" t="s">
        <v>23</v>
      </c>
      <c r="AP529" s="33" t="s">
        <v>55</v>
      </c>
      <c r="AQ529" s="33" t="s">
        <v>23</v>
      </c>
      <c r="AR529" s="33" t="s">
        <v>23</v>
      </c>
      <c r="AS529" s="33" t="s">
        <v>55</v>
      </c>
      <c r="AT529" s="33" t="s">
        <v>23</v>
      </c>
      <c r="AU529" s="33" t="s">
        <v>23</v>
      </c>
      <c r="AV529" s="33" t="s">
        <v>55</v>
      </c>
      <c r="AW529" s="33" t="s">
        <v>23</v>
      </c>
      <c r="AX529" s="33" t="s">
        <v>23</v>
      </c>
      <c r="AY529" s="33" t="s">
        <v>55</v>
      </c>
      <c r="AZ529" s="33" t="s">
        <v>23</v>
      </c>
      <c r="BA529" s="33" t="s">
        <v>23</v>
      </c>
      <c r="BB529" s="33" t="s">
        <v>55</v>
      </c>
      <c r="BC529" s="33" t="s">
        <v>23</v>
      </c>
      <c r="BD529" s="33" t="s">
        <v>23</v>
      </c>
      <c r="BE529" s="33" t="s">
        <v>55</v>
      </c>
      <c r="BF529" s="33" t="s">
        <v>23</v>
      </c>
      <c r="BG529" s="33" t="s">
        <v>23</v>
      </c>
      <c r="BH529" s="33" t="s">
        <v>55</v>
      </c>
      <c r="BI529" s="33" t="s">
        <v>23</v>
      </c>
      <c r="BJ529" s="33" t="s">
        <v>23</v>
      </c>
      <c r="BK529" s="33" t="s">
        <v>55</v>
      </c>
      <c r="BL529" s="33" t="s">
        <v>23</v>
      </c>
      <c r="BM529" s="33" t="s">
        <v>23</v>
      </c>
    </row>
    <row r="530" spans="1:65" ht="22.5" x14ac:dyDescent="0.2">
      <c r="A530" s="15">
        <f>MAX($A$15:A529)+1</f>
        <v>516</v>
      </c>
      <c r="B530" s="36" t="s">
        <v>54</v>
      </c>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c r="BC530" s="35"/>
      <c r="BD530" s="35"/>
      <c r="BE530" s="35"/>
      <c r="BF530" s="35"/>
      <c r="BG530" s="35"/>
      <c r="BH530" s="35"/>
      <c r="BI530" s="35"/>
      <c r="BJ530" s="35"/>
      <c r="BK530" s="35"/>
      <c r="BL530" s="35"/>
      <c r="BM530" s="35"/>
    </row>
    <row r="531" spans="1:65" ht="12" customHeight="1" x14ac:dyDescent="0.2">
      <c r="A531" s="15">
        <f>MAX($A$15:A530)+1</f>
        <v>517</v>
      </c>
      <c r="B531" s="34" t="s">
        <v>36</v>
      </c>
      <c r="C531" s="33" t="s">
        <v>6</v>
      </c>
      <c r="D531" s="33" t="s">
        <v>23</v>
      </c>
      <c r="E531" s="33" t="s">
        <v>31</v>
      </c>
      <c r="F531" s="33" t="s">
        <v>6</v>
      </c>
      <c r="G531" s="33" t="s">
        <v>23</v>
      </c>
      <c r="H531" s="33" t="s">
        <v>31</v>
      </c>
      <c r="I531" s="33" t="s">
        <v>6</v>
      </c>
      <c r="J531" s="33" t="s">
        <v>23</v>
      </c>
      <c r="K531" s="33" t="s">
        <v>32</v>
      </c>
      <c r="L531" s="33" t="s">
        <v>6</v>
      </c>
      <c r="M531" s="33" t="s">
        <v>23</v>
      </c>
      <c r="N531" s="33" t="s">
        <v>31</v>
      </c>
      <c r="O531" s="33" t="s">
        <v>6</v>
      </c>
      <c r="P531" s="33" t="s">
        <v>23</v>
      </c>
      <c r="Q531" s="33" t="s">
        <v>31</v>
      </c>
      <c r="R531" s="33" t="s">
        <v>5</v>
      </c>
      <c r="S531" s="33" t="s">
        <v>23</v>
      </c>
      <c r="T531" s="33" t="s">
        <v>31</v>
      </c>
      <c r="U531" s="33" t="s">
        <v>6</v>
      </c>
      <c r="V531" s="33" t="s">
        <v>26</v>
      </c>
      <c r="W531" s="33" t="s">
        <v>31</v>
      </c>
      <c r="X531" s="33" t="s">
        <v>6</v>
      </c>
      <c r="Y531" s="33" t="s">
        <v>26</v>
      </c>
      <c r="Z531" s="33" t="s">
        <v>31</v>
      </c>
      <c r="AA531" s="33" t="s">
        <v>6</v>
      </c>
      <c r="AB531" s="33" t="s">
        <v>26</v>
      </c>
      <c r="AC531" s="33" t="s">
        <v>31</v>
      </c>
      <c r="AD531" s="33" t="s">
        <v>6</v>
      </c>
      <c r="AE531" s="33" t="s">
        <v>26</v>
      </c>
      <c r="AF531" s="33" t="s">
        <v>31</v>
      </c>
      <c r="AG531" s="33" t="s">
        <v>6</v>
      </c>
      <c r="AH531" s="33" t="s">
        <v>26</v>
      </c>
      <c r="AI531" s="33" t="s">
        <v>31</v>
      </c>
      <c r="AJ531" s="33" t="s">
        <v>5</v>
      </c>
      <c r="AK531" s="33" t="s">
        <v>23</v>
      </c>
      <c r="AL531" s="33" t="s">
        <v>31</v>
      </c>
      <c r="AM531" s="33" t="s">
        <v>5</v>
      </c>
      <c r="AN531" s="33" t="s">
        <v>23</v>
      </c>
      <c r="AO531" s="33" t="s">
        <v>31</v>
      </c>
      <c r="AP531" s="33" t="s">
        <v>5</v>
      </c>
      <c r="AQ531" s="33" t="s">
        <v>23</v>
      </c>
      <c r="AR531" s="33" t="s">
        <v>31</v>
      </c>
      <c r="AS531" s="33" t="s">
        <v>5</v>
      </c>
      <c r="AT531" s="33" t="s">
        <v>23</v>
      </c>
      <c r="AU531" s="33" t="s">
        <v>31</v>
      </c>
      <c r="AV531" s="33" t="s">
        <v>5</v>
      </c>
      <c r="AW531" s="33" t="s">
        <v>23</v>
      </c>
      <c r="AX531" s="33" t="s">
        <v>31</v>
      </c>
      <c r="AY531" s="33" t="s">
        <v>5</v>
      </c>
      <c r="AZ531" s="33" t="s">
        <v>23</v>
      </c>
      <c r="BA531" s="33" t="s">
        <v>31</v>
      </c>
      <c r="BB531" s="33" t="s">
        <v>5</v>
      </c>
      <c r="BC531" s="33" t="s">
        <v>23</v>
      </c>
      <c r="BD531" s="33" t="s">
        <v>31</v>
      </c>
      <c r="BE531" s="33" t="s">
        <v>5</v>
      </c>
      <c r="BF531" s="33" t="s">
        <v>23</v>
      </c>
      <c r="BG531" s="33" t="s">
        <v>31</v>
      </c>
      <c r="BH531" s="33" t="s">
        <v>5</v>
      </c>
      <c r="BI531" s="33" t="s">
        <v>23</v>
      </c>
      <c r="BJ531" s="33" t="s">
        <v>31</v>
      </c>
      <c r="BK531" s="33" t="s">
        <v>5</v>
      </c>
      <c r="BL531" s="33" t="s">
        <v>23</v>
      </c>
      <c r="BM531" s="33" t="s">
        <v>31</v>
      </c>
    </row>
    <row r="532" spans="1:65" ht="12" customHeight="1" x14ac:dyDescent="0.2">
      <c r="A532" s="15">
        <f>MAX($A$15:A531)+1</f>
        <v>518</v>
      </c>
      <c r="B532" s="34" t="s">
        <v>35</v>
      </c>
      <c r="C532" s="33" t="s">
        <v>27</v>
      </c>
      <c r="D532" s="33" t="s">
        <v>23</v>
      </c>
      <c r="E532" s="33" t="s">
        <v>23</v>
      </c>
      <c r="F532" s="33" t="s">
        <v>27</v>
      </c>
      <c r="G532" s="33" t="s">
        <v>23</v>
      </c>
      <c r="H532" s="33" t="s">
        <v>23</v>
      </c>
      <c r="I532" s="33" t="s">
        <v>27</v>
      </c>
      <c r="J532" s="33" t="s">
        <v>23</v>
      </c>
      <c r="K532" s="33" t="s">
        <v>23</v>
      </c>
      <c r="L532" s="33" t="s">
        <v>27</v>
      </c>
      <c r="M532" s="33" t="s">
        <v>23</v>
      </c>
      <c r="N532" s="33" t="s">
        <v>23</v>
      </c>
      <c r="O532" s="33" t="s">
        <v>27</v>
      </c>
      <c r="P532" s="33" t="s">
        <v>23</v>
      </c>
      <c r="Q532" s="33" t="s">
        <v>23</v>
      </c>
      <c r="R532" s="33" t="s">
        <v>27</v>
      </c>
      <c r="S532" s="33" t="s">
        <v>23</v>
      </c>
      <c r="T532" s="33" t="s">
        <v>23</v>
      </c>
      <c r="U532" s="33" t="s">
        <v>27</v>
      </c>
      <c r="V532" s="33" t="s">
        <v>23</v>
      </c>
      <c r="W532" s="33" t="s">
        <v>23</v>
      </c>
      <c r="X532" s="33" t="s">
        <v>27</v>
      </c>
      <c r="Y532" s="33" t="s">
        <v>23</v>
      </c>
      <c r="Z532" s="33" t="s">
        <v>23</v>
      </c>
      <c r="AA532" s="33" t="s">
        <v>27</v>
      </c>
      <c r="AB532" s="33" t="s">
        <v>23</v>
      </c>
      <c r="AC532" s="33" t="s">
        <v>23</v>
      </c>
      <c r="AD532" s="33" t="s">
        <v>27</v>
      </c>
      <c r="AE532" s="33" t="s">
        <v>23</v>
      </c>
      <c r="AF532" s="33" t="s">
        <v>23</v>
      </c>
      <c r="AG532" s="33" t="s">
        <v>27</v>
      </c>
      <c r="AH532" s="33" t="s">
        <v>23</v>
      </c>
      <c r="AI532" s="33" t="s">
        <v>23</v>
      </c>
      <c r="AJ532" s="33" t="s">
        <v>27</v>
      </c>
      <c r="AK532" s="33" t="s">
        <v>23</v>
      </c>
      <c r="AL532" s="33" t="s">
        <v>23</v>
      </c>
      <c r="AM532" s="33" t="s">
        <v>27</v>
      </c>
      <c r="AN532" s="33" t="s">
        <v>23</v>
      </c>
      <c r="AO532" s="33" t="s">
        <v>23</v>
      </c>
      <c r="AP532" s="33" t="s">
        <v>27</v>
      </c>
      <c r="AQ532" s="33" t="s">
        <v>23</v>
      </c>
      <c r="AR532" s="33" t="s">
        <v>23</v>
      </c>
      <c r="AS532" s="33" t="s">
        <v>27</v>
      </c>
      <c r="AT532" s="33" t="s">
        <v>23</v>
      </c>
      <c r="AU532" s="33" t="s">
        <v>23</v>
      </c>
      <c r="AV532" s="33" t="s">
        <v>27</v>
      </c>
      <c r="AW532" s="33" t="s">
        <v>23</v>
      </c>
      <c r="AX532" s="33" t="s">
        <v>23</v>
      </c>
      <c r="AY532" s="33" t="s">
        <v>27</v>
      </c>
      <c r="AZ532" s="33" t="s">
        <v>23</v>
      </c>
      <c r="BA532" s="33" t="s">
        <v>23</v>
      </c>
      <c r="BB532" s="33" t="s">
        <v>27</v>
      </c>
      <c r="BC532" s="33" t="s">
        <v>23</v>
      </c>
      <c r="BD532" s="33" t="s">
        <v>23</v>
      </c>
      <c r="BE532" s="33" t="s">
        <v>27</v>
      </c>
      <c r="BF532" s="33" t="s">
        <v>23</v>
      </c>
      <c r="BG532" s="33" t="s">
        <v>23</v>
      </c>
      <c r="BH532" s="33" t="s">
        <v>27</v>
      </c>
      <c r="BI532" s="33" t="s">
        <v>23</v>
      </c>
      <c r="BJ532" s="33" t="s">
        <v>23</v>
      </c>
      <c r="BK532" s="33" t="s">
        <v>27</v>
      </c>
      <c r="BL532" s="33" t="s">
        <v>23</v>
      </c>
      <c r="BM532" s="33" t="s">
        <v>23</v>
      </c>
    </row>
    <row r="533" spans="1:65" ht="12" customHeight="1" x14ac:dyDescent="0.2">
      <c r="A533" s="15">
        <f>MAX($A$15:A532)+1</f>
        <v>519</v>
      </c>
      <c r="B533" s="34" t="s">
        <v>34</v>
      </c>
      <c r="C533" s="33" t="s">
        <v>6</v>
      </c>
      <c r="D533" s="33" t="s">
        <v>23</v>
      </c>
      <c r="E533" s="33" t="s">
        <v>31</v>
      </c>
      <c r="F533" s="33" t="s">
        <v>6</v>
      </c>
      <c r="G533" s="33" t="s">
        <v>23</v>
      </c>
      <c r="H533" s="33" t="s">
        <v>31</v>
      </c>
      <c r="I533" s="33" t="s">
        <v>6</v>
      </c>
      <c r="J533" s="33" t="s">
        <v>23</v>
      </c>
      <c r="K533" s="33" t="s">
        <v>32</v>
      </c>
      <c r="L533" s="33" t="s">
        <v>6</v>
      </c>
      <c r="M533" s="33" t="s">
        <v>23</v>
      </c>
      <c r="N533" s="33" t="s">
        <v>31</v>
      </c>
      <c r="O533" s="33" t="s">
        <v>6</v>
      </c>
      <c r="P533" s="33" t="s">
        <v>23</v>
      </c>
      <c r="Q533" s="33" t="s">
        <v>31</v>
      </c>
      <c r="R533" s="33" t="s">
        <v>5</v>
      </c>
      <c r="S533" s="33" t="s">
        <v>23</v>
      </c>
      <c r="T533" s="33" t="s">
        <v>31</v>
      </c>
      <c r="U533" s="33" t="s">
        <v>6</v>
      </c>
      <c r="V533" s="33" t="s">
        <v>26</v>
      </c>
      <c r="W533" s="33" t="s">
        <v>31</v>
      </c>
      <c r="X533" s="33" t="s">
        <v>6</v>
      </c>
      <c r="Y533" s="33" t="s">
        <v>26</v>
      </c>
      <c r="Z533" s="33" t="s">
        <v>31</v>
      </c>
      <c r="AA533" s="33" t="s">
        <v>6</v>
      </c>
      <c r="AB533" s="33" t="s">
        <v>26</v>
      </c>
      <c r="AC533" s="33" t="s">
        <v>31</v>
      </c>
      <c r="AD533" s="33" t="s">
        <v>6</v>
      </c>
      <c r="AE533" s="33" t="s">
        <v>26</v>
      </c>
      <c r="AF533" s="33" t="s">
        <v>31</v>
      </c>
      <c r="AG533" s="33" t="s">
        <v>6</v>
      </c>
      <c r="AH533" s="33" t="s">
        <v>26</v>
      </c>
      <c r="AI533" s="33" t="s">
        <v>31</v>
      </c>
      <c r="AJ533" s="33" t="s">
        <v>5</v>
      </c>
      <c r="AK533" s="33" t="s">
        <v>23</v>
      </c>
      <c r="AL533" s="33" t="s">
        <v>31</v>
      </c>
      <c r="AM533" s="33" t="s">
        <v>5</v>
      </c>
      <c r="AN533" s="33" t="s">
        <v>23</v>
      </c>
      <c r="AO533" s="33" t="s">
        <v>31</v>
      </c>
      <c r="AP533" s="33" t="s">
        <v>5</v>
      </c>
      <c r="AQ533" s="33" t="s">
        <v>23</v>
      </c>
      <c r="AR533" s="33" t="s">
        <v>31</v>
      </c>
      <c r="AS533" s="33" t="s">
        <v>5</v>
      </c>
      <c r="AT533" s="33" t="s">
        <v>23</v>
      </c>
      <c r="AU533" s="33" t="s">
        <v>31</v>
      </c>
      <c r="AV533" s="33" t="s">
        <v>5</v>
      </c>
      <c r="AW533" s="33" t="s">
        <v>23</v>
      </c>
      <c r="AX533" s="33" t="s">
        <v>31</v>
      </c>
      <c r="AY533" s="33" t="s">
        <v>5</v>
      </c>
      <c r="AZ533" s="33" t="s">
        <v>23</v>
      </c>
      <c r="BA533" s="33" t="s">
        <v>31</v>
      </c>
      <c r="BB533" s="33" t="s">
        <v>5</v>
      </c>
      <c r="BC533" s="33" t="s">
        <v>23</v>
      </c>
      <c r="BD533" s="33" t="s">
        <v>31</v>
      </c>
      <c r="BE533" s="33" t="s">
        <v>5</v>
      </c>
      <c r="BF533" s="33" t="s">
        <v>23</v>
      </c>
      <c r="BG533" s="33" t="s">
        <v>31</v>
      </c>
      <c r="BH533" s="33" t="s">
        <v>5</v>
      </c>
      <c r="BI533" s="33" t="s">
        <v>23</v>
      </c>
      <c r="BJ533" s="33" t="s">
        <v>31</v>
      </c>
      <c r="BK533" s="33" t="s">
        <v>5</v>
      </c>
      <c r="BL533" s="33" t="s">
        <v>23</v>
      </c>
      <c r="BM533" s="33" t="s">
        <v>31</v>
      </c>
    </row>
    <row r="534" spans="1:65" ht="12" customHeight="1" x14ac:dyDescent="0.2">
      <c r="A534" s="15">
        <f>MAX($A$15:A533)+1</f>
        <v>520</v>
      </c>
      <c r="B534" s="34" t="s">
        <v>30</v>
      </c>
      <c r="C534" s="33" t="s">
        <v>27</v>
      </c>
      <c r="D534" s="33" t="s">
        <v>23</v>
      </c>
      <c r="E534" s="33" t="s">
        <v>23</v>
      </c>
      <c r="F534" s="33" t="s">
        <v>27</v>
      </c>
      <c r="G534" s="33" t="s">
        <v>23</v>
      </c>
      <c r="H534" s="33" t="s">
        <v>23</v>
      </c>
      <c r="I534" s="33" t="s">
        <v>27</v>
      </c>
      <c r="J534" s="33" t="s">
        <v>23</v>
      </c>
      <c r="K534" s="33" t="s">
        <v>23</v>
      </c>
      <c r="L534" s="33" t="s">
        <v>27</v>
      </c>
      <c r="M534" s="33" t="s">
        <v>23</v>
      </c>
      <c r="N534" s="33" t="s">
        <v>23</v>
      </c>
      <c r="O534" s="33" t="s">
        <v>27</v>
      </c>
      <c r="P534" s="33" t="s">
        <v>23</v>
      </c>
      <c r="Q534" s="33" t="s">
        <v>23</v>
      </c>
      <c r="R534" s="33" t="s">
        <v>27</v>
      </c>
      <c r="S534" s="33" t="s">
        <v>23</v>
      </c>
      <c r="T534" s="33" t="s">
        <v>23</v>
      </c>
      <c r="U534" s="33" t="s">
        <v>27</v>
      </c>
      <c r="V534" s="33" t="s">
        <v>23</v>
      </c>
      <c r="W534" s="33" t="s">
        <v>23</v>
      </c>
      <c r="X534" s="33" t="s">
        <v>27</v>
      </c>
      <c r="Y534" s="33" t="s">
        <v>23</v>
      </c>
      <c r="Z534" s="33" t="s">
        <v>23</v>
      </c>
      <c r="AA534" s="33" t="s">
        <v>27</v>
      </c>
      <c r="AB534" s="33" t="s">
        <v>23</v>
      </c>
      <c r="AC534" s="33" t="s">
        <v>23</v>
      </c>
      <c r="AD534" s="33" t="s">
        <v>27</v>
      </c>
      <c r="AE534" s="33" t="s">
        <v>23</v>
      </c>
      <c r="AF534" s="33" t="s">
        <v>23</v>
      </c>
      <c r="AG534" s="33" t="s">
        <v>27</v>
      </c>
      <c r="AH534" s="33" t="s">
        <v>23</v>
      </c>
      <c r="AI534" s="33" t="s">
        <v>23</v>
      </c>
      <c r="AJ534" s="33" t="s">
        <v>27</v>
      </c>
      <c r="AK534" s="33" t="s">
        <v>23</v>
      </c>
      <c r="AL534" s="33" t="s">
        <v>23</v>
      </c>
      <c r="AM534" s="33" t="s">
        <v>27</v>
      </c>
      <c r="AN534" s="33" t="s">
        <v>23</v>
      </c>
      <c r="AO534" s="33" t="s">
        <v>23</v>
      </c>
      <c r="AP534" s="33" t="s">
        <v>27</v>
      </c>
      <c r="AQ534" s="33" t="s">
        <v>23</v>
      </c>
      <c r="AR534" s="33" t="s">
        <v>23</v>
      </c>
      <c r="AS534" s="33" t="s">
        <v>27</v>
      </c>
      <c r="AT534" s="33" t="s">
        <v>23</v>
      </c>
      <c r="AU534" s="33" t="s">
        <v>23</v>
      </c>
      <c r="AV534" s="33" t="s">
        <v>27</v>
      </c>
      <c r="AW534" s="33" t="s">
        <v>23</v>
      </c>
      <c r="AX534" s="33" t="s">
        <v>23</v>
      </c>
      <c r="AY534" s="33" t="s">
        <v>27</v>
      </c>
      <c r="AZ534" s="33" t="s">
        <v>23</v>
      </c>
      <c r="BA534" s="33" t="s">
        <v>23</v>
      </c>
      <c r="BB534" s="33" t="s">
        <v>27</v>
      </c>
      <c r="BC534" s="33" t="s">
        <v>23</v>
      </c>
      <c r="BD534" s="33" t="s">
        <v>23</v>
      </c>
      <c r="BE534" s="33" t="s">
        <v>27</v>
      </c>
      <c r="BF534" s="33" t="s">
        <v>23</v>
      </c>
      <c r="BG534" s="33" t="s">
        <v>23</v>
      </c>
      <c r="BH534" s="33" t="s">
        <v>27</v>
      </c>
      <c r="BI534" s="33" t="s">
        <v>23</v>
      </c>
      <c r="BJ534" s="33" t="s">
        <v>23</v>
      </c>
      <c r="BK534" s="33" t="s">
        <v>27</v>
      </c>
      <c r="BL534" s="33" t="s">
        <v>23</v>
      </c>
      <c r="BM534" s="33" t="s">
        <v>23</v>
      </c>
    </row>
    <row r="535" spans="1:65" x14ac:dyDescent="0.2">
      <c r="A535" s="15">
        <f>MAX($A$15:A534)+1</f>
        <v>521</v>
      </c>
      <c r="B535" s="36" t="s">
        <v>53</v>
      </c>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c r="BC535" s="35"/>
      <c r="BD535" s="35"/>
      <c r="BE535" s="35"/>
      <c r="BF535" s="35"/>
      <c r="BG535" s="35"/>
      <c r="BH535" s="35"/>
      <c r="BI535" s="35"/>
      <c r="BJ535" s="35"/>
      <c r="BK535" s="35"/>
      <c r="BL535" s="35"/>
      <c r="BM535" s="35"/>
    </row>
    <row r="536" spans="1:65" ht="12" customHeight="1" x14ac:dyDescent="0.2">
      <c r="A536" s="15">
        <f>MAX($A$15:A535)+1</f>
        <v>522</v>
      </c>
      <c r="B536" s="34" t="s">
        <v>36</v>
      </c>
      <c r="C536" s="33" t="s">
        <v>4</v>
      </c>
      <c r="D536" s="33" t="s">
        <v>26</v>
      </c>
      <c r="E536" s="33" t="s">
        <v>31</v>
      </c>
      <c r="F536" s="33" t="s">
        <v>4</v>
      </c>
      <c r="G536" s="33" t="s">
        <v>26</v>
      </c>
      <c r="H536" s="33" t="s">
        <v>31</v>
      </c>
      <c r="I536" s="33" t="s">
        <v>4</v>
      </c>
      <c r="J536" s="33" t="s">
        <v>26</v>
      </c>
      <c r="K536" s="33" t="s">
        <v>31</v>
      </c>
      <c r="L536" s="33" t="s">
        <v>15</v>
      </c>
      <c r="M536" s="33" t="s">
        <v>28</v>
      </c>
      <c r="N536" s="33" t="s">
        <v>23</v>
      </c>
      <c r="O536" s="33" t="s">
        <v>4</v>
      </c>
      <c r="P536" s="33" t="s">
        <v>23</v>
      </c>
      <c r="Q536" s="33" t="s">
        <v>31</v>
      </c>
      <c r="R536" s="33" t="s">
        <v>4</v>
      </c>
      <c r="S536" s="33" t="s">
        <v>23</v>
      </c>
      <c r="T536" s="33" t="s">
        <v>31</v>
      </c>
      <c r="U536" s="33" t="s">
        <v>3</v>
      </c>
      <c r="V536" s="33" t="s">
        <v>23</v>
      </c>
      <c r="W536" s="33" t="s">
        <v>31</v>
      </c>
      <c r="X536" s="33" t="s">
        <v>3</v>
      </c>
      <c r="Y536" s="33" t="s">
        <v>23</v>
      </c>
      <c r="Z536" s="33" t="s">
        <v>32</v>
      </c>
      <c r="AA536" s="33" t="s">
        <v>3</v>
      </c>
      <c r="AB536" s="33" t="s">
        <v>23</v>
      </c>
      <c r="AC536" s="33" t="s">
        <v>31</v>
      </c>
      <c r="AD536" s="33" t="s">
        <v>3</v>
      </c>
      <c r="AE536" s="33" t="s">
        <v>23</v>
      </c>
      <c r="AF536" s="33" t="s">
        <v>31</v>
      </c>
      <c r="AG536" s="33" t="s">
        <v>3</v>
      </c>
      <c r="AH536" s="33" t="s">
        <v>23</v>
      </c>
      <c r="AI536" s="33" t="s">
        <v>31</v>
      </c>
      <c r="AJ536" s="33" t="s">
        <v>3</v>
      </c>
      <c r="AK536" s="33" t="s">
        <v>23</v>
      </c>
      <c r="AL536" s="33" t="s">
        <v>31</v>
      </c>
      <c r="AM536" s="33" t="s">
        <v>3</v>
      </c>
      <c r="AN536" s="33" t="s">
        <v>23</v>
      </c>
      <c r="AO536" s="33" t="s">
        <v>31</v>
      </c>
      <c r="AP536" s="33" t="s">
        <v>3</v>
      </c>
      <c r="AQ536" s="33" t="s">
        <v>23</v>
      </c>
      <c r="AR536" s="33" t="s">
        <v>31</v>
      </c>
      <c r="AS536" s="33" t="s">
        <v>3</v>
      </c>
      <c r="AT536" s="33" t="s">
        <v>23</v>
      </c>
      <c r="AU536" s="33" t="s">
        <v>31</v>
      </c>
      <c r="AV536" s="33" t="s">
        <v>3</v>
      </c>
      <c r="AW536" s="33" t="s">
        <v>23</v>
      </c>
      <c r="AX536" s="33" t="s">
        <v>31</v>
      </c>
      <c r="AY536" s="33" t="s">
        <v>3</v>
      </c>
      <c r="AZ536" s="33" t="s">
        <v>23</v>
      </c>
      <c r="BA536" s="33" t="s">
        <v>31</v>
      </c>
      <c r="BB536" s="33" t="s">
        <v>16</v>
      </c>
      <c r="BC536" s="33" t="s">
        <v>23</v>
      </c>
      <c r="BD536" s="33" t="s">
        <v>33</v>
      </c>
      <c r="BE536" s="33" t="s">
        <v>14</v>
      </c>
      <c r="BF536" s="33" t="s">
        <v>23</v>
      </c>
      <c r="BG536" s="33" t="s">
        <v>33</v>
      </c>
      <c r="BH536" s="33" t="s">
        <v>52</v>
      </c>
      <c r="BI536" s="33" t="s">
        <v>23</v>
      </c>
      <c r="BJ536" s="33" t="s">
        <v>33</v>
      </c>
      <c r="BK536" s="33" t="s">
        <v>51</v>
      </c>
      <c r="BL536" s="33" t="s">
        <v>26</v>
      </c>
      <c r="BM536" s="33" t="s">
        <v>32</v>
      </c>
    </row>
    <row r="537" spans="1:65" ht="12" customHeight="1" x14ac:dyDescent="0.2">
      <c r="A537" s="15">
        <f>MAX($A$15:A536)+1</f>
        <v>523</v>
      </c>
      <c r="B537" s="34" t="s">
        <v>35</v>
      </c>
      <c r="C537" s="33" t="s">
        <v>22</v>
      </c>
      <c r="D537" s="33" t="s">
        <v>23</v>
      </c>
      <c r="E537" s="33" t="s">
        <v>23</v>
      </c>
      <c r="F537" s="33" t="s">
        <v>22</v>
      </c>
      <c r="G537" s="33" t="s">
        <v>23</v>
      </c>
      <c r="H537" s="33" t="s">
        <v>23</v>
      </c>
      <c r="I537" s="33" t="s">
        <v>22</v>
      </c>
      <c r="J537" s="33" t="s">
        <v>23</v>
      </c>
      <c r="K537" s="33" t="s">
        <v>23</v>
      </c>
      <c r="L537" s="33" t="s">
        <v>22</v>
      </c>
      <c r="M537" s="33" t="s">
        <v>23</v>
      </c>
      <c r="N537" s="33" t="s">
        <v>23</v>
      </c>
      <c r="O537" s="33" t="s">
        <v>22</v>
      </c>
      <c r="P537" s="33" t="s">
        <v>23</v>
      </c>
      <c r="Q537" s="33" t="s">
        <v>23</v>
      </c>
      <c r="R537" s="33" t="s">
        <v>22</v>
      </c>
      <c r="S537" s="33" t="s">
        <v>23</v>
      </c>
      <c r="T537" s="33" t="s">
        <v>23</v>
      </c>
      <c r="U537" s="33" t="s">
        <v>22</v>
      </c>
      <c r="V537" s="33" t="s">
        <v>23</v>
      </c>
      <c r="W537" s="33" t="s">
        <v>23</v>
      </c>
      <c r="X537" s="33" t="s">
        <v>22</v>
      </c>
      <c r="Y537" s="33" t="s">
        <v>23</v>
      </c>
      <c r="Z537" s="33" t="s">
        <v>23</v>
      </c>
      <c r="AA537" s="33" t="s">
        <v>22</v>
      </c>
      <c r="AB537" s="33" t="s">
        <v>23</v>
      </c>
      <c r="AC537" s="33" t="s">
        <v>23</v>
      </c>
      <c r="AD537" s="33" t="s">
        <v>22</v>
      </c>
      <c r="AE537" s="33" t="s">
        <v>23</v>
      </c>
      <c r="AF537" s="33" t="s">
        <v>23</v>
      </c>
      <c r="AG537" s="33" t="s">
        <v>22</v>
      </c>
      <c r="AH537" s="33" t="s">
        <v>23</v>
      </c>
      <c r="AI537" s="33" t="s">
        <v>23</v>
      </c>
      <c r="AJ537" s="33" t="s">
        <v>22</v>
      </c>
      <c r="AK537" s="33" t="s">
        <v>23</v>
      </c>
      <c r="AL537" s="33" t="s">
        <v>23</v>
      </c>
      <c r="AM537" s="33" t="s">
        <v>22</v>
      </c>
      <c r="AN537" s="33" t="s">
        <v>23</v>
      </c>
      <c r="AO537" s="33" t="s">
        <v>23</v>
      </c>
      <c r="AP537" s="33" t="s">
        <v>22</v>
      </c>
      <c r="AQ537" s="33" t="s">
        <v>23</v>
      </c>
      <c r="AR537" s="33" t="s">
        <v>23</v>
      </c>
      <c r="AS537" s="33" t="s">
        <v>22</v>
      </c>
      <c r="AT537" s="33" t="s">
        <v>23</v>
      </c>
      <c r="AU537" s="33" t="s">
        <v>23</v>
      </c>
      <c r="AV537" s="33" t="s">
        <v>22</v>
      </c>
      <c r="AW537" s="33" t="s">
        <v>23</v>
      </c>
      <c r="AX537" s="33" t="s">
        <v>23</v>
      </c>
      <c r="AY537" s="33" t="s">
        <v>22</v>
      </c>
      <c r="AZ537" s="33" t="s">
        <v>23</v>
      </c>
      <c r="BA537" s="33" t="s">
        <v>23</v>
      </c>
      <c r="BB537" s="33" t="s">
        <v>22</v>
      </c>
      <c r="BC537" s="33" t="s">
        <v>23</v>
      </c>
      <c r="BD537" s="33" t="s">
        <v>23</v>
      </c>
      <c r="BE537" s="33" t="s">
        <v>22</v>
      </c>
      <c r="BF537" s="33" t="s">
        <v>23</v>
      </c>
      <c r="BG537" s="33" t="s">
        <v>23</v>
      </c>
      <c r="BH537" s="33" t="s">
        <v>22</v>
      </c>
      <c r="BI537" s="33" t="s">
        <v>23</v>
      </c>
      <c r="BJ537" s="33" t="s">
        <v>23</v>
      </c>
      <c r="BK537" s="33" t="s">
        <v>22</v>
      </c>
      <c r="BL537" s="33" t="s">
        <v>23</v>
      </c>
      <c r="BM537" s="33" t="s">
        <v>23</v>
      </c>
    </row>
    <row r="538" spans="1:65" ht="12" customHeight="1" x14ac:dyDescent="0.2">
      <c r="A538" s="15">
        <f>MAX($A$15:A537)+1</f>
        <v>524</v>
      </c>
      <c r="B538" s="34" t="s">
        <v>34</v>
      </c>
      <c r="C538" s="33" t="s">
        <v>4</v>
      </c>
      <c r="D538" s="33" t="s">
        <v>26</v>
      </c>
      <c r="E538" s="33" t="s">
        <v>31</v>
      </c>
      <c r="F538" s="33" t="s">
        <v>4</v>
      </c>
      <c r="G538" s="33" t="s">
        <v>26</v>
      </c>
      <c r="H538" s="33" t="s">
        <v>31</v>
      </c>
      <c r="I538" s="33" t="s">
        <v>4</v>
      </c>
      <c r="J538" s="33" t="s">
        <v>26</v>
      </c>
      <c r="K538" s="33" t="s">
        <v>31</v>
      </c>
      <c r="L538" s="33" t="s">
        <v>15</v>
      </c>
      <c r="M538" s="33" t="s">
        <v>28</v>
      </c>
      <c r="N538" s="33" t="s">
        <v>23</v>
      </c>
      <c r="O538" s="33" t="s">
        <v>4</v>
      </c>
      <c r="P538" s="33" t="s">
        <v>23</v>
      </c>
      <c r="Q538" s="33" t="s">
        <v>31</v>
      </c>
      <c r="R538" s="33" t="s">
        <v>4</v>
      </c>
      <c r="S538" s="33" t="s">
        <v>23</v>
      </c>
      <c r="T538" s="33" t="s">
        <v>31</v>
      </c>
      <c r="U538" s="33" t="s">
        <v>3</v>
      </c>
      <c r="V538" s="33" t="s">
        <v>23</v>
      </c>
      <c r="W538" s="33" t="s">
        <v>31</v>
      </c>
      <c r="X538" s="33" t="s">
        <v>3</v>
      </c>
      <c r="Y538" s="33" t="s">
        <v>23</v>
      </c>
      <c r="Z538" s="33" t="s">
        <v>32</v>
      </c>
      <c r="AA538" s="33" t="s">
        <v>3</v>
      </c>
      <c r="AB538" s="33" t="s">
        <v>23</v>
      </c>
      <c r="AC538" s="33" t="s">
        <v>31</v>
      </c>
      <c r="AD538" s="33" t="s">
        <v>3</v>
      </c>
      <c r="AE538" s="33" t="s">
        <v>23</v>
      </c>
      <c r="AF538" s="33" t="s">
        <v>31</v>
      </c>
      <c r="AG538" s="33" t="s">
        <v>3</v>
      </c>
      <c r="AH538" s="33" t="s">
        <v>23</v>
      </c>
      <c r="AI538" s="33" t="s">
        <v>31</v>
      </c>
      <c r="AJ538" s="33" t="s">
        <v>3</v>
      </c>
      <c r="AK538" s="33" t="s">
        <v>23</v>
      </c>
      <c r="AL538" s="33" t="s">
        <v>31</v>
      </c>
      <c r="AM538" s="33" t="s">
        <v>3</v>
      </c>
      <c r="AN538" s="33" t="s">
        <v>23</v>
      </c>
      <c r="AO538" s="33" t="s">
        <v>31</v>
      </c>
      <c r="AP538" s="33" t="s">
        <v>3</v>
      </c>
      <c r="AQ538" s="33" t="s">
        <v>23</v>
      </c>
      <c r="AR538" s="33" t="s">
        <v>31</v>
      </c>
      <c r="AS538" s="33" t="s">
        <v>3</v>
      </c>
      <c r="AT538" s="33" t="s">
        <v>23</v>
      </c>
      <c r="AU538" s="33" t="s">
        <v>31</v>
      </c>
      <c r="AV538" s="33" t="s">
        <v>3</v>
      </c>
      <c r="AW538" s="33" t="s">
        <v>23</v>
      </c>
      <c r="AX538" s="33" t="s">
        <v>31</v>
      </c>
      <c r="AY538" s="33" t="s">
        <v>3</v>
      </c>
      <c r="AZ538" s="33" t="s">
        <v>23</v>
      </c>
      <c r="BA538" s="33" t="s">
        <v>31</v>
      </c>
      <c r="BB538" s="33" t="s">
        <v>16</v>
      </c>
      <c r="BC538" s="33" t="s">
        <v>23</v>
      </c>
      <c r="BD538" s="33" t="s">
        <v>33</v>
      </c>
      <c r="BE538" s="33" t="s">
        <v>14</v>
      </c>
      <c r="BF538" s="33" t="s">
        <v>23</v>
      </c>
      <c r="BG538" s="33" t="s">
        <v>33</v>
      </c>
      <c r="BH538" s="33" t="s">
        <v>52</v>
      </c>
      <c r="BI538" s="33" t="s">
        <v>23</v>
      </c>
      <c r="BJ538" s="33" t="s">
        <v>33</v>
      </c>
      <c r="BK538" s="33" t="s">
        <v>51</v>
      </c>
      <c r="BL538" s="33" t="s">
        <v>26</v>
      </c>
      <c r="BM538" s="33" t="s">
        <v>32</v>
      </c>
    </row>
    <row r="539" spans="1:65" ht="12" customHeight="1" x14ac:dyDescent="0.2">
      <c r="A539" s="15">
        <f>MAX($A$15:A538)+1</f>
        <v>525</v>
      </c>
      <c r="B539" s="34" t="s">
        <v>30</v>
      </c>
      <c r="C539" s="33" t="s">
        <v>22</v>
      </c>
      <c r="D539" s="33" t="s">
        <v>23</v>
      </c>
      <c r="E539" s="33" t="s">
        <v>23</v>
      </c>
      <c r="F539" s="33" t="s">
        <v>22</v>
      </c>
      <c r="G539" s="33" t="s">
        <v>23</v>
      </c>
      <c r="H539" s="33" t="s">
        <v>23</v>
      </c>
      <c r="I539" s="33" t="s">
        <v>22</v>
      </c>
      <c r="J539" s="33" t="s">
        <v>23</v>
      </c>
      <c r="K539" s="33" t="s">
        <v>23</v>
      </c>
      <c r="L539" s="33" t="s">
        <v>22</v>
      </c>
      <c r="M539" s="33" t="s">
        <v>23</v>
      </c>
      <c r="N539" s="33" t="s">
        <v>23</v>
      </c>
      <c r="O539" s="33" t="s">
        <v>22</v>
      </c>
      <c r="P539" s="33" t="s">
        <v>23</v>
      </c>
      <c r="Q539" s="33" t="s">
        <v>23</v>
      </c>
      <c r="R539" s="33" t="s">
        <v>22</v>
      </c>
      <c r="S539" s="33" t="s">
        <v>23</v>
      </c>
      <c r="T539" s="33" t="s">
        <v>23</v>
      </c>
      <c r="U539" s="33" t="s">
        <v>22</v>
      </c>
      <c r="V539" s="33" t="s">
        <v>23</v>
      </c>
      <c r="W539" s="33" t="s">
        <v>23</v>
      </c>
      <c r="X539" s="33" t="s">
        <v>22</v>
      </c>
      <c r="Y539" s="33" t="s">
        <v>23</v>
      </c>
      <c r="Z539" s="33" t="s">
        <v>23</v>
      </c>
      <c r="AA539" s="33" t="s">
        <v>22</v>
      </c>
      <c r="AB539" s="33" t="s">
        <v>23</v>
      </c>
      <c r="AC539" s="33" t="s">
        <v>23</v>
      </c>
      <c r="AD539" s="33" t="s">
        <v>22</v>
      </c>
      <c r="AE539" s="33" t="s">
        <v>23</v>
      </c>
      <c r="AF539" s="33" t="s">
        <v>23</v>
      </c>
      <c r="AG539" s="33" t="s">
        <v>22</v>
      </c>
      <c r="AH539" s="33" t="s">
        <v>23</v>
      </c>
      <c r="AI539" s="33" t="s">
        <v>23</v>
      </c>
      <c r="AJ539" s="33" t="s">
        <v>22</v>
      </c>
      <c r="AK539" s="33" t="s">
        <v>23</v>
      </c>
      <c r="AL539" s="33" t="s">
        <v>23</v>
      </c>
      <c r="AM539" s="33" t="s">
        <v>22</v>
      </c>
      <c r="AN539" s="33" t="s">
        <v>23</v>
      </c>
      <c r="AO539" s="33" t="s">
        <v>23</v>
      </c>
      <c r="AP539" s="33" t="s">
        <v>22</v>
      </c>
      <c r="AQ539" s="33" t="s">
        <v>23</v>
      </c>
      <c r="AR539" s="33" t="s">
        <v>23</v>
      </c>
      <c r="AS539" s="33" t="s">
        <v>22</v>
      </c>
      <c r="AT539" s="33" t="s">
        <v>23</v>
      </c>
      <c r="AU539" s="33" t="s">
        <v>23</v>
      </c>
      <c r="AV539" s="33" t="s">
        <v>22</v>
      </c>
      <c r="AW539" s="33" t="s">
        <v>23</v>
      </c>
      <c r="AX539" s="33" t="s">
        <v>23</v>
      </c>
      <c r="AY539" s="33" t="s">
        <v>22</v>
      </c>
      <c r="AZ539" s="33" t="s">
        <v>23</v>
      </c>
      <c r="BA539" s="33" t="s">
        <v>23</v>
      </c>
      <c r="BB539" s="33" t="s">
        <v>22</v>
      </c>
      <c r="BC539" s="33" t="s">
        <v>23</v>
      </c>
      <c r="BD539" s="33" t="s">
        <v>23</v>
      </c>
      <c r="BE539" s="33" t="s">
        <v>22</v>
      </c>
      <c r="BF539" s="33" t="s">
        <v>23</v>
      </c>
      <c r="BG539" s="33" t="s">
        <v>23</v>
      </c>
      <c r="BH539" s="33" t="s">
        <v>22</v>
      </c>
      <c r="BI539" s="33" t="s">
        <v>23</v>
      </c>
      <c r="BJ539" s="33" t="s">
        <v>23</v>
      </c>
      <c r="BK539" s="33" t="s">
        <v>22</v>
      </c>
      <c r="BL539" s="33" t="s">
        <v>23</v>
      </c>
      <c r="BM539" s="33" t="s">
        <v>23</v>
      </c>
    </row>
    <row r="540" spans="1:65" x14ac:dyDescent="0.2">
      <c r="A540" s="15">
        <f>MAX($A$15:A539)+1</f>
        <v>526</v>
      </c>
      <c r="B540" s="36" t="s">
        <v>50</v>
      </c>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c r="BC540" s="35"/>
      <c r="BD540" s="35"/>
      <c r="BE540" s="35"/>
      <c r="BF540" s="35"/>
      <c r="BG540" s="35"/>
      <c r="BH540" s="35"/>
      <c r="BI540" s="35"/>
      <c r="BJ540" s="35"/>
      <c r="BK540" s="35"/>
      <c r="BL540" s="35"/>
      <c r="BM540" s="35"/>
    </row>
    <row r="541" spans="1:65" ht="12" customHeight="1" x14ac:dyDescent="0.2">
      <c r="A541" s="15">
        <f>MAX($A$15:A540)+1</f>
        <v>527</v>
      </c>
      <c r="B541" s="34" t="s">
        <v>36</v>
      </c>
      <c r="C541" s="33" t="s">
        <v>5</v>
      </c>
      <c r="D541" s="33" t="s">
        <v>23</v>
      </c>
      <c r="E541" s="33" t="s">
        <v>33</v>
      </c>
      <c r="F541" s="33" t="s">
        <v>5</v>
      </c>
      <c r="G541" s="33" t="s">
        <v>23</v>
      </c>
      <c r="H541" s="33" t="s">
        <v>33</v>
      </c>
      <c r="I541" s="33" t="s">
        <v>5</v>
      </c>
      <c r="J541" s="33" t="s">
        <v>23</v>
      </c>
      <c r="K541" s="33" t="s">
        <v>33</v>
      </c>
      <c r="L541" s="33" t="s">
        <v>5</v>
      </c>
      <c r="M541" s="33" t="s">
        <v>23</v>
      </c>
      <c r="N541" s="33" t="s">
        <v>32</v>
      </c>
      <c r="O541" s="33" t="s">
        <v>5</v>
      </c>
      <c r="P541" s="33" t="s">
        <v>23</v>
      </c>
      <c r="Q541" s="33" t="s">
        <v>31</v>
      </c>
      <c r="R541" s="33" t="s">
        <v>4</v>
      </c>
      <c r="S541" s="33" t="s">
        <v>23</v>
      </c>
      <c r="T541" s="33" t="s">
        <v>33</v>
      </c>
      <c r="U541" s="33" t="s">
        <v>4</v>
      </c>
      <c r="V541" s="33" t="s">
        <v>26</v>
      </c>
      <c r="W541" s="33" t="s">
        <v>31</v>
      </c>
      <c r="X541" s="33" t="s">
        <v>4</v>
      </c>
      <c r="Y541" s="33" t="s">
        <v>26</v>
      </c>
      <c r="Z541" s="33" t="s">
        <v>31</v>
      </c>
      <c r="AA541" s="33" t="s">
        <v>4</v>
      </c>
      <c r="AB541" s="33" t="s">
        <v>26</v>
      </c>
      <c r="AC541" s="33" t="s">
        <v>31</v>
      </c>
      <c r="AD541" s="33" t="s">
        <v>4</v>
      </c>
      <c r="AE541" s="33" t="s">
        <v>26</v>
      </c>
      <c r="AF541" s="33" t="s">
        <v>31</v>
      </c>
      <c r="AG541" s="33" t="s">
        <v>4</v>
      </c>
      <c r="AH541" s="33" t="s">
        <v>26</v>
      </c>
      <c r="AI541" s="33" t="s">
        <v>31</v>
      </c>
      <c r="AJ541" s="33" t="s">
        <v>4</v>
      </c>
      <c r="AK541" s="33" t="s">
        <v>26</v>
      </c>
      <c r="AL541" s="33" t="s">
        <v>31</v>
      </c>
      <c r="AM541" s="33" t="s">
        <v>4</v>
      </c>
      <c r="AN541" s="33" t="s">
        <v>26</v>
      </c>
      <c r="AO541" s="33" t="s">
        <v>31</v>
      </c>
      <c r="AP541" s="33" t="s">
        <v>4</v>
      </c>
      <c r="AQ541" s="33" t="s">
        <v>26</v>
      </c>
      <c r="AR541" s="33" t="s">
        <v>31</v>
      </c>
      <c r="AS541" s="33" t="s">
        <v>4</v>
      </c>
      <c r="AT541" s="33" t="s">
        <v>26</v>
      </c>
      <c r="AU541" s="33" t="s">
        <v>31</v>
      </c>
      <c r="AV541" s="33" t="s">
        <v>4</v>
      </c>
      <c r="AW541" s="33" t="s">
        <v>28</v>
      </c>
      <c r="AX541" s="33" t="s">
        <v>26</v>
      </c>
      <c r="AY541" s="33" t="s">
        <v>5</v>
      </c>
      <c r="AZ541" s="33" t="s">
        <v>26</v>
      </c>
      <c r="BA541" s="33" t="s">
        <v>31</v>
      </c>
      <c r="BB541" s="33" t="s">
        <v>5</v>
      </c>
      <c r="BC541" s="33" t="s">
        <v>28</v>
      </c>
      <c r="BD541" s="33" t="s">
        <v>26</v>
      </c>
      <c r="BE541" s="33" t="s">
        <v>5</v>
      </c>
      <c r="BF541" s="33" t="s">
        <v>28</v>
      </c>
      <c r="BG541" s="33" t="s">
        <v>26</v>
      </c>
      <c r="BH541" s="33" t="s">
        <v>6</v>
      </c>
      <c r="BI541" s="33" t="s">
        <v>28</v>
      </c>
      <c r="BJ541" s="33" t="s">
        <v>26</v>
      </c>
      <c r="BK541" s="33" t="s">
        <v>6</v>
      </c>
      <c r="BL541" s="33" t="s">
        <v>26</v>
      </c>
      <c r="BM541" s="33" t="s">
        <v>32</v>
      </c>
    </row>
    <row r="542" spans="1:65" ht="12" customHeight="1" x14ac:dyDescent="0.2">
      <c r="A542" s="15">
        <f>MAX($A$15:A541)+1</f>
        <v>528</v>
      </c>
      <c r="B542" s="34" t="s">
        <v>35</v>
      </c>
      <c r="C542" s="33" t="s">
        <v>27</v>
      </c>
      <c r="D542" s="33" t="s">
        <v>26</v>
      </c>
      <c r="E542" s="33" t="s">
        <v>23</v>
      </c>
      <c r="F542" s="33" t="s">
        <v>27</v>
      </c>
      <c r="G542" s="33" t="s">
        <v>26</v>
      </c>
      <c r="H542" s="33" t="s">
        <v>23</v>
      </c>
      <c r="I542" s="33" t="s">
        <v>27</v>
      </c>
      <c r="J542" s="33" t="s">
        <v>26</v>
      </c>
      <c r="K542" s="33" t="s">
        <v>23</v>
      </c>
      <c r="L542" s="33" t="s">
        <v>27</v>
      </c>
      <c r="M542" s="33" t="s">
        <v>26</v>
      </c>
      <c r="N542" s="33" t="s">
        <v>23</v>
      </c>
      <c r="O542" s="33" t="s">
        <v>27</v>
      </c>
      <c r="P542" s="33" t="s">
        <v>26</v>
      </c>
      <c r="Q542" s="33" t="s">
        <v>23</v>
      </c>
      <c r="R542" s="33" t="s">
        <v>27</v>
      </c>
      <c r="S542" s="33" t="s">
        <v>26</v>
      </c>
      <c r="T542" s="33" t="s">
        <v>23</v>
      </c>
      <c r="U542" s="33" t="s">
        <v>27</v>
      </c>
      <c r="V542" s="33" t="s">
        <v>26</v>
      </c>
      <c r="W542" s="33" t="s">
        <v>23</v>
      </c>
      <c r="X542" s="33" t="s">
        <v>27</v>
      </c>
      <c r="Y542" s="33" t="s">
        <v>26</v>
      </c>
      <c r="Z542" s="33" t="s">
        <v>23</v>
      </c>
      <c r="AA542" s="33" t="s">
        <v>27</v>
      </c>
      <c r="AB542" s="33" t="s">
        <v>26</v>
      </c>
      <c r="AC542" s="33" t="s">
        <v>23</v>
      </c>
      <c r="AD542" s="33" t="s">
        <v>27</v>
      </c>
      <c r="AE542" s="33" t="s">
        <v>26</v>
      </c>
      <c r="AF542" s="33" t="s">
        <v>23</v>
      </c>
      <c r="AG542" s="33" t="s">
        <v>27</v>
      </c>
      <c r="AH542" s="33" t="s">
        <v>26</v>
      </c>
      <c r="AI542" s="33" t="s">
        <v>23</v>
      </c>
      <c r="AJ542" s="33" t="s">
        <v>27</v>
      </c>
      <c r="AK542" s="33" t="s">
        <v>26</v>
      </c>
      <c r="AL542" s="33" t="s">
        <v>23</v>
      </c>
      <c r="AM542" s="33" t="s">
        <v>27</v>
      </c>
      <c r="AN542" s="33" t="s">
        <v>26</v>
      </c>
      <c r="AO542" s="33" t="s">
        <v>23</v>
      </c>
      <c r="AP542" s="33" t="s">
        <v>27</v>
      </c>
      <c r="AQ542" s="33" t="s">
        <v>26</v>
      </c>
      <c r="AR542" s="33" t="s">
        <v>23</v>
      </c>
      <c r="AS542" s="33" t="s">
        <v>27</v>
      </c>
      <c r="AT542" s="33" t="s">
        <v>26</v>
      </c>
      <c r="AU542" s="33" t="s">
        <v>23</v>
      </c>
      <c r="AV542" s="33" t="s">
        <v>27</v>
      </c>
      <c r="AW542" s="33" t="s">
        <v>28</v>
      </c>
      <c r="AX542" s="33" t="s">
        <v>23</v>
      </c>
      <c r="AY542" s="33" t="s">
        <v>27</v>
      </c>
      <c r="AZ542" s="33" t="s">
        <v>26</v>
      </c>
      <c r="BA542" s="33" t="s">
        <v>23</v>
      </c>
      <c r="BB542" s="33" t="s">
        <v>27</v>
      </c>
      <c r="BC542" s="33" t="s">
        <v>28</v>
      </c>
      <c r="BD542" s="33" t="s">
        <v>23</v>
      </c>
      <c r="BE542" s="33" t="s">
        <v>27</v>
      </c>
      <c r="BF542" s="33" t="s">
        <v>28</v>
      </c>
      <c r="BG542" s="33" t="s">
        <v>23</v>
      </c>
      <c r="BH542" s="33" t="s">
        <v>27</v>
      </c>
      <c r="BI542" s="33" t="s">
        <v>28</v>
      </c>
      <c r="BJ542" s="33" t="s">
        <v>23</v>
      </c>
      <c r="BK542" s="33" t="s">
        <v>27</v>
      </c>
      <c r="BL542" s="33" t="s">
        <v>26</v>
      </c>
      <c r="BM542" s="33" t="s">
        <v>23</v>
      </c>
    </row>
    <row r="543" spans="1:65" ht="12" customHeight="1" x14ac:dyDescent="0.2">
      <c r="A543" s="15">
        <f>MAX($A$15:A542)+1</f>
        <v>529</v>
      </c>
      <c r="B543" s="34" t="s">
        <v>34</v>
      </c>
      <c r="C543" s="33" t="s">
        <v>5</v>
      </c>
      <c r="D543" s="33" t="s">
        <v>23</v>
      </c>
      <c r="E543" s="33" t="s">
        <v>33</v>
      </c>
      <c r="F543" s="33" t="s">
        <v>5</v>
      </c>
      <c r="G543" s="33" t="s">
        <v>23</v>
      </c>
      <c r="H543" s="33" t="s">
        <v>33</v>
      </c>
      <c r="I543" s="33" t="s">
        <v>5</v>
      </c>
      <c r="J543" s="33" t="s">
        <v>23</v>
      </c>
      <c r="K543" s="33" t="s">
        <v>33</v>
      </c>
      <c r="L543" s="33" t="s">
        <v>5</v>
      </c>
      <c r="M543" s="33" t="s">
        <v>23</v>
      </c>
      <c r="N543" s="33" t="s">
        <v>32</v>
      </c>
      <c r="O543" s="33" t="s">
        <v>5</v>
      </c>
      <c r="P543" s="33" t="s">
        <v>23</v>
      </c>
      <c r="Q543" s="33" t="s">
        <v>31</v>
      </c>
      <c r="R543" s="33" t="s">
        <v>4</v>
      </c>
      <c r="S543" s="33" t="s">
        <v>23</v>
      </c>
      <c r="T543" s="33" t="s">
        <v>33</v>
      </c>
      <c r="U543" s="33" t="s">
        <v>4</v>
      </c>
      <c r="V543" s="33" t="s">
        <v>26</v>
      </c>
      <c r="W543" s="33" t="s">
        <v>31</v>
      </c>
      <c r="X543" s="33" t="s">
        <v>4</v>
      </c>
      <c r="Y543" s="33" t="s">
        <v>26</v>
      </c>
      <c r="Z543" s="33" t="s">
        <v>31</v>
      </c>
      <c r="AA543" s="33" t="s">
        <v>4</v>
      </c>
      <c r="AB543" s="33" t="s">
        <v>26</v>
      </c>
      <c r="AC543" s="33" t="s">
        <v>31</v>
      </c>
      <c r="AD543" s="33" t="s">
        <v>4</v>
      </c>
      <c r="AE543" s="33" t="s">
        <v>26</v>
      </c>
      <c r="AF543" s="33" t="s">
        <v>31</v>
      </c>
      <c r="AG543" s="33" t="s">
        <v>4</v>
      </c>
      <c r="AH543" s="33" t="s">
        <v>26</v>
      </c>
      <c r="AI543" s="33" t="s">
        <v>31</v>
      </c>
      <c r="AJ543" s="33" t="s">
        <v>4</v>
      </c>
      <c r="AK543" s="33" t="s">
        <v>26</v>
      </c>
      <c r="AL543" s="33" t="s">
        <v>31</v>
      </c>
      <c r="AM543" s="33" t="s">
        <v>4</v>
      </c>
      <c r="AN543" s="33" t="s">
        <v>26</v>
      </c>
      <c r="AO543" s="33" t="s">
        <v>31</v>
      </c>
      <c r="AP543" s="33" t="s">
        <v>4</v>
      </c>
      <c r="AQ543" s="33" t="s">
        <v>26</v>
      </c>
      <c r="AR543" s="33" t="s">
        <v>31</v>
      </c>
      <c r="AS543" s="33" t="s">
        <v>4</v>
      </c>
      <c r="AT543" s="33" t="s">
        <v>26</v>
      </c>
      <c r="AU543" s="33" t="s">
        <v>31</v>
      </c>
      <c r="AV543" s="33" t="s">
        <v>4</v>
      </c>
      <c r="AW543" s="33" t="s">
        <v>28</v>
      </c>
      <c r="AX543" s="33" t="s">
        <v>26</v>
      </c>
      <c r="AY543" s="33" t="s">
        <v>5</v>
      </c>
      <c r="AZ543" s="33" t="s">
        <v>26</v>
      </c>
      <c r="BA543" s="33" t="s">
        <v>31</v>
      </c>
      <c r="BB543" s="33" t="s">
        <v>5</v>
      </c>
      <c r="BC543" s="33" t="s">
        <v>28</v>
      </c>
      <c r="BD543" s="33" t="s">
        <v>26</v>
      </c>
      <c r="BE543" s="33" t="s">
        <v>5</v>
      </c>
      <c r="BF543" s="33" t="s">
        <v>28</v>
      </c>
      <c r="BG543" s="33" t="s">
        <v>26</v>
      </c>
      <c r="BH543" s="33" t="s">
        <v>6</v>
      </c>
      <c r="BI543" s="33" t="s">
        <v>28</v>
      </c>
      <c r="BJ543" s="33" t="s">
        <v>26</v>
      </c>
      <c r="BK543" s="33" t="s">
        <v>6</v>
      </c>
      <c r="BL543" s="33" t="s">
        <v>26</v>
      </c>
      <c r="BM543" s="33" t="s">
        <v>32</v>
      </c>
    </row>
    <row r="544" spans="1:65" ht="12" customHeight="1" x14ac:dyDescent="0.2">
      <c r="A544" s="15">
        <f>MAX($A$15:A543)+1</f>
        <v>530</v>
      </c>
      <c r="B544" s="34" t="s">
        <v>30</v>
      </c>
      <c r="C544" s="33" t="s">
        <v>27</v>
      </c>
      <c r="D544" s="33" t="s">
        <v>26</v>
      </c>
      <c r="E544" s="33" t="s">
        <v>23</v>
      </c>
      <c r="F544" s="33" t="s">
        <v>27</v>
      </c>
      <c r="G544" s="33" t="s">
        <v>26</v>
      </c>
      <c r="H544" s="33" t="s">
        <v>23</v>
      </c>
      <c r="I544" s="33" t="s">
        <v>27</v>
      </c>
      <c r="J544" s="33" t="s">
        <v>26</v>
      </c>
      <c r="K544" s="33" t="s">
        <v>23</v>
      </c>
      <c r="L544" s="33" t="s">
        <v>27</v>
      </c>
      <c r="M544" s="33" t="s">
        <v>26</v>
      </c>
      <c r="N544" s="33" t="s">
        <v>23</v>
      </c>
      <c r="O544" s="33" t="s">
        <v>27</v>
      </c>
      <c r="P544" s="33" t="s">
        <v>26</v>
      </c>
      <c r="Q544" s="33" t="s">
        <v>23</v>
      </c>
      <c r="R544" s="33" t="s">
        <v>27</v>
      </c>
      <c r="S544" s="33" t="s">
        <v>26</v>
      </c>
      <c r="T544" s="33" t="s">
        <v>23</v>
      </c>
      <c r="U544" s="33" t="s">
        <v>27</v>
      </c>
      <c r="V544" s="33" t="s">
        <v>26</v>
      </c>
      <c r="W544" s="33" t="s">
        <v>23</v>
      </c>
      <c r="X544" s="33" t="s">
        <v>27</v>
      </c>
      <c r="Y544" s="33" t="s">
        <v>26</v>
      </c>
      <c r="Z544" s="33" t="s">
        <v>23</v>
      </c>
      <c r="AA544" s="33" t="s">
        <v>27</v>
      </c>
      <c r="AB544" s="33" t="s">
        <v>26</v>
      </c>
      <c r="AC544" s="33" t="s">
        <v>23</v>
      </c>
      <c r="AD544" s="33" t="s">
        <v>27</v>
      </c>
      <c r="AE544" s="33" t="s">
        <v>26</v>
      </c>
      <c r="AF544" s="33" t="s">
        <v>23</v>
      </c>
      <c r="AG544" s="33" t="s">
        <v>27</v>
      </c>
      <c r="AH544" s="33" t="s">
        <v>26</v>
      </c>
      <c r="AI544" s="33" t="s">
        <v>23</v>
      </c>
      <c r="AJ544" s="33" t="s">
        <v>27</v>
      </c>
      <c r="AK544" s="33" t="s">
        <v>26</v>
      </c>
      <c r="AL544" s="33" t="s">
        <v>23</v>
      </c>
      <c r="AM544" s="33" t="s">
        <v>27</v>
      </c>
      <c r="AN544" s="33" t="s">
        <v>26</v>
      </c>
      <c r="AO544" s="33" t="s">
        <v>23</v>
      </c>
      <c r="AP544" s="33" t="s">
        <v>27</v>
      </c>
      <c r="AQ544" s="33" t="s">
        <v>26</v>
      </c>
      <c r="AR544" s="33" t="s">
        <v>23</v>
      </c>
      <c r="AS544" s="33" t="s">
        <v>27</v>
      </c>
      <c r="AT544" s="33" t="s">
        <v>26</v>
      </c>
      <c r="AU544" s="33" t="s">
        <v>23</v>
      </c>
      <c r="AV544" s="33" t="s">
        <v>27</v>
      </c>
      <c r="AW544" s="33" t="s">
        <v>28</v>
      </c>
      <c r="AX544" s="33" t="s">
        <v>23</v>
      </c>
      <c r="AY544" s="33" t="s">
        <v>27</v>
      </c>
      <c r="AZ544" s="33" t="s">
        <v>26</v>
      </c>
      <c r="BA544" s="33" t="s">
        <v>23</v>
      </c>
      <c r="BB544" s="33" t="s">
        <v>27</v>
      </c>
      <c r="BC544" s="33" t="s">
        <v>28</v>
      </c>
      <c r="BD544" s="33" t="s">
        <v>23</v>
      </c>
      <c r="BE544" s="33" t="s">
        <v>27</v>
      </c>
      <c r="BF544" s="33" t="s">
        <v>28</v>
      </c>
      <c r="BG544" s="33" t="s">
        <v>23</v>
      </c>
      <c r="BH544" s="33" t="s">
        <v>27</v>
      </c>
      <c r="BI544" s="33" t="s">
        <v>28</v>
      </c>
      <c r="BJ544" s="33" t="s">
        <v>23</v>
      </c>
      <c r="BK544" s="33" t="s">
        <v>27</v>
      </c>
      <c r="BL544" s="33" t="s">
        <v>26</v>
      </c>
      <c r="BM544" s="33" t="s">
        <v>23</v>
      </c>
    </row>
    <row r="545" spans="1:65" ht="22.5" x14ac:dyDescent="0.2">
      <c r="A545" s="15">
        <f>MAX($A$15:A544)+1</f>
        <v>531</v>
      </c>
      <c r="B545" s="36" t="s">
        <v>49</v>
      </c>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c r="BC545" s="35"/>
      <c r="BD545" s="35"/>
      <c r="BE545" s="35"/>
      <c r="BF545" s="35"/>
      <c r="BG545" s="35"/>
      <c r="BH545" s="35"/>
      <c r="BI545" s="35"/>
      <c r="BJ545" s="35"/>
      <c r="BK545" s="35"/>
      <c r="BL545" s="35"/>
      <c r="BM545" s="35"/>
    </row>
    <row r="546" spans="1:65" ht="12" customHeight="1" x14ac:dyDescent="0.2">
      <c r="A546" s="15">
        <f>MAX($A$15:A545)+1</f>
        <v>532</v>
      </c>
      <c r="B546" s="34" t="s">
        <v>36</v>
      </c>
      <c r="C546" s="33" t="s">
        <v>6</v>
      </c>
      <c r="D546" s="33" t="s">
        <v>23</v>
      </c>
      <c r="E546" s="33" t="s">
        <v>31</v>
      </c>
      <c r="F546" s="33" t="s">
        <v>6</v>
      </c>
      <c r="G546" s="33" t="s">
        <v>23</v>
      </c>
      <c r="H546" s="33" t="s">
        <v>31</v>
      </c>
      <c r="I546" s="33" t="s">
        <v>6</v>
      </c>
      <c r="J546" s="33" t="s">
        <v>23</v>
      </c>
      <c r="K546" s="33" t="s">
        <v>31</v>
      </c>
      <c r="L546" s="33" t="s">
        <v>6</v>
      </c>
      <c r="M546" s="33" t="s">
        <v>23</v>
      </c>
      <c r="N546" s="33" t="s">
        <v>31</v>
      </c>
      <c r="O546" s="33" t="s">
        <v>6</v>
      </c>
      <c r="P546" s="33" t="s">
        <v>23</v>
      </c>
      <c r="Q546" s="33" t="s">
        <v>31</v>
      </c>
      <c r="R546" s="33" t="s">
        <v>5</v>
      </c>
      <c r="S546" s="33" t="s">
        <v>23</v>
      </c>
      <c r="T546" s="33" t="s">
        <v>33</v>
      </c>
      <c r="U546" s="33" t="s">
        <v>5</v>
      </c>
      <c r="V546" s="33" t="s">
        <v>26</v>
      </c>
      <c r="W546" s="33" t="s">
        <v>31</v>
      </c>
      <c r="X546" s="33" t="s">
        <v>5</v>
      </c>
      <c r="Y546" s="33" t="s">
        <v>26</v>
      </c>
      <c r="Z546" s="33" t="s">
        <v>31</v>
      </c>
      <c r="AA546" s="33" t="s">
        <v>5</v>
      </c>
      <c r="AB546" s="33" t="s">
        <v>26</v>
      </c>
      <c r="AC546" s="33" t="s">
        <v>31</v>
      </c>
      <c r="AD546" s="33" t="s">
        <v>5</v>
      </c>
      <c r="AE546" s="33" t="s">
        <v>26</v>
      </c>
      <c r="AF546" s="33" t="s">
        <v>31</v>
      </c>
      <c r="AG546" s="33" t="s">
        <v>5</v>
      </c>
      <c r="AH546" s="33" t="s">
        <v>26</v>
      </c>
      <c r="AI546" s="33" t="s">
        <v>31</v>
      </c>
      <c r="AJ546" s="33" t="s">
        <v>5</v>
      </c>
      <c r="AK546" s="33" t="s">
        <v>26</v>
      </c>
      <c r="AL546" s="33" t="s">
        <v>31</v>
      </c>
      <c r="AM546" s="33" t="s">
        <v>5</v>
      </c>
      <c r="AN546" s="33" t="s">
        <v>26</v>
      </c>
      <c r="AO546" s="33" t="s">
        <v>31</v>
      </c>
      <c r="AP546" s="33" t="s">
        <v>5</v>
      </c>
      <c r="AQ546" s="33" t="s">
        <v>26</v>
      </c>
      <c r="AR546" s="33" t="s">
        <v>31</v>
      </c>
      <c r="AS546" s="33" t="s">
        <v>4</v>
      </c>
      <c r="AT546" s="33" t="s">
        <v>26</v>
      </c>
      <c r="AU546" s="33" t="s">
        <v>31</v>
      </c>
      <c r="AV546" s="33" t="s">
        <v>4</v>
      </c>
      <c r="AW546" s="33" t="s">
        <v>26</v>
      </c>
      <c r="AX546" s="33" t="s">
        <v>31</v>
      </c>
      <c r="AY546" s="33" t="s">
        <v>4</v>
      </c>
      <c r="AZ546" s="33" t="s">
        <v>26</v>
      </c>
      <c r="BA546" s="33" t="s">
        <v>31</v>
      </c>
      <c r="BB546" s="33" t="s">
        <v>4</v>
      </c>
      <c r="BC546" s="33" t="s">
        <v>26</v>
      </c>
      <c r="BD546" s="33" t="s">
        <v>31</v>
      </c>
      <c r="BE546" s="33" t="s">
        <v>5</v>
      </c>
      <c r="BF546" s="33" t="s">
        <v>23</v>
      </c>
      <c r="BG546" s="33" t="s">
        <v>32</v>
      </c>
      <c r="BH546" s="33" t="s">
        <v>5</v>
      </c>
      <c r="BI546" s="33" t="s">
        <v>23</v>
      </c>
      <c r="BJ546" s="33" t="s">
        <v>32</v>
      </c>
      <c r="BK546" s="33" t="s">
        <v>5</v>
      </c>
      <c r="BL546" s="33" t="s">
        <v>26</v>
      </c>
      <c r="BM546" s="33" t="s">
        <v>31</v>
      </c>
    </row>
    <row r="547" spans="1:65" ht="12" customHeight="1" x14ac:dyDescent="0.2">
      <c r="A547" s="15">
        <f>MAX($A$15:A546)+1</f>
        <v>533</v>
      </c>
      <c r="B547" s="34" t="s">
        <v>35</v>
      </c>
      <c r="C547" s="33" t="s">
        <v>27</v>
      </c>
      <c r="D547" s="33" t="s">
        <v>26</v>
      </c>
      <c r="E547" s="33" t="s">
        <v>23</v>
      </c>
      <c r="F547" s="33" t="s">
        <v>27</v>
      </c>
      <c r="G547" s="33" t="s">
        <v>26</v>
      </c>
      <c r="H547" s="33" t="s">
        <v>23</v>
      </c>
      <c r="I547" s="33" t="s">
        <v>27</v>
      </c>
      <c r="J547" s="33" t="s">
        <v>26</v>
      </c>
      <c r="K547" s="33" t="s">
        <v>23</v>
      </c>
      <c r="L547" s="33" t="s">
        <v>27</v>
      </c>
      <c r="M547" s="33" t="s">
        <v>26</v>
      </c>
      <c r="N547" s="33" t="s">
        <v>23</v>
      </c>
      <c r="O547" s="33" t="s">
        <v>27</v>
      </c>
      <c r="P547" s="33" t="s">
        <v>26</v>
      </c>
      <c r="Q547" s="33" t="s">
        <v>23</v>
      </c>
      <c r="R547" s="33" t="s">
        <v>27</v>
      </c>
      <c r="S547" s="33" t="s">
        <v>26</v>
      </c>
      <c r="T547" s="33" t="s">
        <v>23</v>
      </c>
      <c r="U547" s="33" t="s">
        <v>27</v>
      </c>
      <c r="V547" s="33" t="s">
        <v>26</v>
      </c>
      <c r="W547" s="33" t="s">
        <v>23</v>
      </c>
      <c r="X547" s="33" t="s">
        <v>27</v>
      </c>
      <c r="Y547" s="33" t="s">
        <v>26</v>
      </c>
      <c r="Z547" s="33" t="s">
        <v>23</v>
      </c>
      <c r="AA547" s="33" t="s">
        <v>27</v>
      </c>
      <c r="AB547" s="33" t="s">
        <v>26</v>
      </c>
      <c r="AC547" s="33" t="s">
        <v>23</v>
      </c>
      <c r="AD547" s="33" t="s">
        <v>27</v>
      </c>
      <c r="AE547" s="33" t="s">
        <v>26</v>
      </c>
      <c r="AF547" s="33" t="s">
        <v>23</v>
      </c>
      <c r="AG547" s="33" t="s">
        <v>27</v>
      </c>
      <c r="AH547" s="33" t="s">
        <v>26</v>
      </c>
      <c r="AI547" s="33" t="s">
        <v>23</v>
      </c>
      <c r="AJ547" s="33" t="s">
        <v>27</v>
      </c>
      <c r="AK547" s="33" t="s">
        <v>26</v>
      </c>
      <c r="AL547" s="33" t="s">
        <v>23</v>
      </c>
      <c r="AM547" s="33" t="s">
        <v>27</v>
      </c>
      <c r="AN547" s="33" t="s">
        <v>26</v>
      </c>
      <c r="AO547" s="33" t="s">
        <v>23</v>
      </c>
      <c r="AP547" s="33" t="s">
        <v>27</v>
      </c>
      <c r="AQ547" s="33" t="s">
        <v>26</v>
      </c>
      <c r="AR547" s="33" t="s">
        <v>23</v>
      </c>
      <c r="AS547" s="33" t="s">
        <v>27</v>
      </c>
      <c r="AT547" s="33" t="s">
        <v>26</v>
      </c>
      <c r="AU547" s="33" t="s">
        <v>23</v>
      </c>
      <c r="AV547" s="33" t="s">
        <v>27</v>
      </c>
      <c r="AW547" s="33" t="s">
        <v>26</v>
      </c>
      <c r="AX547" s="33" t="s">
        <v>23</v>
      </c>
      <c r="AY547" s="33" t="s">
        <v>27</v>
      </c>
      <c r="AZ547" s="33" t="s">
        <v>26</v>
      </c>
      <c r="BA547" s="33" t="s">
        <v>23</v>
      </c>
      <c r="BB547" s="33" t="s">
        <v>27</v>
      </c>
      <c r="BC547" s="33" t="s">
        <v>26</v>
      </c>
      <c r="BD547" s="33" t="s">
        <v>23</v>
      </c>
      <c r="BE547" s="33" t="s">
        <v>27</v>
      </c>
      <c r="BF547" s="33" t="s">
        <v>26</v>
      </c>
      <c r="BG547" s="33" t="s">
        <v>23</v>
      </c>
      <c r="BH547" s="33" t="s">
        <v>27</v>
      </c>
      <c r="BI547" s="33" t="s">
        <v>26</v>
      </c>
      <c r="BJ547" s="33" t="s">
        <v>23</v>
      </c>
      <c r="BK547" s="33" t="s">
        <v>27</v>
      </c>
      <c r="BL547" s="33" t="s">
        <v>26</v>
      </c>
      <c r="BM547" s="33" t="s">
        <v>23</v>
      </c>
    </row>
    <row r="548" spans="1:65" ht="12" customHeight="1" x14ac:dyDescent="0.2">
      <c r="A548" s="15">
        <f>MAX($A$15:A547)+1</f>
        <v>534</v>
      </c>
      <c r="B548" s="34" t="s">
        <v>34</v>
      </c>
      <c r="C548" s="33" t="s">
        <v>6</v>
      </c>
      <c r="D548" s="33" t="s">
        <v>23</v>
      </c>
      <c r="E548" s="33" t="s">
        <v>31</v>
      </c>
      <c r="F548" s="33" t="s">
        <v>6</v>
      </c>
      <c r="G548" s="33" t="s">
        <v>23</v>
      </c>
      <c r="H548" s="33" t="s">
        <v>31</v>
      </c>
      <c r="I548" s="33" t="s">
        <v>6</v>
      </c>
      <c r="J548" s="33" t="s">
        <v>23</v>
      </c>
      <c r="K548" s="33" t="s">
        <v>31</v>
      </c>
      <c r="L548" s="33" t="s">
        <v>6</v>
      </c>
      <c r="M548" s="33" t="s">
        <v>23</v>
      </c>
      <c r="N548" s="33" t="s">
        <v>31</v>
      </c>
      <c r="O548" s="33" t="s">
        <v>6</v>
      </c>
      <c r="P548" s="33" t="s">
        <v>23</v>
      </c>
      <c r="Q548" s="33" t="s">
        <v>31</v>
      </c>
      <c r="R548" s="33" t="s">
        <v>5</v>
      </c>
      <c r="S548" s="33" t="s">
        <v>23</v>
      </c>
      <c r="T548" s="33" t="s">
        <v>33</v>
      </c>
      <c r="U548" s="33" t="s">
        <v>5</v>
      </c>
      <c r="V548" s="33" t="s">
        <v>26</v>
      </c>
      <c r="W548" s="33" t="s">
        <v>31</v>
      </c>
      <c r="X548" s="33" t="s">
        <v>5</v>
      </c>
      <c r="Y548" s="33" t="s">
        <v>26</v>
      </c>
      <c r="Z548" s="33" t="s">
        <v>31</v>
      </c>
      <c r="AA548" s="33" t="s">
        <v>5</v>
      </c>
      <c r="AB548" s="33" t="s">
        <v>26</v>
      </c>
      <c r="AC548" s="33" t="s">
        <v>31</v>
      </c>
      <c r="AD548" s="33" t="s">
        <v>5</v>
      </c>
      <c r="AE548" s="33" t="s">
        <v>26</v>
      </c>
      <c r="AF548" s="33" t="s">
        <v>31</v>
      </c>
      <c r="AG548" s="33" t="s">
        <v>5</v>
      </c>
      <c r="AH548" s="33" t="s">
        <v>26</v>
      </c>
      <c r="AI548" s="33" t="s">
        <v>31</v>
      </c>
      <c r="AJ548" s="33" t="s">
        <v>5</v>
      </c>
      <c r="AK548" s="33" t="s">
        <v>26</v>
      </c>
      <c r="AL548" s="33" t="s">
        <v>31</v>
      </c>
      <c r="AM548" s="33" t="s">
        <v>5</v>
      </c>
      <c r="AN548" s="33" t="s">
        <v>26</v>
      </c>
      <c r="AO548" s="33" t="s">
        <v>31</v>
      </c>
      <c r="AP548" s="33" t="s">
        <v>5</v>
      </c>
      <c r="AQ548" s="33" t="s">
        <v>26</v>
      </c>
      <c r="AR548" s="33" t="s">
        <v>31</v>
      </c>
      <c r="AS548" s="33" t="s">
        <v>4</v>
      </c>
      <c r="AT548" s="33" t="s">
        <v>26</v>
      </c>
      <c r="AU548" s="33" t="s">
        <v>31</v>
      </c>
      <c r="AV548" s="33" t="s">
        <v>4</v>
      </c>
      <c r="AW548" s="33" t="s">
        <v>26</v>
      </c>
      <c r="AX548" s="33" t="s">
        <v>31</v>
      </c>
      <c r="AY548" s="33" t="s">
        <v>4</v>
      </c>
      <c r="AZ548" s="33" t="s">
        <v>26</v>
      </c>
      <c r="BA548" s="33" t="s">
        <v>31</v>
      </c>
      <c r="BB548" s="33" t="s">
        <v>4</v>
      </c>
      <c r="BC548" s="33" t="s">
        <v>26</v>
      </c>
      <c r="BD548" s="33" t="s">
        <v>31</v>
      </c>
      <c r="BE548" s="33" t="s">
        <v>5</v>
      </c>
      <c r="BF548" s="33" t="s">
        <v>23</v>
      </c>
      <c r="BG548" s="33" t="s">
        <v>32</v>
      </c>
      <c r="BH548" s="33" t="s">
        <v>5</v>
      </c>
      <c r="BI548" s="33" t="s">
        <v>23</v>
      </c>
      <c r="BJ548" s="33" t="s">
        <v>32</v>
      </c>
      <c r="BK548" s="33" t="s">
        <v>5</v>
      </c>
      <c r="BL548" s="33" t="s">
        <v>26</v>
      </c>
      <c r="BM548" s="33" t="s">
        <v>31</v>
      </c>
    </row>
    <row r="549" spans="1:65" ht="12" customHeight="1" x14ac:dyDescent="0.2">
      <c r="A549" s="15">
        <f>MAX($A$15:A548)+1</f>
        <v>535</v>
      </c>
      <c r="B549" s="34" t="s">
        <v>30</v>
      </c>
      <c r="C549" s="33" t="s">
        <v>27</v>
      </c>
      <c r="D549" s="33" t="s">
        <v>26</v>
      </c>
      <c r="E549" s="33" t="s">
        <v>23</v>
      </c>
      <c r="F549" s="33" t="s">
        <v>27</v>
      </c>
      <c r="G549" s="33" t="s">
        <v>26</v>
      </c>
      <c r="H549" s="33" t="s">
        <v>23</v>
      </c>
      <c r="I549" s="33" t="s">
        <v>27</v>
      </c>
      <c r="J549" s="33" t="s">
        <v>26</v>
      </c>
      <c r="K549" s="33" t="s">
        <v>23</v>
      </c>
      <c r="L549" s="33" t="s">
        <v>27</v>
      </c>
      <c r="M549" s="33" t="s">
        <v>26</v>
      </c>
      <c r="N549" s="33" t="s">
        <v>23</v>
      </c>
      <c r="O549" s="33" t="s">
        <v>27</v>
      </c>
      <c r="P549" s="33" t="s">
        <v>26</v>
      </c>
      <c r="Q549" s="33" t="s">
        <v>23</v>
      </c>
      <c r="R549" s="33" t="s">
        <v>27</v>
      </c>
      <c r="S549" s="33" t="s">
        <v>26</v>
      </c>
      <c r="T549" s="33" t="s">
        <v>23</v>
      </c>
      <c r="U549" s="33" t="s">
        <v>27</v>
      </c>
      <c r="V549" s="33" t="s">
        <v>26</v>
      </c>
      <c r="W549" s="33" t="s">
        <v>23</v>
      </c>
      <c r="X549" s="33" t="s">
        <v>27</v>
      </c>
      <c r="Y549" s="33" t="s">
        <v>26</v>
      </c>
      <c r="Z549" s="33" t="s">
        <v>23</v>
      </c>
      <c r="AA549" s="33" t="s">
        <v>27</v>
      </c>
      <c r="AB549" s="33" t="s">
        <v>26</v>
      </c>
      <c r="AC549" s="33" t="s">
        <v>23</v>
      </c>
      <c r="AD549" s="33" t="s">
        <v>27</v>
      </c>
      <c r="AE549" s="33" t="s">
        <v>26</v>
      </c>
      <c r="AF549" s="33" t="s">
        <v>23</v>
      </c>
      <c r="AG549" s="33" t="s">
        <v>27</v>
      </c>
      <c r="AH549" s="33" t="s">
        <v>26</v>
      </c>
      <c r="AI549" s="33" t="s">
        <v>23</v>
      </c>
      <c r="AJ549" s="33" t="s">
        <v>27</v>
      </c>
      <c r="AK549" s="33" t="s">
        <v>26</v>
      </c>
      <c r="AL549" s="33" t="s">
        <v>23</v>
      </c>
      <c r="AM549" s="33" t="s">
        <v>27</v>
      </c>
      <c r="AN549" s="33" t="s">
        <v>26</v>
      </c>
      <c r="AO549" s="33" t="s">
        <v>23</v>
      </c>
      <c r="AP549" s="33" t="s">
        <v>27</v>
      </c>
      <c r="AQ549" s="33" t="s">
        <v>26</v>
      </c>
      <c r="AR549" s="33" t="s">
        <v>23</v>
      </c>
      <c r="AS549" s="33" t="s">
        <v>27</v>
      </c>
      <c r="AT549" s="33" t="s">
        <v>26</v>
      </c>
      <c r="AU549" s="33" t="s">
        <v>23</v>
      </c>
      <c r="AV549" s="33" t="s">
        <v>27</v>
      </c>
      <c r="AW549" s="33" t="s">
        <v>26</v>
      </c>
      <c r="AX549" s="33" t="s">
        <v>23</v>
      </c>
      <c r="AY549" s="33" t="s">
        <v>27</v>
      </c>
      <c r="AZ549" s="33" t="s">
        <v>26</v>
      </c>
      <c r="BA549" s="33" t="s">
        <v>23</v>
      </c>
      <c r="BB549" s="33" t="s">
        <v>27</v>
      </c>
      <c r="BC549" s="33" t="s">
        <v>26</v>
      </c>
      <c r="BD549" s="33" t="s">
        <v>23</v>
      </c>
      <c r="BE549" s="33" t="s">
        <v>27</v>
      </c>
      <c r="BF549" s="33" t="s">
        <v>26</v>
      </c>
      <c r="BG549" s="33" t="s">
        <v>23</v>
      </c>
      <c r="BH549" s="33" t="s">
        <v>27</v>
      </c>
      <c r="BI549" s="33" t="s">
        <v>26</v>
      </c>
      <c r="BJ549" s="33" t="s">
        <v>23</v>
      </c>
      <c r="BK549" s="33" t="s">
        <v>27</v>
      </c>
      <c r="BL549" s="33" t="s">
        <v>26</v>
      </c>
      <c r="BM549" s="33" t="s">
        <v>23</v>
      </c>
    </row>
    <row r="550" spans="1:65" ht="22.5" x14ac:dyDescent="0.2">
      <c r="A550" s="15">
        <f>MAX($A$15:A549)+1</f>
        <v>536</v>
      </c>
      <c r="B550" s="36" t="s">
        <v>48</v>
      </c>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5"/>
      <c r="BF550" s="35"/>
      <c r="BG550" s="35"/>
      <c r="BH550" s="35"/>
      <c r="BI550" s="35"/>
      <c r="BJ550" s="35"/>
      <c r="BK550" s="35"/>
      <c r="BL550" s="35"/>
      <c r="BM550" s="35"/>
    </row>
    <row r="551" spans="1:65" ht="12" customHeight="1" x14ac:dyDescent="0.2">
      <c r="A551" s="15">
        <f>MAX($A$15:A550)+1</f>
        <v>537</v>
      </c>
      <c r="B551" s="34" t="s">
        <v>36</v>
      </c>
      <c r="C551" s="33" t="s">
        <v>5</v>
      </c>
      <c r="D551" s="33" t="s">
        <v>23</v>
      </c>
      <c r="E551" s="33" t="s">
        <v>31</v>
      </c>
      <c r="F551" s="33" t="s">
        <v>5</v>
      </c>
      <c r="G551" s="33" t="s">
        <v>23</v>
      </c>
      <c r="H551" s="33" t="s">
        <v>31</v>
      </c>
      <c r="I551" s="33" t="s">
        <v>5</v>
      </c>
      <c r="J551" s="33" t="s">
        <v>23</v>
      </c>
      <c r="K551" s="33" t="s">
        <v>31</v>
      </c>
      <c r="L551" s="33" t="s">
        <v>5</v>
      </c>
      <c r="M551" s="33" t="s">
        <v>23</v>
      </c>
      <c r="N551" s="33" t="s">
        <v>32</v>
      </c>
      <c r="O551" s="33" t="s">
        <v>5</v>
      </c>
      <c r="P551" s="33" t="s">
        <v>26</v>
      </c>
      <c r="Q551" s="33" t="s">
        <v>31</v>
      </c>
      <c r="R551" s="33" t="s">
        <v>6</v>
      </c>
      <c r="S551" s="33" t="s">
        <v>28</v>
      </c>
      <c r="T551" s="33" t="s">
        <v>26</v>
      </c>
      <c r="U551" s="33" t="s">
        <v>6</v>
      </c>
      <c r="V551" s="33" t="s">
        <v>23</v>
      </c>
      <c r="W551" s="33" t="s">
        <v>31</v>
      </c>
      <c r="X551" s="33" t="s">
        <v>6</v>
      </c>
      <c r="Y551" s="33" t="s">
        <v>23</v>
      </c>
      <c r="Z551" s="33" t="s">
        <v>46</v>
      </c>
      <c r="AA551" s="33" t="s">
        <v>6</v>
      </c>
      <c r="AB551" s="33" t="s">
        <v>26</v>
      </c>
      <c r="AC551" s="33" t="s">
        <v>31</v>
      </c>
      <c r="AD551" s="33" t="s">
        <v>6</v>
      </c>
      <c r="AE551" s="33" t="s">
        <v>26</v>
      </c>
      <c r="AF551" s="33" t="s">
        <v>31</v>
      </c>
      <c r="AG551" s="33" t="s">
        <v>6</v>
      </c>
      <c r="AH551" s="33" t="s">
        <v>26</v>
      </c>
      <c r="AI551" s="33" t="s">
        <v>31</v>
      </c>
      <c r="AJ551" s="33" t="s">
        <v>5</v>
      </c>
      <c r="AK551" s="33" t="s">
        <v>23</v>
      </c>
      <c r="AL551" s="33" t="s">
        <v>31</v>
      </c>
      <c r="AM551" s="33" t="s">
        <v>5</v>
      </c>
      <c r="AN551" s="33" t="s">
        <v>23</v>
      </c>
      <c r="AO551" s="33" t="s">
        <v>31</v>
      </c>
      <c r="AP551" s="33" t="s">
        <v>4</v>
      </c>
      <c r="AQ551" s="33" t="s">
        <v>23</v>
      </c>
      <c r="AR551" s="33" t="s">
        <v>31</v>
      </c>
      <c r="AS551" s="33" t="s">
        <v>4</v>
      </c>
      <c r="AT551" s="33" t="s">
        <v>23</v>
      </c>
      <c r="AU551" s="33" t="s">
        <v>32</v>
      </c>
      <c r="AV551" s="33" t="s">
        <v>4</v>
      </c>
      <c r="AW551" s="33" t="s">
        <v>23</v>
      </c>
      <c r="AX551" s="33" t="s">
        <v>31</v>
      </c>
      <c r="AY551" s="33" t="s">
        <v>4</v>
      </c>
      <c r="AZ551" s="33" t="s">
        <v>23</v>
      </c>
      <c r="BA551" s="33" t="s">
        <v>33</v>
      </c>
      <c r="BB551" s="33" t="s">
        <v>4</v>
      </c>
      <c r="BC551" s="33" t="s">
        <v>23</v>
      </c>
      <c r="BD551" s="33" t="s">
        <v>31</v>
      </c>
      <c r="BE551" s="33" t="s">
        <v>4</v>
      </c>
      <c r="BF551" s="33" t="s">
        <v>23</v>
      </c>
      <c r="BG551" s="33" t="s">
        <v>31</v>
      </c>
      <c r="BH551" s="33" t="s">
        <v>4</v>
      </c>
      <c r="BI551" s="33" t="s">
        <v>23</v>
      </c>
      <c r="BJ551" s="33" t="s">
        <v>32</v>
      </c>
      <c r="BK551" s="33" t="s">
        <v>4</v>
      </c>
      <c r="BL551" s="33" t="s">
        <v>23</v>
      </c>
      <c r="BM551" s="33" t="s">
        <v>32</v>
      </c>
    </row>
    <row r="552" spans="1:65" ht="12" customHeight="1" x14ac:dyDescent="0.2">
      <c r="A552" s="15">
        <f>MAX($A$15:A551)+1</f>
        <v>538</v>
      </c>
      <c r="B552" s="34" t="s">
        <v>35</v>
      </c>
      <c r="C552" s="33" t="s">
        <v>27</v>
      </c>
      <c r="D552" s="33" t="s">
        <v>23</v>
      </c>
      <c r="E552" s="33" t="s">
        <v>23</v>
      </c>
      <c r="F552" s="33" t="s">
        <v>27</v>
      </c>
      <c r="G552" s="33" t="s">
        <v>23</v>
      </c>
      <c r="H552" s="33" t="s">
        <v>23</v>
      </c>
      <c r="I552" s="33" t="s">
        <v>27</v>
      </c>
      <c r="J552" s="33" t="s">
        <v>23</v>
      </c>
      <c r="K552" s="33" t="s">
        <v>23</v>
      </c>
      <c r="L552" s="33" t="s">
        <v>27</v>
      </c>
      <c r="M552" s="33" t="s">
        <v>23</v>
      </c>
      <c r="N552" s="33" t="s">
        <v>23</v>
      </c>
      <c r="O552" s="33" t="s">
        <v>27</v>
      </c>
      <c r="P552" s="33" t="s">
        <v>23</v>
      </c>
      <c r="Q552" s="33" t="s">
        <v>23</v>
      </c>
      <c r="R552" s="33" t="s">
        <v>27</v>
      </c>
      <c r="S552" s="33" t="s">
        <v>23</v>
      </c>
      <c r="T552" s="33" t="s">
        <v>23</v>
      </c>
      <c r="U552" s="33" t="s">
        <v>27</v>
      </c>
      <c r="V552" s="33" t="s">
        <v>23</v>
      </c>
      <c r="W552" s="33" t="s">
        <v>23</v>
      </c>
      <c r="X552" s="33" t="s">
        <v>27</v>
      </c>
      <c r="Y552" s="33" t="s">
        <v>23</v>
      </c>
      <c r="Z552" s="33" t="s">
        <v>23</v>
      </c>
      <c r="AA552" s="33" t="s">
        <v>27</v>
      </c>
      <c r="AB552" s="33" t="s">
        <v>23</v>
      </c>
      <c r="AC552" s="33" t="s">
        <v>23</v>
      </c>
      <c r="AD552" s="33" t="s">
        <v>27</v>
      </c>
      <c r="AE552" s="33" t="s">
        <v>23</v>
      </c>
      <c r="AF552" s="33" t="s">
        <v>23</v>
      </c>
      <c r="AG552" s="33" t="s">
        <v>27</v>
      </c>
      <c r="AH552" s="33" t="s">
        <v>23</v>
      </c>
      <c r="AI552" s="33" t="s">
        <v>23</v>
      </c>
      <c r="AJ552" s="33" t="s">
        <v>27</v>
      </c>
      <c r="AK552" s="33" t="s">
        <v>23</v>
      </c>
      <c r="AL552" s="33" t="s">
        <v>23</v>
      </c>
      <c r="AM552" s="33" t="s">
        <v>27</v>
      </c>
      <c r="AN552" s="33" t="s">
        <v>23</v>
      </c>
      <c r="AO552" s="33" t="s">
        <v>23</v>
      </c>
      <c r="AP552" s="33" t="s">
        <v>27</v>
      </c>
      <c r="AQ552" s="33" t="s">
        <v>23</v>
      </c>
      <c r="AR552" s="33" t="s">
        <v>23</v>
      </c>
      <c r="AS552" s="33" t="s">
        <v>29</v>
      </c>
      <c r="AT552" s="33" t="s">
        <v>23</v>
      </c>
      <c r="AU552" s="33" t="s">
        <v>23</v>
      </c>
      <c r="AV552" s="33" t="s">
        <v>27</v>
      </c>
      <c r="AW552" s="33" t="s">
        <v>23</v>
      </c>
      <c r="AX552" s="33" t="s">
        <v>23</v>
      </c>
      <c r="AY552" s="33" t="s">
        <v>27</v>
      </c>
      <c r="AZ552" s="33" t="s">
        <v>23</v>
      </c>
      <c r="BA552" s="33" t="s">
        <v>23</v>
      </c>
      <c r="BB552" s="33" t="s">
        <v>22</v>
      </c>
      <c r="BC552" s="33" t="s">
        <v>26</v>
      </c>
      <c r="BD552" s="33" t="s">
        <v>23</v>
      </c>
      <c r="BE552" s="33" t="s">
        <v>22</v>
      </c>
      <c r="BF552" s="33" t="s">
        <v>26</v>
      </c>
      <c r="BG552" s="33" t="s">
        <v>23</v>
      </c>
      <c r="BH552" s="33" t="s">
        <v>22</v>
      </c>
      <c r="BI552" s="33" t="s">
        <v>26</v>
      </c>
      <c r="BJ552" s="33" t="s">
        <v>23</v>
      </c>
      <c r="BK552" s="33" t="s">
        <v>22</v>
      </c>
      <c r="BL552" s="33" t="s">
        <v>26</v>
      </c>
      <c r="BM552" s="33" t="s">
        <v>23</v>
      </c>
    </row>
    <row r="553" spans="1:65" ht="12" customHeight="1" x14ac:dyDescent="0.2">
      <c r="A553" s="15">
        <f>MAX($A$15:A552)+1</f>
        <v>539</v>
      </c>
      <c r="B553" s="34" t="s">
        <v>34</v>
      </c>
      <c r="C553" s="33" t="s">
        <v>5</v>
      </c>
      <c r="D553" s="33" t="s">
        <v>23</v>
      </c>
      <c r="E553" s="33" t="s">
        <v>31</v>
      </c>
      <c r="F553" s="33" t="s">
        <v>5</v>
      </c>
      <c r="G553" s="33" t="s">
        <v>23</v>
      </c>
      <c r="H553" s="33" t="s">
        <v>31</v>
      </c>
      <c r="I553" s="33" t="s">
        <v>5</v>
      </c>
      <c r="J553" s="33" t="s">
        <v>23</v>
      </c>
      <c r="K553" s="33" t="s">
        <v>31</v>
      </c>
      <c r="L553" s="33" t="s">
        <v>5</v>
      </c>
      <c r="M553" s="33" t="s">
        <v>23</v>
      </c>
      <c r="N553" s="33" t="s">
        <v>32</v>
      </c>
      <c r="O553" s="33" t="s">
        <v>5</v>
      </c>
      <c r="P553" s="33" t="s">
        <v>26</v>
      </c>
      <c r="Q553" s="33" t="s">
        <v>31</v>
      </c>
      <c r="R553" s="33" t="s">
        <v>6</v>
      </c>
      <c r="S553" s="33" t="s">
        <v>28</v>
      </c>
      <c r="T553" s="33" t="s">
        <v>26</v>
      </c>
      <c r="U553" s="33" t="s">
        <v>6</v>
      </c>
      <c r="V553" s="33" t="s">
        <v>23</v>
      </c>
      <c r="W553" s="33" t="s">
        <v>31</v>
      </c>
      <c r="X553" s="33" t="s">
        <v>6</v>
      </c>
      <c r="Y553" s="33" t="s">
        <v>23</v>
      </c>
      <c r="Z553" s="33" t="s">
        <v>46</v>
      </c>
      <c r="AA553" s="33" t="s">
        <v>6</v>
      </c>
      <c r="AB553" s="33" t="s">
        <v>26</v>
      </c>
      <c r="AC553" s="33" t="s">
        <v>31</v>
      </c>
      <c r="AD553" s="33" t="s">
        <v>6</v>
      </c>
      <c r="AE553" s="33" t="s">
        <v>26</v>
      </c>
      <c r="AF553" s="33" t="s">
        <v>31</v>
      </c>
      <c r="AG553" s="33" t="s">
        <v>6</v>
      </c>
      <c r="AH553" s="33" t="s">
        <v>26</v>
      </c>
      <c r="AI553" s="33" t="s">
        <v>31</v>
      </c>
      <c r="AJ553" s="33" t="s">
        <v>5</v>
      </c>
      <c r="AK553" s="33" t="s">
        <v>23</v>
      </c>
      <c r="AL553" s="33" t="s">
        <v>31</v>
      </c>
      <c r="AM553" s="33" t="s">
        <v>5</v>
      </c>
      <c r="AN553" s="33" t="s">
        <v>23</v>
      </c>
      <c r="AO553" s="33" t="s">
        <v>31</v>
      </c>
      <c r="AP553" s="33" t="s">
        <v>4</v>
      </c>
      <c r="AQ553" s="33" t="s">
        <v>23</v>
      </c>
      <c r="AR553" s="33" t="s">
        <v>31</v>
      </c>
      <c r="AS553" s="33" t="s">
        <v>4</v>
      </c>
      <c r="AT553" s="33" t="s">
        <v>23</v>
      </c>
      <c r="AU553" s="33" t="s">
        <v>32</v>
      </c>
      <c r="AV553" s="33" t="s">
        <v>4</v>
      </c>
      <c r="AW553" s="33" t="s">
        <v>23</v>
      </c>
      <c r="AX553" s="33" t="s">
        <v>31</v>
      </c>
      <c r="AY553" s="33" t="s">
        <v>4</v>
      </c>
      <c r="AZ553" s="33" t="s">
        <v>23</v>
      </c>
      <c r="BA553" s="33" t="s">
        <v>33</v>
      </c>
      <c r="BB553" s="33" t="s">
        <v>4</v>
      </c>
      <c r="BC553" s="33" t="s">
        <v>23</v>
      </c>
      <c r="BD553" s="33" t="s">
        <v>31</v>
      </c>
      <c r="BE553" s="33" t="s">
        <v>4</v>
      </c>
      <c r="BF553" s="33" t="s">
        <v>23</v>
      </c>
      <c r="BG553" s="33" t="s">
        <v>31</v>
      </c>
      <c r="BH553" s="33" t="s">
        <v>4</v>
      </c>
      <c r="BI553" s="33" t="s">
        <v>23</v>
      </c>
      <c r="BJ553" s="33" t="s">
        <v>32</v>
      </c>
      <c r="BK553" s="33" t="s">
        <v>4</v>
      </c>
      <c r="BL553" s="33" t="s">
        <v>23</v>
      </c>
      <c r="BM553" s="33" t="s">
        <v>32</v>
      </c>
    </row>
    <row r="554" spans="1:65" ht="12" customHeight="1" x14ac:dyDescent="0.2">
      <c r="A554" s="15">
        <f>MAX($A$15:A553)+1</f>
        <v>540</v>
      </c>
      <c r="B554" s="34" t="s">
        <v>30</v>
      </c>
      <c r="C554" s="33" t="s">
        <v>27</v>
      </c>
      <c r="D554" s="33" t="s">
        <v>23</v>
      </c>
      <c r="E554" s="33" t="s">
        <v>23</v>
      </c>
      <c r="F554" s="33" t="s">
        <v>27</v>
      </c>
      <c r="G554" s="33" t="s">
        <v>23</v>
      </c>
      <c r="H554" s="33" t="s">
        <v>23</v>
      </c>
      <c r="I554" s="33" t="s">
        <v>27</v>
      </c>
      <c r="J554" s="33" t="s">
        <v>23</v>
      </c>
      <c r="K554" s="33" t="s">
        <v>23</v>
      </c>
      <c r="L554" s="33" t="s">
        <v>27</v>
      </c>
      <c r="M554" s="33" t="s">
        <v>23</v>
      </c>
      <c r="N554" s="33" t="s">
        <v>23</v>
      </c>
      <c r="O554" s="33" t="s">
        <v>27</v>
      </c>
      <c r="P554" s="33" t="s">
        <v>23</v>
      </c>
      <c r="Q554" s="33" t="s">
        <v>23</v>
      </c>
      <c r="R554" s="33" t="s">
        <v>27</v>
      </c>
      <c r="S554" s="33" t="s">
        <v>23</v>
      </c>
      <c r="T554" s="33" t="s">
        <v>23</v>
      </c>
      <c r="U554" s="33" t="s">
        <v>27</v>
      </c>
      <c r="V554" s="33" t="s">
        <v>23</v>
      </c>
      <c r="W554" s="33" t="s">
        <v>23</v>
      </c>
      <c r="X554" s="33" t="s">
        <v>27</v>
      </c>
      <c r="Y554" s="33" t="s">
        <v>23</v>
      </c>
      <c r="Z554" s="33" t="s">
        <v>23</v>
      </c>
      <c r="AA554" s="33" t="s">
        <v>27</v>
      </c>
      <c r="AB554" s="33" t="s">
        <v>23</v>
      </c>
      <c r="AC554" s="33" t="s">
        <v>23</v>
      </c>
      <c r="AD554" s="33" t="s">
        <v>27</v>
      </c>
      <c r="AE554" s="33" t="s">
        <v>23</v>
      </c>
      <c r="AF554" s="33" t="s">
        <v>23</v>
      </c>
      <c r="AG554" s="33" t="s">
        <v>27</v>
      </c>
      <c r="AH554" s="33" t="s">
        <v>23</v>
      </c>
      <c r="AI554" s="33" t="s">
        <v>23</v>
      </c>
      <c r="AJ554" s="33" t="s">
        <v>27</v>
      </c>
      <c r="AK554" s="33" t="s">
        <v>23</v>
      </c>
      <c r="AL554" s="33" t="s">
        <v>23</v>
      </c>
      <c r="AM554" s="33" t="s">
        <v>27</v>
      </c>
      <c r="AN554" s="33" t="s">
        <v>23</v>
      </c>
      <c r="AO554" s="33" t="s">
        <v>23</v>
      </c>
      <c r="AP554" s="33" t="s">
        <v>27</v>
      </c>
      <c r="AQ554" s="33" t="s">
        <v>23</v>
      </c>
      <c r="AR554" s="33" t="s">
        <v>23</v>
      </c>
      <c r="AS554" s="33" t="s">
        <v>29</v>
      </c>
      <c r="AT554" s="33" t="s">
        <v>23</v>
      </c>
      <c r="AU554" s="33" t="s">
        <v>23</v>
      </c>
      <c r="AV554" s="33" t="s">
        <v>27</v>
      </c>
      <c r="AW554" s="33" t="s">
        <v>23</v>
      </c>
      <c r="AX554" s="33" t="s">
        <v>23</v>
      </c>
      <c r="AY554" s="33" t="s">
        <v>27</v>
      </c>
      <c r="AZ554" s="33" t="s">
        <v>23</v>
      </c>
      <c r="BA554" s="33" t="s">
        <v>23</v>
      </c>
      <c r="BB554" s="33" t="s">
        <v>22</v>
      </c>
      <c r="BC554" s="33" t="s">
        <v>26</v>
      </c>
      <c r="BD554" s="33" t="s">
        <v>23</v>
      </c>
      <c r="BE554" s="33" t="s">
        <v>22</v>
      </c>
      <c r="BF554" s="33" t="s">
        <v>26</v>
      </c>
      <c r="BG554" s="33" t="s">
        <v>23</v>
      </c>
      <c r="BH554" s="33" t="s">
        <v>22</v>
      </c>
      <c r="BI554" s="33" t="s">
        <v>26</v>
      </c>
      <c r="BJ554" s="33" t="s">
        <v>23</v>
      </c>
      <c r="BK554" s="33" t="s">
        <v>22</v>
      </c>
      <c r="BL554" s="33" t="s">
        <v>26</v>
      </c>
      <c r="BM554" s="33" t="s">
        <v>23</v>
      </c>
    </row>
    <row r="555" spans="1:65" ht="22.5" x14ac:dyDescent="0.2">
      <c r="A555" s="15">
        <f>MAX($A$15:A554)+1</f>
        <v>541</v>
      </c>
      <c r="B555" s="36" t="s">
        <v>47</v>
      </c>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c r="AY555" s="35"/>
      <c r="AZ555" s="35"/>
      <c r="BA555" s="35"/>
      <c r="BB555" s="35"/>
      <c r="BC555" s="35"/>
      <c r="BD555" s="35"/>
      <c r="BE555" s="35"/>
      <c r="BF555" s="35"/>
      <c r="BG555" s="35"/>
      <c r="BH555" s="35"/>
      <c r="BI555" s="35"/>
      <c r="BJ555" s="35"/>
      <c r="BK555" s="35"/>
      <c r="BL555" s="35"/>
      <c r="BM555" s="35"/>
    </row>
    <row r="556" spans="1:65" ht="12" customHeight="1" x14ac:dyDescent="0.2">
      <c r="A556" s="15">
        <f>MAX($A$15:A555)+1</f>
        <v>542</v>
      </c>
      <c r="B556" s="34" t="s">
        <v>36</v>
      </c>
      <c r="C556" s="33" t="s">
        <v>5</v>
      </c>
      <c r="D556" s="33" t="s">
        <v>23</v>
      </c>
      <c r="E556" s="33" t="s">
        <v>31</v>
      </c>
      <c r="F556" s="33" t="s">
        <v>5</v>
      </c>
      <c r="G556" s="33" t="s">
        <v>23</v>
      </c>
      <c r="H556" s="33" t="s">
        <v>31</v>
      </c>
      <c r="I556" s="33" t="s">
        <v>5</v>
      </c>
      <c r="J556" s="33" t="s">
        <v>23</v>
      </c>
      <c r="K556" s="33" t="s">
        <v>31</v>
      </c>
      <c r="L556" s="33" t="s">
        <v>5</v>
      </c>
      <c r="M556" s="33" t="s">
        <v>23</v>
      </c>
      <c r="N556" s="33" t="s">
        <v>32</v>
      </c>
      <c r="O556" s="33" t="s">
        <v>5</v>
      </c>
      <c r="P556" s="33" t="s">
        <v>26</v>
      </c>
      <c r="Q556" s="33" t="s">
        <v>31</v>
      </c>
      <c r="R556" s="33" t="s">
        <v>6</v>
      </c>
      <c r="S556" s="33" t="s">
        <v>28</v>
      </c>
      <c r="T556" s="33" t="s">
        <v>26</v>
      </c>
      <c r="U556" s="33" t="s">
        <v>6</v>
      </c>
      <c r="V556" s="33" t="s">
        <v>23</v>
      </c>
      <c r="W556" s="33" t="s">
        <v>31</v>
      </c>
      <c r="X556" s="33" t="s">
        <v>6</v>
      </c>
      <c r="Y556" s="33" t="s">
        <v>23</v>
      </c>
      <c r="Z556" s="33" t="s">
        <v>46</v>
      </c>
      <c r="AA556" s="33" t="s">
        <v>6</v>
      </c>
      <c r="AB556" s="33" t="s">
        <v>26</v>
      </c>
      <c r="AC556" s="33" t="s">
        <v>31</v>
      </c>
      <c r="AD556" s="33" t="s">
        <v>6</v>
      </c>
      <c r="AE556" s="33" t="s">
        <v>26</v>
      </c>
      <c r="AF556" s="33" t="s">
        <v>31</v>
      </c>
      <c r="AG556" s="33" t="s">
        <v>6</v>
      </c>
      <c r="AH556" s="33" t="s">
        <v>26</v>
      </c>
      <c r="AI556" s="33" t="s">
        <v>31</v>
      </c>
      <c r="AJ556" s="33" t="s">
        <v>5</v>
      </c>
      <c r="AK556" s="33" t="s">
        <v>23</v>
      </c>
      <c r="AL556" s="33" t="s">
        <v>31</v>
      </c>
      <c r="AM556" s="33" t="s">
        <v>5</v>
      </c>
      <c r="AN556" s="33" t="s">
        <v>23</v>
      </c>
      <c r="AO556" s="33" t="s">
        <v>31</v>
      </c>
      <c r="AP556" s="33" t="s">
        <v>4</v>
      </c>
      <c r="AQ556" s="33" t="s">
        <v>23</v>
      </c>
      <c r="AR556" s="33" t="s">
        <v>31</v>
      </c>
      <c r="AS556" s="33" t="s">
        <v>4</v>
      </c>
      <c r="AT556" s="33" t="s">
        <v>23</v>
      </c>
      <c r="AU556" s="33" t="s">
        <v>32</v>
      </c>
      <c r="AV556" s="33" t="s">
        <v>4</v>
      </c>
      <c r="AW556" s="33" t="s">
        <v>23</v>
      </c>
      <c r="AX556" s="33" t="s">
        <v>31</v>
      </c>
      <c r="AY556" s="33" t="s">
        <v>4</v>
      </c>
      <c r="AZ556" s="33" t="s">
        <v>23</v>
      </c>
      <c r="BA556" s="33" t="s">
        <v>33</v>
      </c>
      <c r="BB556" s="33" t="s">
        <v>4</v>
      </c>
      <c r="BC556" s="33" t="s">
        <v>23</v>
      </c>
      <c r="BD556" s="33" t="s">
        <v>31</v>
      </c>
      <c r="BE556" s="33" t="s">
        <v>4</v>
      </c>
      <c r="BF556" s="33" t="s">
        <v>23</v>
      </c>
      <c r="BG556" s="33" t="s">
        <v>31</v>
      </c>
      <c r="BH556" s="33" t="s">
        <v>4</v>
      </c>
      <c r="BI556" s="33" t="s">
        <v>23</v>
      </c>
      <c r="BJ556" s="33" t="s">
        <v>32</v>
      </c>
      <c r="BK556" s="33" t="s">
        <v>4</v>
      </c>
      <c r="BL556" s="33" t="s">
        <v>23</v>
      </c>
      <c r="BM556" s="33" t="s">
        <v>32</v>
      </c>
    </row>
    <row r="557" spans="1:65" ht="12" customHeight="1" x14ac:dyDescent="0.2">
      <c r="A557" s="15">
        <f>MAX($A$15:A556)+1</f>
        <v>543</v>
      </c>
      <c r="B557" s="34" t="s">
        <v>35</v>
      </c>
      <c r="C557" s="33" t="s">
        <v>22</v>
      </c>
      <c r="D557" s="33" t="s">
        <v>26</v>
      </c>
      <c r="E557" s="33" t="s">
        <v>23</v>
      </c>
      <c r="F557" s="33" t="s">
        <v>22</v>
      </c>
      <c r="G557" s="33" t="s">
        <v>26</v>
      </c>
      <c r="H557" s="33" t="s">
        <v>23</v>
      </c>
      <c r="I557" s="33" t="s">
        <v>22</v>
      </c>
      <c r="J557" s="33" t="s">
        <v>26</v>
      </c>
      <c r="K557" s="33" t="s">
        <v>23</v>
      </c>
      <c r="L557" s="33" t="s">
        <v>22</v>
      </c>
      <c r="M557" s="33" t="s">
        <v>26</v>
      </c>
      <c r="N557" s="33" t="s">
        <v>23</v>
      </c>
      <c r="O557" s="33" t="s">
        <v>22</v>
      </c>
      <c r="P557" s="33" t="s">
        <v>26</v>
      </c>
      <c r="Q557" s="33" t="s">
        <v>23</v>
      </c>
      <c r="R557" s="33" t="s">
        <v>22</v>
      </c>
      <c r="S557" s="33" t="s">
        <v>26</v>
      </c>
      <c r="T557" s="33" t="s">
        <v>23</v>
      </c>
      <c r="U557" s="33" t="s">
        <v>22</v>
      </c>
      <c r="V557" s="33" t="s">
        <v>26</v>
      </c>
      <c r="W557" s="33" t="s">
        <v>23</v>
      </c>
      <c r="X557" s="33" t="s">
        <v>22</v>
      </c>
      <c r="Y557" s="33" t="s">
        <v>26</v>
      </c>
      <c r="Z557" s="33" t="s">
        <v>23</v>
      </c>
      <c r="AA557" s="33" t="s">
        <v>22</v>
      </c>
      <c r="AB557" s="33" t="s">
        <v>26</v>
      </c>
      <c r="AC557" s="33" t="s">
        <v>23</v>
      </c>
      <c r="AD557" s="33" t="s">
        <v>22</v>
      </c>
      <c r="AE557" s="33" t="s">
        <v>26</v>
      </c>
      <c r="AF557" s="33" t="s">
        <v>23</v>
      </c>
      <c r="AG557" s="33" t="s">
        <v>22</v>
      </c>
      <c r="AH557" s="33" t="s">
        <v>26</v>
      </c>
      <c r="AI557" s="33" t="s">
        <v>23</v>
      </c>
      <c r="AJ557" s="33" t="s">
        <v>22</v>
      </c>
      <c r="AK557" s="33" t="s">
        <v>26</v>
      </c>
      <c r="AL557" s="33" t="s">
        <v>23</v>
      </c>
      <c r="AM557" s="33" t="s">
        <v>22</v>
      </c>
      <c r="AN557" s="33" t="s">
        <v>26</v>
      </c>
      <c r="AO557" s="33" t="s">
        <v>23</v>
      </c>
      <c r="AP557" s="33" t="s">
        <v>22</v>
      </c>
      <c r="AQ557" s="33" t="s">
        <v>26</v>
      </c>
      <c r="AR557" s="33" t="s">
        <v>23</v>
      </c>
      <c r="AS557" s="33" t="s">
        <v>22</v>
      </c>
      <c r="AT557" s="33" t="s">
        <v>26</v>
      </c>
      <c r="AU557" s="33" t="s">
        <v>23</v>
      </c>
      <c r="AV557" s="33" t="s">
        <v>22</v>
      </c>
      <c r="AW557" s="33" t="s">
        <v>26</v>
      </c>
      <c r="AX557" s="33" t="s">
        <v>23</v>
      </c>
      <c r="AY557" s="33" t="s">
        <v>22</v>
      </c>
      <c r="AZ557" s="33" t="s">
        <v>26</v>
      </c>
      <c r="BA557" s="33" t="s">
        <v>23</v>
      </c>
      <c r="BB557" s="33" t="s">
        <v>22</v>
      </c>
      <c r="BC557" s="33" t="s">
        <v>26</v>
      </c>
      <c r="BD557" s="33" t="s">
        <v>23</v>
      </c>
      <c r="BE557" s="33" t="s">
        <v>22</v>
      </c>
      <c r="BF557" s="33" t="s">
        <v>26</v>
      </c>
      <c r="BG557" s="33" t="s">
        <v>23</v>
      </c>
      <c r="BH557" s="33" t="s">
        <v>22</v>
      </c>
      <c r="BI557" s="33" t="s">
        <v>26</v>
      </c>
      <c r="BJ557" s="33" t="s">
        <v>23</v>
      </c>
      <c r="BK557" s="33" t="s">
        <v>22</v>
      </c>
      <c r="BL557" s="33" t="s">
        <v>26</v>
      </c>
      <c r="BM557" s="33" t="s">
        <v>23</v>
      </c>
    </row>
    <row r="558" spans="1:65" ht="12" customHeight="1" x14ac:dyDescent="0.2">
      <c r="A558" s="15">
        <f>MAX($A$15:A557)+1</f>
        <v>544</v>
      </c>
      <c r="B558" s="34" t="s">
        <v>34</v>
      </c>
      <c r="C558" s="33" t="s">
        <v>5</v>
      </c>
      <c r="D558" s="33" t="s">
        <v>23</v>
      </c>
      <c r="E558" s="33" t="s">
        <v>31</v>
      </c>
      <c r="F558" s="33" t="s">
        <v>5</v>
      </c>
      <c r="G558" s="33" t="s">
        <v>23</v>
      </c>
      <c r="H558" s="33" t="s">
        <v>31</v>
      </c>
      <c r="I558" s="33" t="s">
        <v>5</v>
      </c>
      <c r="J558" s="33" t="s">
        <v>23</v>
      </c>
      <c r="K558" s="33" t="s">
        <v>31</v>
      </c>
      <c r="L558" s="33" t="s">
        <v>5</v>
      </c>
      <c r="M558" s="33" t="s">
        <v>23</v>
      </c>
      <c r="N558" s="33" t="s">
        <v>32</v>
      </c>
      <c r="O558" s="33" t="s">
        <v>5</v>
      </c>
      <c r="P558" s="33" t="s">
        <v>26</v>
      </c>
      <c r="Q558" s="33" t="s">
        <v>31</v>
      </c>
      <c r="R558" s="33" t="s">
        <v>6</v>
      </c>
      <c r="S558" s="33" t="s">
        <v>28</v>
      </c>
      <c r="T558" s="33" t="s">
        <v>26</v>
      </c>
      <c r="U558" s="33" t="s">
        <v>6</v>
      </c>
      <c r="V558" s="33" t="s">
        <v>23</v>
      </c>
      <c r="W558" s="33" t="s">
        <v>31</v>
      </c>
      <c r="X558" s="33" t="s">
        <v>6</v>
      </c>
      <c r="Y558" s="33" t="s">
        <v>23</v>
      </c>
      <c r="Z558" s="33" t="s">
        <v>46</v>
      </c>
      <c r="AA558" s="33" t="s">
        <v>6</v>
      </c>
      <c r="AB558" s="33" t="s">
        <v>26</v>
      </c>
      <c r="AC558" s="33" t="s">
        <v>31</v>
      </c>
      <c r="AD558" s="33" t="s">
        <v>6</v>
      </c>
      <c r="AE558" s="33" t="s">
        <v>26</v>
      </c>
      <c r="AF558" s="33" t="s">
        <v>31</v>
      </c>
      <c r="AG558" s="33" t="s">
        <v>6</v>
      </c>
      <c r="AH558" s="33" t="s">
        <v>26</v>
      </c>
      <c r="AI558" s="33" t="s">
        <v>31</v>
      </c>
      <c r="AJ558" s="33" t="s">
        <v>5</v>
      </c>
      <c r="AK558" s="33" t="s">
        <v>23</v>
      </c>
      <c r="AL558" s="33" t="s">
        <v>31</v>
      </c>
      <c r="AM558" s="33" t="s">
        <v>5</v>
      </c>
      <c r="AN558" s="33" t="s">
        <v>23</v>
      </c>
      <c r="AO558" s="33" t="s">
        <v>31</v>
      </c>
      <c r="AP558" s="33" t="s">
        <v>4</v>
      </c>
      <c r="AQ558" s="33" t="s">
        <v>23</v>
      </c>
      <c r="AR558" s="33" t="s">
        <v>31</v>
      </c>
      <c r="AS558" s="33" t="s">
        <v>4</v>
      </c>
      <c r="AT558" s="33" t="s">
        <v>23</v>
      </c>
      <c r="AU558" s="33" t="s">
        <v>32</v>
      </c>
      <c r="AV558" s="33" t="s">
        <v>4</v>
      </c>
      <c r="AW558" s="33" t="s">
        <v>23</v>
      </c>
      <c r="AX558" s="33" t="s">
        <v>31</v>
      </c>
      <c r="AY558" s="33" t="s">
        <v>4</v>
      </c>
      <c r="AZ558" s="33" t="s">
        <v>23</v>
      </c>
      <c r="BA558" s="33" t="s">
        <v>33</v>
      </c>
      <c r="BB558" s="33" t="s">
        <v>4</v>
      </c>
      <c r="BC558" s="33" t="s">
        <v>23</v>
      </c>
      <c r="BD558" s="33" t="s">
        <v>31</v>
      </c>
      <c r="BE558" s="33" t="s">
        <v>4</v>
      </c>
      <c r="BF558" s="33" t="s">
        <v>23</v>
      </c>
      <c r="BG558" s="33" t="s">
        <v>31</v>
      </c>
      <c r="BH558" s="33" t="s">
        <v>4</v>
      </c>
      <c r="BI558" s="33" t="s">
        <v>23</v>
      </c>
      <c r="BJ558" s="33" t="s">
        <v>32</v>
      </c>
      <c r="BK558" s="33" t="s">
        <v>4</v>
      </c>
      <c r="BL558" s="33" t="s">
        <v>23</v>
      </c>
      <c r="BM558" s="33" t="s">
        <v>32</v>
      </c>
    </row>
    <row r="559" spans="1:65" ht="12" customHeight="1" x14ac:dyDescent="0.2">
      <c r="A559" s="15">
        <f>MAX($A$15:A558)+1</f>
        <v>545</v>
      </c>
      <c r="B559" s="34" t="s">
        <v>30</v>
      </c>
      <c r="C559" s="33" t="s">
        <v>22</v>
      </c>
      <c r="D559" s="33" t="s">
        <v>26</v>
      </c>
      <c r="E559" s="33" t="s">
        <v>23</v>
      </c>
      <c r="F559" s="33" t="s">
        <v>22</v>
      </c>
      <c r="G559" s="33" t="s">
        <v>26</v>
      </c>
      <c r="H559" s="33" t="s">
        <v>23</v>
      </c>
      <c r="I559" s="33" t="s">
        <v>22</v>
      </c>
      <c r="J559" s="33" t="s">
        <v>26</v>
      </c>
      <c r="K559" s="33" t="s">
        <v>23</v>
      </c>
      <c r="L559" s="33" t="s">
        <v>22</v>
      </c>
      <c r="M559" s="33" t="s">
        <v>26</v>
      </c>
      <c r="N559" s="33" t="s">
        <v>23</v>
      </c>
      <c r="O559" s="33" t="s">
        <v>22</v>
      </c>
      <c r="P559" s="33" t="s">
        <v>26</v>
      </c>
      <c r="Q559" s="33" t="s">
        <v>23</v>
      </c>
      <c r="R559" s="33" t="s">
        <v>22</v>
      </c>
      <c r="S559" s="33" t="s">
        <v>26</v>
      </c>
      <c r="T559" s="33" t="s">
        <v>23</v>
      </c>
      <c r="U559" s="33" t="s">
        <v>22</v>
      </c>
      <c r="V559" s="33" t="s">
        <v>26</v>
      </c>
      <c r="W559" s="33" t="s">
        <v>23</v>
      </c>
      <c r="X559" s="33" t="s">
        <v>22</v>
      </c>
      <c r="Y559" s="33" t="s">
        <v>26</v>
      </c>
      <c r="Z559" s="33" t="s">
        <v>23</v>
      </c>
      <c r="AA559" s="33" t="s">
        <v>22</v>
      </c>
      <c r="AB559" s="33" t="s">
        <v>26</v>
      </c>
      <c r="AC559" s="33" t="s">
        <v>23</v>
      </c>
      <c r="AD559" s="33" t="s">
        <v>22</v>
      </c>
      <c r="AE559" s="33" t="s">
        <v>26</v>
      </c>
      <c r="AF559" s="33" t="s">
        <v>23</v>
      </c>
      <c r="AG559" s="33" t="s">
        <v>22</v>
      </c>
      <c r="AH559" s="33" t="s">
        <v>26</v>
      </c>
      <c r="AI559" s="33" t="s">
        <v>23</v>
      </c>
      <c r="AJ559" s="33" t="s">
        <v>22</v>
      </c>
      <c r="AK559" s="33" t="s">
        <v>26</v>
      </c>
      <c r="AL559" s="33" t="s">
        <v>23</v>
      </c>
      <c r="AM559" s="33" t="s">
        <v>22</v>
      </c>
      <c r="AN559" s="33" t="s">
        <v>26</v>
      </c>
      <c r="AO559" s="33" t="s">
        <v>23</v>
      </c>
      <c r="AP559" s="33" t="s">
        <v>22</v>
      </c>
      <c r="AQ559" s="33" t="s">
        <v>26</v>
      </c>
      <c r="AR559" s="33" t="s">
        <v>23</v>
      </c>
      <c r="AS559" s="33" t="s">
        <v>22</v>
      </c>
      <c r="AT559" s="33" t="s">
        <v>26</v>
      </c>
      <c r="AU559" s="33" t="s">
        <v>23</v>
      </c>
      <c r="AV559" s="33" t="s">
        <v>22</v>
      </c>
      <c r="AW559" s="33" t="s">
        <v>26</v>
      </c>
      <c r="AX559" s="33" t="s">
        <v>23</v>
      </c>
      <c r="AY559" s="33" t="s">
        <v>22</v>
      </c>
      <c r="AZ559" s="33" t="s">
        <v>26</v>
      </c>
      <c r="BA559" s="33" t="s">
        <v>23</v>
      </c>
      <c r="BB559" s="33" t="s">
        <v>22</v>
      </c>
      <c r="BC559" s="33" t="s">
        <v>26</v>
      </c>
      <c r="BD559" s="33" t="s">
        <v>23</v>
      </c>
      <c r="BE559" s="33" t="s">
        <v>22</v>
      </c>
      <c r="BF559" s="33" t="s">
        <v>26</v>
      </c>
      <c r="BG559" s="33" t="s">
        <v>23</v>
      </c>
      <c r="BH559" s="33" t="s">
        <v>22</v>
      </c>
      <c r="BI559" s="33" t="s">
        <v>26</v>
      </c>
      <c r="BJ559" s="33" t="s">
        <v>23</v>
      </c>
      <c r="BK559" s="33" t="s">
        <v>22</v>
      </c>
      <c r="BL559" s="33" t="s">
        <v>26</v>
      </c>
      <c r="BM559" s="33" t="s">
        <v>23</v>
      </c>
    </row>
    <row r="560" spans="1:65" ht="22.5" x14ac:dyDescent="0.2">
      <c r="A560" s="15">
        <f>MAX($A$15:A559)+1</f>
        <v>546</v>
      </c>
      <c r="B560" s="36" t="s">
        <v>45</v>
      </c>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c r="AY560" s="35"/>
      <c r="AZ560" s="35"/>
      <c r="BA560" s="35"/>
      <c r="BB560" s="35"/>
      <c r="BC560" s="35"/>
      <c r="BD560" s="35"/>
      <c r="BE560" s="35"/>
      <c r="BF560" s="35"/>
      <c r="BG560" s="35"/>
      <c r="BH560" s="35"/>
      <c r="BI560" s="35"/>
      <c r="BJ560" s="35"/>
      <c r="BK560" s="35"/>
      <c r="BL560" s="35"/>
      <c r="BM560" s="35"/>
    </row>
    <row r="561" spans="1:65" ht="12" customHeight="1" x14ac:dyDescent="0.2">
      <c r="A561" s="15">
        <f>MAX($A$15:A560)+1</f>
        <v>547</v>
      </c>
      <c r="B561" s="34" t="s">
        <v>36</v>
      </c>
      <c r="C561" s="33" t="s">
        <v>6</v>
      </c>
      <c r="D561" s="33" t="s">
        <v>23</v>
      </c>
      <c r="E561" s="33" t="s">
        <v>31</v>
      </c>
      <c r="F561" s="33" t="s">
        <v>6</v>
      </c>
      <c r="G561" s="33" t="s">
        <v>23</v>
      </c>
      <c r="H561" s="33" t="s">
        <v>31</v>
      </c>
      <c r="I561" s="33" t="s">
        <v>6</v>
      </c>
      <c r="J561" s="33" t="s">
        <v>23</v>
      </c>
      <c r="K561" s="33" t="s">
        <v>32</v>
      </c>
      <c r="L561" s="33" t="s">
        <v>6</v>
      </c>
      <c r="M561" s="33" t="s">
        <v>23</v>
      </c>
      <c r="N561" s="33" t="s">
        <v>32</v>
      </c>
      <c r="O561" s="33" t="s">
        <v>6</v>
      </c>
      <c r="P561" s="33" t="s">
        <v>23</v>
      </c>
      <c r="Q561" s="33" t="s">
        <v>31</v>
      </c>
      <c r="R561" s="33" t="s">
        <v>6</v>
      </c>
      <c r="S561" s="33" t="s">
        <v>23</v>
      </c>
      <c r="T561" s="33" t="s">
        <v>31</v>
      </c>
      <c r="U561" s="33" t="s">
        <v>6</v>
      </c>
      <c r="V561" s="33" t="s">
        <v>23</v>
      </c>
      <c r="W561" s="33" t="s">
        <v>31</v>
      </c>
      <c r="X561" s="33" t="s">
        <v>6</v>
      </c>
      <c r="Y561" s="33" t="s">
        <v>23</v>
      </c>
      <c r="Z561" s="33" t="s">
        <v>32</v>
      </c>
      <c r="AA561" s="33" t="s">
        <v>6</v>
      </c>
      <c r="AB561" s="33" t="s">
        <v>23</v>
      </c>
      <c r="AC561" s="33" t="s">
        <v>32</v>
      </c>
      <c r="AD561" s="33" t="s">
        <v>6</v>
      </c>
      <c r="AE561" s="33" t="s">
        <v>23</v>
      </c>
      <c r="AF561" s="33" t="s">
        <v>31</v>
      </c>
      <c r="AG561" s="33" t="s">
        <v>6</v>
      </c>
      <c r="AH561" s="33" t="s">
        <v>23</v>
      </c>
      <c r="AI561" s="33" t="s">
        <v>31</v>
      </c>
      <c r="AJ561" s="33" t="s">
        <v>6</v>
      </c>
      <c r="AK561" s="33" t="s">
        <v>23</v>
      </c>
      <c r="AL561" s="33" t="s">
        <v>31</v>
      </c>
      <c r="AM561" s="33" t="s">
        <v>6</v>
      </c>
      <c r="AN561" s="33" t="s">
        <v>23</v>
      </c>
      <c r="AO561" s="33" t="s">
        <v>31</v>
      </c>
      <c r="AP561" s="33" t="s">
        <v>6</v>
      </c>
      <c r="AQ561" s="33" t="s">
        <v>23</v>
      </c>
      <c r="AR561" s="33" t="s">
        <v>31</v>
      </c>
      <c r="AS561" s="33" t="s">
        <v>6</v>
      </c>
      <c r="AT561" s="33" t="s">
        <v>23</v>
      </c>
      <c r="AU561" s="33" t="s">
        <v>31</v>
      </c>
      <c r="AV561" s="33" t="s">
        <v>6</v>
      </c>
      <c r="AW561" s="33" t="s">
        <v>23</v>
      </c>
      <c r="AX561" s="33" t="s">
        <v>31</v>
      </c>
      <c r="AY561" s="33" t="s">
        <v>17</v>
      </c>
      <c r="AZ561" s="33" t="s">
        <v>23</v>
      </c>
      <c r="BA561" s="33" t="s">
        <v>32</v>
      </c>
      <c r="BB561" s="33" t="s">
        <v>17</v>
      </c>
      <c r="BC561" s="33" t="s">
        <v>23</v>
      </c>
      <c r="BD561" s="33" t="s">
        <v>32</v>
      </c>
      <c r="BE561" s="33" t="s">
        <v>17</v>
      </c>
      <c r="BF561" s="33" t="s">
        <v>23</v>
      </c>
      <c r="BG561" s="33" t="s">
        <v>31</v>
      </c>
      <c r="BH561" s="33" t="s">
        <v>17</v>
      </c>
      <c r="BI561" s="33" t="s">
        <v>23</v>
      </c>
      <c r="BJ561" s="33" t="s">
        <v>31</v>
      </c>
      <c r="BK561" s="33" t="s">
        <v>17</v>
      </c>
      <c r="BL561" s="33" t="s">
        <v>23</v>
      </c>
      <c r="BM561" s="33" t="s">
        <v>31</v>
      </c>
    </row>
    <row r="562" spans="1:65" ht="12" customHeight="1" x14ac:dyDescent="0.2">
      <c r="A562" s="15">
        <f>MAX($A$15:A561)+1</f>
        <v>548</v>
      </c>
      <c r="B562" s="34" t="s">
        <v>35</v>
      </c>
      <c r="C562" s="33" t="s">
        <v>27</v>
      </c>
      <c r="D562" s="33" t="s">
        <v>23</v>
      </c>
      <c r="E562" s="33" t="s">
        <v>23</v>
      </c>
      <c r="F562" s="33" t="s">
        <v>27</v>
      </c>
      <c r="G562" s="33" t="s">
        <v>23</v>
      </c>
      <c r="H562" s="33" t="s">
        <v>23</v>
      </c>
      <c r="I562" s="33" t="s">
        <v>27</v>
      </c>
      <c r="J562" s="33" t="s">
        <v>23</v>
      </c>
      <c r="K562" s="33" t="s">
        <v>23</v>
      </c>
      <c r="L562" s="33" t="s">
        <v>27</v>
      </c>
      <c r="M562" s="33" t="s">
        <v>23</v>
      </c>
      <c r="N562" s="33" t="s">
        <v>23</v>
      </c>
      <c r="O562" s="33" t="s">
        <v>27</v>
      </c>
      <c r="P562" s="33" t="s">
        <v>23</v>
      </c>
      <c r="Q562" s="33" t="s">
        <v>23</v>
      </c>
      <c r="R562" s="33" t="s">
        <v>27</v>
      </c>
      <c r="S562" s="33" t="s">
        <v>23</v>
      </c>
      <c r="T562" s="33" t="s">
        <v>23</v>
      </c>
      <c r="U562" s="33" t="s">
        <v>27</v>
      </c>
      <c r="V562" s="33" t="s">
        <v>23</v>
      </c>
      <c r="W562" s="33" t="s">
        <v>23</v>
      </c>
      <c r="X562" s="33" t="s">
        <v>27</v>
      </c>
      <c r="Y562" s="33" t="s">
        <v>23</v>
      </c>
      <c r="Z562" s="33" t="s">
        <v>23</v>
      </c>
      <c r="AA562" s="33" t="s">
        <v>27</v>
      </c>
      <c r="AB562" s="33" t="s">
        <v>23</v>
      </c>
      <c r="AC562" s="33" t="s">
        <v>23</v>
      </c>
      <c r="AD562" s="33" t="s">
        <v>27</v>
      </c>
      <c r="AE562" s="33" t="s">
        <v>23</v>
      </c>
      <c r="AF562" s="33" t="s">
        <v>23</v>
      </c>
      <c r="AG562" s="33" t="s">
        <v>27</v>
      </c>
      <c r="AH562" s="33" t="s">
        <v>23</v>
      </c>
      <c r="AI562" s="33" t="s">
        <v>23</v>
      </c>
      <c r="AJ562" s="33" t="s">
        <v>27</v>
      </c>
      <c r="AK562" s="33" t="s">
        <v>23</v>
      </c>
      <c r="AL562" s="33" t="s">
        <v>23</v>
      </c>
      <c r="AM562" s="33" t="s">
        <v>27</v>
      </c>
      <c r="AN562" s="33" t="s">
        <v>23</v>
      </c>
      <c r="AO562" s="33" t="s">
        <v>23</v>
      </c>
      <c r="AP562" s="33" t="s">
        <v>27</v>
      </c>
      <c r="AQ562" s="33" t="s">
        <v>23</v>
      </c>
      <c r="AR562" s="33" t="s">
        <v>23</v>
      </c>
      <c r="AS562" s="33" t="s">
        <v>27</v>
      </c>
      <c r="AT562" s="33" t="s">
        <v>23</v>
      </c>
      <c r="AU562" s="33" t="s">
        <v>23</v>
      </c>
      <c r="AV562" s="33" t="s">
        <v>27</v>
      </c>
      <c r="AW562" s="33" t="s">
        <v>23</v>
      </c>
      <c r="AX562" s="33" t="s">
        <v>23</v>
      </c>
      <c r="AY562" s="33" t="s">
        <v>27</v>
      </c>
      <c r="AZ562" s="33" t="s">
        <v>23</v>
      </c>
      <c r="BA562" s="33" t="s">
        <v>23</v>
      </c>
      <c r="BB562" s="33" t="s">
        <v>27</v>
      </c>
      <c r="BC562" s="33" t="s">
        <v>23</v>
      </c>
      <c r="BD562" s="33" t="s">
        <v>23</v>
      </c>
      <c r="BE562" s="33" t="s">
        <v>44</v>
      </c>
      <c r="BF562" s="33" t="s">
        <v>26</v>
      </c>
      <c r="BG562" s="33" t="s">
        <v>23</v>
      </c>
      <c r="BH562" s="33" t="s">
        <v>44</v>
      </c>
      <c r="BI562" s="33" t="s">
        <v>26</v>
      </c>
      <c r="BJ562" s="33" t="s">
        <v>23</v>
      </c>
      <c r="BK562" s="33" t="s">
        <v>44</v>
      </c>
      <c r="BL562" s="33" t="s">
        <v>26</v>
      </c>
      <c r="BM562" s="33" t="s">
        <v>23</v>
      </c>
    </row>
    <row r="563" spans="1:65" ht="12" customHeight="1" x14ac:dyDescent="0.2">
      <c r="A563" s="15">
        <f>MAX($A$15:A562)+1</f>
        <v>549</v>
      </c>
      <c r="B563" s="34" t="s">
        <v>34</v>
      </c>
      <c r="C563" s="33" t="s">
        <v>6</v>
      </c>
      <c r="D563" s="33" t="s">
        <v>23</v>
      </c>
      <c r="E563" s="33" t="s">
        <v>31</v>
      </c>
      <c r="F563" s="33" t="s">
        <v>6</v>
      </c>
      <c r="G563" s="33" t="s">
        <v>23</v>
      </c>
      <c r="H563" s="33" t="s">
        <v>31</v>
      </c>
      <c r="I563" s="33" t="s">
        <v>6</v>
      </c>
      <c r="J563" s="33" t="s">
        <v>23</v>
      </c>
      <c r="K563" s="33" t="s">
        <v>32</v>
      </c>
      <c r="L563" s="33" t="s">
        <v>6</v>
      </c>
      <c r="M563" s="33" t="s">
        <v>23</v>
      </c>
      <c r="N563" s="33" t="s">
        <v>32</v>
      </c>
      <c r="O563" s="33" t="s">
        <v>6</v>
      </c>
      <c r="P563" s="33" t="s">
        <v>23</v>
      </c>
      <c r="Q563" s="33" t="s">
        <v>31</v>
      </c>
      <c r="R563" s="33" t="s">
        <v>6</v>
      </c>
      <c r="S563" s="33" t="s">
        <v>23</v>
      </c>
      <c r="T563" s="33" t="s">
        <v>31</v>
      </c>
      <c r="U563" s="33" t="s">
        <v>6</v>
      </c>
      <c r="V563" s="33" t="s">
        <v>23</v>
      </c>
      <c r="W563" s="33" t="s">
        <v>31</v>
      </c>
      <c r="X563" s="33" t="s">
        <v>6</v>
      </c>
      <c r="Y563" s="33" t="s">
        <v>23</v>
      </c>
      <c r="Z563" s="33" t="s">
        <v>32</v>
      </c>
      <c r="AA563" s="33" t="s">
        <v>6</v>
      </c>
      <c r="AB563" s="33" t="s">
        <v>23</v>
      </c>
      <c r="AC563" s="33" t="s">
        <v>32</v>
      </c>
      <c r="AD563" s="33" t="s">
        <v>6</v>
      </c>
      <c r="AE563" s="33" t="s">
        <v>23</v>
      </c>
      <c r="AF563" s="33" t="s">
        <v>31</v>
      </c>
      <c r="AG563" s="33" t="s">
        <v>6</v>
      </c>
      <c r="AH563" s="33" t="s">
        <v>23</v>
      </c>
      <c r="AI563" s="33" t="s">
        <v>31</v>
      </c>
      <c r="AJ563" s="33" t="s">
        <v>6</v>
      </c>
      <c r="AK563" s="33" t="s">
        <v>23</v>
      </c>
      <c r="AL563" s="33" t="s">
        <v>31</v>
      </c>
      <c r="AM563" s="33" t="s">
        <v>6</v>
      </c>
      <c r="AN563" s="33" t="s">
        <v>23</v>
      </c>
      <c r="AO563" s="33" t="s">
        <v>31</v>
      </c>
      <c r="AP563" s="33" t="s">
        <v>6</v>
      </c>
      <c r="AQ563" s="33" t="s">
        <v>23</v>
      </c>
      <c r="AR563" s="33" t="s">
        <v>31</v>
      </c>
      <c r="AS563" s="33" t="s">
        <v>6</v>
      </c>
      <c r="AT563" s="33" t="s">
        <v>23</v>
      </c>
      <c r="AU563" s="33" t="s">
        <v>31</v>
      </c>
      <c r="AV563" s="33" t="s">
        <v>6</v>
      </c>
      <c r="AW563" s="33" t="s">
        <v>23</v>
      </c>
      <c r="AX563" s="33" t="s">
        <v>31</v>
      </c>
      <c r="AY563" s="33" t="s">
        <v>17</v>
      </c>
      <c r="AZ563" s="33" t="s">
        <v>23</v>
      </c>
      <c r="BA563" s="33" t="s">
        <v>32</v>
      </c>
      <c r="BB563" s="33" t="s">
        <v>17</v>
      </c>
      <c r="BC563" s="33" t="s">
        <v>23</v>
      </c>
      <c r="BD563" s="33" t="s">
        <v>32</v>
      </c>
      <c r="BE563" s="33" t="s">
        <v>17</v>
      </c>
      <c r="BF563" s="33" t="s">
        <v>23</v>
      </c>
      <c r="BG563" s="33" t="s">
        <v>31</v>
      </c>
      <c r="BH563" s="33" t="s">
        <v>17</v>
      </c>
      <c r="BI563" s="33" t="s">
        <v>23</v>
      </c>
      <c r="BJ563" s="33" t="s">
        <v>31</v>
      </c>
      <c r="BK563" s="33" t="s">
        <v>17</v>
      </c>
      <c r="BL563" s="33" t="s">
        <v>23</v>
      </c>
      <c r="BM563" s="33" t="s">
        <v>31</v>
      </c>
    </row>
    <row r="564" spans="1:65" ht="12" customHeight="1" x14ac:dyDescent="0.2">
      <c r="A564" s="15">
        <f>MAX($A$15:A563)+1</f>
        <v>550</v>
      </c>
      <c r="B564" s="34" t="s">
        <v>30</v>
      </c>
      <c r="C564" s="33" t="s">
        <v>27</v>
      </c>
      <c r="D564" s="33" t="s">
        <v>23</v>
      </c>
      <c r="E564" s="33" t="s">
        <v>23</v>
      </c>
      <c r="F564" s="33" t="s">
        <v>27</v>
      </c>
      <c r="G564" s="33" t="s">
        <v>23</v>
      </c>
      <c r="H564" s="33" t="s">
        <v>23</v>
      </c>
      <c r="I564" s="33" t="s">
        <v>27</v>
      </c>
      <c r="J564" s="33" t="s">
        <v>23</v>
      </c>
      <c r="K564" s="33" t="s">
        <v>23</v>
      </c>
      <c r="L564" s="33" t="s">
        <v>27</v>
      </c>
      <c r="M564" s="33" t="s">
        <v>23</v>
      </c>
      <c r="N564" s="33" t="s">
        <v>23</v>
      </c>
      <c r="O564" s="33" t="s">
        <v>27</v>
      </c>
      <c r="P564" s="33" t="s">
        <v>23</v>
      </c>
      <c r="Q564" s="33" t="s">
        <v>23</v>
      </c>
      <c r="R564" s="33" t="s">
        <v>27</v>
      </c>
      <c r="S564" s="33" t="s">
        <v>23</v>
      </c>
      <c r="T564" s="33" t="s">
        <v>23</v>
      </c>
      <c r="U564" s="33" t="s">
        <v>27</v>
      </c>
      <c r="V564" s="33" t="s">
        <v>23</v>
      </c>
      <c r="W564" s="33" t="s">
        <v>23</v>
      </c>
      <c r="X564" s="33" t="s">
        <v>27</v>
      </c>
      <c r="Y564" s="33" t="s">
        <v>23</v>
      </c>
      <c r="Z564" s="33" t="s">
        <v>23</v>
      </c>
      <c r="AA564" s="33" t="s">
        <v>27</v>
      </c>
      <c r="AB564" s="33" t="s">
        <v>23</v>
      </c>
      <c r="AC564" s="33" t="s">
        <v>23</v>
      </c>
      <c r="AD564" s="33" t="s">
        <v>27</v>
      </c>
      <c r="AE564" s="33" t="s">
        <v>23</v>
      </c>
      <c r="AF564" s="33" t="s">
        <v>23</v>
      </c>
      <c r="AG564" s="33" t="s">
        <v>27</v>
      </c>
      <c r="AH564" s="33" t="s">
        <v>23</v>
      </c>
      <c r="AI564" s="33" t="s">
        <v>23</v>
      </c>
      <c r="AJ564" s="33" t="s">
        <v>27</v>
      </c>
      <c r="AK564" s="33" t="s">
        <v>23</v>
      </c>
      <c r="AL564" s="33" t="s">
        <v>23</v>
      </c>
      <c r="AM564" s="33" t="s">
        <v>27</v>
      </c>
      <c r="AN564" s="33" t="s">
        <v>23</v>
      </c>
      <c r="AO564" s="33" t="s">
        <v>23</v>
      </c>
      <c r="AP564" s="33" t="s">
        <v>27</v>
      </c>
      <c r="AQ564" s="33" t="s">
        <v>23</v>
      </c>
      <c r="AR564" s="33" t="s">
        <v>23</v>
      </c>
      <c r="AS564" s="33" t="s">
        <v>27</v>
      </c>
      <c r="AT564" s="33" t="s">
        <v>23</v>
      </c>
      <c r="AU564" s="33" t="s">
        <v>23</v>
      </c>
      <c r="AV564" s="33" t="s">
        <v>27</v>
      </c>
      <c r="AW564" s="33" t="s">
        <v>23</v>
      </c>
      <c r="AX564" s="33" t="s">
        <v>23</v>
      </c>
      <c r="AY564" s="33" t="s">
        <v>27</v>
      </c>
      <c r="AZ564" s="33" t="s">
        <v>23</v>
      </c>
      <c r="BA564" s="33" t="s">
        <v>23</v>
      </c>
      <c r="BB564" s="33" t="s">
        <v>27</v>
      </c>
      <c r="BC564" s="33" t="s">
        <v>23</v>
      </c>
      <c r="BD564" s="33" t="s">
        <v>23</v>
      </c>
      <c r="BE564" s="33" t="s">
        <v>44</v>
      </c>
      <c r="BF564" s="33" t="s">
        <v>26</v>
      </c>
      <c r="BG564" s="33" t="s">
        <v>23</v>
      </c>
      <c r="BH564" s="33" t="s">
        <v>44</v>
      </c>
      <c r="BI564" s="33" t="s">
        <v>26</v>
      </c>
      <c r="BJ564" s="33" t="s">
        <v>23</v>
      </c>
      <c r="BK564" s="33" t="s">
        <v>44</v>
      </c>
      <c r="BL564" s="33" t="s">
        <v>26</v>
      </c>
      <c r="BM564" s="33" t="s">
        <v>23</v>
      </c>
    </row>
    <row r="565" spans="1:65" x14ac:dyDescent="0.2">
      <c r="A565" s="15">
        <f>MAX($A$15:A564)+1</f>
        <v>551</v>
      </c>
      <c r="B565" s="36" t="s">
        <v>43</v>
      </c>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c r="BC565" s="35"/>
      <c r="BD565" s="35"/>
      <c r="BE565" s="35"/>
      <c r="BF565" s="35"/>
      <c r="BG565" s="35"/>
      <c r="BH565" s="35"/>
      <c r="BI565" s="35"/>
      <c r="BJ565" s="35"/>
      <c r="BK565" s="35"/>
      <c r="BL565" s="35"/>
      <c r="BM565" s="35"/>
    </row>
    <row r="566" spans="1:65" ht="12" customHeight="1" x14ac:dyDescent="0.2">
      <c r="A566" s="15">
        <f>MAX($A$15:A565)+1</f>
        <v>552</v>
      </c>
      <c r="B566" s="34" t="s">
        <v>36</v>
      </c>
      <c r="C566" s="33" t="s">
        <v>5</v>
      </c>
      <c r="D566" s="33" t="s">
        <v>23</v>
      </c>
      <c r="E566" s="33" t="s">
        <v>31</v>
      </c>
      <c r="F566" s="33" t="s">
        <v>5</v>
      </c>
      <c r="G566" s="33" t="s">
        <v>23</v>
      </c>
      <c r="H566" s="33" t="s">
        <v>31</v>
      </c>
      <c r="I566" s="33" t="s">
        <v>5</v>
      </c>
      <c r="J566" s="33" t="s">
        <v>23</v>
      </c>
      <c r="K566" s="33" t="s">
        <v>31</v>
      </c>
      <c r="L566" s="33" t="s">
        <v>5</v>
      </c>
      <c r="M566" s="33" t="s">
        <v>23</v>
      </c>
      <c r="N566" s="33" t="s">
        <v>31</v>
      </c>
      <c r="O566" s="33" t="s">
        <v>5</v>
      </c>
      <c r="P566" s="33" t="s">
        <v>23</v>
      </c>
      <c r="Q566" s="33" t="s">
        <v>31</v>
      </c>
      <c r="R566" s="33" t="s">
        <v>5</v>
      </c>
      <c r="S566" s="33" t="s">
        <v>23</v>
      </c>
      <c r="T566" s="33" t="s">
        <v>31</v>
      </c>
      <c r="U566" s="33" t="s">
        <v>4</v>
      </c>
      <c r="V566" s="33" t="s">
        <v>23</v>
      </c>
      <c r="W566" s="33" t="s">
        <v>31</v>
      </c>
      <c r="X566" s="33" t="s">
        <v>4</v>
      </c>
      <c r="Y566" s="33" t="s">
        <v>23</v>
      </c>
      <c r="Z566" s="33" t="s">
        <v>31</v>
      </c>
      <c r="AA566" s="33" t="s">
        <v>4</v>
      </c>
      <c r="AB566" s="33" t="s">
        <v>23</v>
      </c>
      <c r="AC566" s="33" t="s">
        <v>31</v>
      </c>
      <c r="AD566" s="33" t="s">
        <v>4</v>
      </c>
      <c r="AE566" s="33" t="s">
        <v>23</v>
      </c>
      <c r="AF566" s="33" t="s">
        <v>31</v>
      </c>
      <c r="AG566" s="33" t="s">
        <v>4</v>
      </c>
      <c r="AH566" s="33" t="s">
        <v>23</v>
      </c>
      <c r="AI566" s="33" t="s">
        <v>31</v>
      </c>
      <c r="AJ566" s="33" t="s">
        <v>3</v>
      </c>
      <c r="AK566" s="33" t="s">
        <v>23</v>
      </c>
      <c r="AL566" s="33" t="s">
        <v>33</v>
      </c>
      <c r="AM566" s="33" t="s">
        <v>3</v>
      </c>
      <c r="AN566" s="33" t="s">
        <v>23</v>
      </c>
      <c r="AO566" s="33" t="s">
        <v>31</v>
      </c>
      <c r="AP566" s="33" t="s">
        <v>3</v>
      </c>
      <c r="AQ566" s="33" t="s">
        <v>23</v>
      </c>
      <c r="AR566" s="33" t="s">
        <v>31</v>
      </c>
      <c r="AS566" s="33" t="s">
        <v>3</v>
      </c>
      <c r="AT566" s="33" t="s">
        <v>23</v>
      </c>
      <c r="AU566" s="33" t="s">
        <v>31</v>
      </c>
      <c r="AV566" s="33" t="s">
        <v>3</v>
      </c>
      <c r="AW566" s="33" t="s">
        <v>23</v>
      </c>
      <c r="AX566" s="33" t="s">
        <v>31</v>
      </c>
      <c r="AY566" s="33" t="s">
        <v>3</v>
      </c>
      <c r="AZ566" s="33" t="s">
        <v>23</v>
      </c>
      <c r="BA566" s="33" t="s">
        <v>31</v>
      </c>
      <c r="BB566" s="33" t="s">
        <v>3</v>
      </c>
      <c r="BC566" s="33" t="s">
        <v>26</v>
      </c>
      <c r="BD566" s="33" t="s">
        <v>32</v>
      </c>
      <c r="BE566" s="33" t="s">
        <v>3</v>
      </c>
      <c r="BF566" s="33" t="s">
        <v>23</v>
      </c>
      <c r="BG566" s="33" t="s">
        <v>32</v>
      </c>
      <c r="BH566" s="33" t="s">
        <v>3</v>
      </c>
      <c r="BI566" s="33" t="s">
        <v>23</v>
      </c>
      <c r="BJ566" s="33" t="s">
        <v>32</v>
      </c>
      <c r="BK566" s="33" t="s">
        <v>3</v>
      </c>
      <c r="BL566" s="33" t="s">
        <v>23</v>
      </c>
      <c r="BM566" s="33" t="s">
        <v>32</v>
      </c>
    </row>
    <row r="567" spans="1:65" ht="12" customHeight="1" x14ac:dyDescent="0.2">
      <c r="A567" s="15">
        <f>MAX($A$15:A566)+1</f>
        <v>553</v>
      </c>
      <c r="B567" s="34" t="s">
        <v>35</v>
      </c>
      <c r="C567" s="33" t="s">
        <v>23</v>
      </c>
      <c r="D567" s="33" t="s">
        <v>23</v>
      </c>
      <c r="E567" s="33" t="s">
        <v>23</v>
      </c>
      <c r="F567" s="33" t="s">
        <v>23</v>
      </c>
      <c r="G567" s="33" t="s">
        <v>23</v>
      </c>
      <c r="H567" s="33" t="s">
        <v>23</v>
      </c>
      <c r="I567" s="33" t="s">
        <v>23</v>
      </c>
      <c r="J567" s="33" t="s">
        <v>23</v>
      </c>
      <c r="K567" s="33" t="s">
        <v>23</v>
      </c>
      <c r="L567" s="33" t="s">
        <v>23</v>
      </c>
      <c r="M567" s="33" t="s">
        <v>23</v>
      </c>
      <c r="N567" s="33" t="s">
        <v>23</v>
      </c>
      <c r="O567" s="33" t="s">
        <v>23</v>
      </c>
      <c r="P567" s="33" t="s">
        <v>23</v>
      </c>
      <c r="Q567" s="33" t="s">
        <v>23</v>
      </c>
      <c r="R567" s="33" t="s">
        <v>23</v>
      </c>
      <c r="S567" s="33" t="s">
        <v>23</v>
      </c>
      <c r="T567" s="33" t="s">
        <v>23</v>
      </c>
      <c r="U567" s="33" t="s">
        <v>23</v>
      </c>
      <c r="V567" s="33" t="s">
        <v>23</v>
      </c>
      <c r="W567" s="33" t="s">
        <v>23</v>
      </c>
      <c r="X567" s="33" t="s">
        <v>23</v>
      </c>
      <c r="Y567" s="33" t="s">
        <v>23</v>
      </c>
      <c r="Z567" s="33" t="s">
        <v>23</v>
      </c>
      <c r="AA567" s="33" t="s">
        <v>23</v>
      </c>
      <c r="AB567" s="33" t="s">
        <v>23</v>
      </c>
      <c r="AC567" s="33" t="s">
        <v>23</v>
      </c>
      <c r="AD567" s="33" t="s">
        <v>23</v>
      </c>
      <c r="AE567" s="33" t="s">
        <v>23</v>
      </c>
      <c r="AF567" s="33" t="s">
        <v>23</v>
      </c>
      <c r="AG567" s="33" t="s">
        <v>23</v>
      </c>
      <c r="AH567" s="33" t="s">
        <v>23</v>
      </c>
      <c r="AI567" s="33" t="s">
        <v>23</v>
      </c>
      <c r="AJ567" s="33" t="s">
        <v>23</v>
      </c>
      <c r="AK567" s="33" t="s">
        <v>23</v>
      </c>
      <c r="AL567" s="33" t="s">
        <v>23</v>
      </c>
      <c r="AM567" s="33" t="s">
        <v>23</v>
      </c>
      <c r="AN567" s="33" t="s">
        <v>23</v>
      </c>
      <c r="AO567" s="33" t="s">
        <v>23</v>
      </c>
      <c r="AP567" s="33" t="s">
        <v>23</v>
      </c>
      <c r="AQ567" s="33" t="s">
        <v>23</v>
      </c>
      <c r="AR567" s="33" t="s">
        <v>23</v>
      </c>
      <c r="AS567" s="33" t="s">
        <v>23</v>
      </c>
      <c r="AT567" s="33" t="s">
        <v>23</v>
      </c>
      <c r="AU567" s="33" t="s">
        <v>23</v>
      </c>
      <c r="AV567" s="33" t="s">
        <v>23</v>
      </c>
      <c r="AW567" s="33" t="s">
        <v>23</v>
      </c>
      <c r="AX567" s="33" t="s">
        <v>23</v>
      </c>
      <c r="AY567" s="33" t="s">
        <v>23</v>
      </c>
      <c r="AZ567" s="33" t="s">
        <v>23</v>
      </c>
      <c r="BA567" s="33" t="s">
        <v>23</v>
      </c>
      <c r="BB567" s="33" t="s">
        <v>23</v>
      </c>
      <c r="BC567" s="33" t="s">
        <v>23</v>
      </c>
      <c r="BD567" s="33" t="s">
        <v>23</v>
      </c>
      <c r="BE567" s="33" t="s">
        <v>23</v>
      </c>
      <c r="BF567" s="33" t="s">
        <v>23</v>
      </c>
      <c r="BG567" s="33" t="s">
        <v>23</v>
      </c>
      <c r="BH567" s="33" t="s">
        <v>23</v>
      </c>
      <c r="BI567" s="33" t="s">
        <v>23</v>
      </c>
      <c r="BJ567" s="33" t="s">
        <v>23</v>
      </c>
      <c r="BK567" s="33" t="s">
        <v>23</v>
      </c>
      <c r="BL567" s="33" t="s">
        <v>23</v>
      </c>
      <c r="BM567" s="33" t="s">
        <v>23</v>
      </c>
    </row>
    <row r="568" spans="1:65" ht="12" customHeight="1" x14ac:dyDescent="0.2">
      <c r="A568" s="15">
        <f>MAX($A$15:A567)+1</f>
        <v>554</v>
      </c>
      <c r="B568" s="34" t="s">
        <v>34</v>
      </c>
      <c r="C568" s="33" t="s">
        <v>5</v>
      </c>
      <c r="D568" s="33" t="s">
        <v>23</v>
      </c>
      <c r="E568" s="33" t="s">
        <v>31</v>
      </c>
      <c r="F568" s="33" t="s">
        <v>5</v>
      </c>
      <c r="G568" s="33" t="s">
        <v>23</v>
      </c>
      <c r="H568" s="33" t="s">
        <v>31</v>
      </c>
      <c r="I568" s="33" t="s">
        <v>5</v>
      </c>
      <c r="J568" s="33" t="s">
        <v>23</v>
      </c>
      <c r="K568" s="33" t="s">
        <v>31</v>
      </c>
      <c r="L568" s="33" t="s">
        <v>5</v>
      </c>
      <c r="M568" s="33" t="s">
        <v>23</v>
      </c>
      <c r="N568" s="33" t="s">
        <v>31</v>
      </c>
      <c r="O568" s="33" t="s">
        <v>5</v>
      </c>
      <c r="P568" s="33" t="s">
        <v>23</v>
      </c>
      <c r="Q568" s="33" t="s">
        <v>31</v>
      </c>
      <c r="R568" s="33" t="s">
        <v>5</v>
      </c>
      <c r="S568" s="33" t="s">
        <v>23</v>
      </c>
      <c r="T568" s="33" t="s">
        <v>31</v>
      </c>
      <c r="U568" s="33" t="s">
        <v>4</v>
      </c>
      <c r="V568" s="33" t="s">
        <v>23</v>
      </c>
      <c r="W568" s="33" t="s">
        <v>31</v>
      </c>
      <c r="X568" s="33" t="s">
        <v>4</v>
      </c>
      <c r="Y568" s="33" t="s">
        <v>23</v>
      </c>
      <c r="Z568" s="33" t="s">
        <v>31</v>
      </c>
      <c r="AA568" s="33" t="s">
        <v>4</v>
      </c>
      <c r="AB568" s="33" t="s">
        <v>23</v>
      </c>
      <c r="AC568" s="33" t="s">
        <v>31</v>
      </c>
      <c r="AD568" s="33" t="s">
        <v>4</v>
      </c>
      <c r="AE568" s="33" t="s">
        <v>23</v>
      </c>
      <c r="AF568" s="33" t="s">
        <v>31</v>
      </c>
      <c r="AG568" s="33" t="s">
        <v>4</v>
      </c>
      <c r="AH568" s="33" t="s">
        <v>23</v>
      </c>
      <c r="AI568" s="33" t="s">
        <v>31</v>
      </c>
      <c r="AJ568" s="33" t="s">
        <v>3</v>
      </c>
      <c r="AK568" s="33" t="s">
        <v>23</v>
      </c>
      <c r="AL568" s="33" t="s">
        <v>33</v>
      </c>
      <c r="AM568" s="33" t="s">
        <v>3</v>
      </c>
      <c r="AN568" s="33" t="s">
        <v>23</v>
      </c>
      <c r="AO568" s="33" t="s">
        <v>31</v>
      </c>
      <c r="AP568" s="33" t="s">
        <v>3</v>
      </c>
      <c r="AQ568" s="33" t="s">
        <v>23</v>
      </c>
      <c r="AR568" s="33" t="s">
        <v>31</v>
      </c>
      <c r="AS568" s="33" t="s">
        <v>3</v>
      </c>
      <c r="AT568" s="33" t="s">
        <v>23</v>
      </c>
      <c r="AU568" s="33" t="s">
        <v>31</v>
      </c>
      <c r="AV568" s="33" t="s">
        <v>3</v>
      </c>
      <c r="AW568" s="33" t="s">
        <v>23</v>
      </c>
      <c r="AX568" s="33" t="s">
        <v>31</v>
      </c>
      <c r="AY568" s="33" t="s">
        <v>3</v>
      </c>
      <c r="AZ568" s="33" t="s">
        <v>23</v>
      </c>
      <c r="BA568" s="33" t="s">
        <v>31</v>
      </c>
      <c r="BB568" s="33" t="s">
        <v>3</v>
      </c>
      <c r="BC568" s="33" t="s">
        <v>26</v>
      </c>
      <c r="BD568" s="33" t="s">
        <v>32</v>
      </c>
      <c r="BE568" s="33" t="s">
        <v>3</v>
      </c>
      <c r="BF568" s="33" t="s">
        <v>23</v>
      </c>
      <c r="BG568" s="33" t="s">
        <v>32</v>
      </c>
      <c r="BH568" s="33" t="s">
        <v>3</v>
      </c>
      <c r="BI568" s="33" t="s">
        <v>23</v>
      </c>
      <c r="BJ568" s="33" t="s">
        <v>32</v>
      </c>
      <c r="BK568" s="33" t="s">
        <v>3</v>
      </c>
      <c r="BL568" s="33" t="s">
        <v>23</v>
      </c>
      <c r="BM568" s="33" t="s">
        <v>32</v>
      </c>
    </row>
    <row r="569" spans="1:65" ht="12" customHeight="1" x14ac:dyDescent="0.2">
      <c r="A569" s="15">
        <f>MAX($A$15:A568)+1</f>
        <v>555</v>
      </c>
      <c r="B569" s="34" t="s">
        <v>30</v>
      </c>
      <c r="C569" s="33" t="s">
        <v>23</v>
      </c>
      <c r="D569" s="33" t="s">
        <v>23</v>
      </c>
      <c r="E569" s="33" t="s">
        <v>23</v>
      </c>
      <c r="F569" s="33" t="s">
        <v>23</v>
      </c>
      <c r="G569" s="33" t="s">
        <v>23</v>
      </c>
      <c r="H569" s="33" t="s">
        <v>23</v>
      </c>
      <c r="I569" s="33" t="s">
        <v>23</v>
      </c>
      <c r="J569" s="33" t="s">
        <v>23</v>
      </c>
      <c r="K569" s="33" t="s">
        <v>23</v>
      </c>
      <c r="L569" s="33" t="s">
        <v>23</v>
      </c>
      <c r="M569" s="33" t="s">
        <v>23</v>
      </c>
      <c r="N569" s="33" t="s">
        <v>23</v>
      </c>
      <c r="O569" s="33" t="s">
        <v>23</v>
      </c>
      <c r="P569" s="33" t="s">
        <v>23</v>
      </c>
      <c r="Q569" s="33" t="s">
        <v>23</v>
      </c>
      <c r="R569" s="33" t="s">
        <v>23</v>
      </c>
      <c r="S569" s="33" t="s">
        <v>23</v>
      </c>
      <c r="T569" s="33" t="s">
        <v>23</v>
      </c>
      <c r="U569" s="33" t="s">
        <v>23</v>
      </c>
      <c r="V569" s="33" t="s">
        <v>23</v>
      </c>
      <c r="W569" s="33" t="s">
        <v>23</v>
      </c>
      <c r="X569" s="33" t="s">
        <v>23</v>
      </c>
      <c r="Y569" s="33" t="s">
        <v>23</v>
      </c>
      <c r="Z569" s="33" t="s">
        <v>23</v>
      </c>
      <c r="AA569" s="33" t="s">
        <v>23</v>
      </c>
      <c r="AB569" s="33" t="s">
        <v>23</v>
      </c>
      <c r="AC569" s="33" t="s">
        <v>23</v>
      </c>
      <c r="AD569" s="33" t="s">
        <v>23</v>
      </c>
      <c r="AE569" s="33" t="s">
        <v>23</v>
      </c>
      <c r="AF569" s="33" t="s">
        <v>23</v>
      </c>
      <c r="AG569" s="33" t="s">
        <v>23</v>
      </c>
      <c r="AH569" s="33" t="s">
        <v>23</v>
      </c>
      <c r="AI569" s="33" t="s">
        <v>23</v>
      </c>
      <c r="AJ569" s="33" t="s">
        <v>23</v>
      </c>
      <c r="AK569" s="33" t="s">
        <v>23</v>
      </c>
      <c r="AL569" s="33" t="s">
        <v>23</v>
      </c>
      <c r="AM569" s="33" t="s">
        <v>23</v>
      </c>
      <c r="AN569" s="33" t="s">
        <v>23</v>
      </c>
      <c r="AO569" s="33" t="s">
        <v>23</v>
      </c>
      <c r="AP569" s="33" t="s">
        <v>23</v>
      </c>
      <c r="AQ569" s="33" t="s">
        <v>23</v>
      </c>
      <c r="AR569" s="33" t="s">
        <v>23</v>
      </c>
      <c r="AS569" s="33" t="s">
        <v>23</v>
      </c>
      <c r="AT569" s="33" t="s">
        <v>23</v>
      </c>
      <c r="AU569" s="33" t="s">
        <v>23</v>
      </c>
      <c r="AV569" s="33" t="s">
        <v>23</v>
      </c>
      <c r="AW569" s="33" t="s">
        <v>23</v>
      </c>
      <c r="AX569" s="33" t="s">
        <v>23</v>
      </c>
      <c r="AY569" s="33" t="s">
        <v>23</v>
      </c>
      <c r="AZ569" s="33" t="s">
        <v>23</v>
      </c>
      <c r="BA569" s="33" t="s">
        <v>23</v>
      </c>
      <c r="BB569" s="33" t="s">
        <v>23</v>
      </c>
      <c r="BC569" s="33" t="s">
        <v>23</v>
      </c>
      <c r="BD569" s="33" t="s">
        <v>23</v>
      </c>
      <c r="BE569" s="33" t="s">
        <v>23</v>
      </c>
      <c r="BF569" s="33" t="s">
        <v>23</v>
      </c>
      <c r="BG569" s="33" t="s">
        <v>23</v>
      </c>
      <c r="BH569" s="33" t="s">
        <v>23</v>
      </c>
      <c r="BI569" s="33" t="s">
        <v>23</v>
      </c>
      <c r="BJ569" s="33" t="s">
        <v>23</v>
      </c>
      <c r="BK569" s="33" t="s">
        <v>23</v>
      </c>
      <c r="BL569" s="33" t="s">
        <v>23</v>
      </c>
      <c r="BM569" s="33" t="s">
        <v>23</v>
      </c>
    </row>
    <row r="570" spans="1:65" x14ac:dyDescent="0.2">
      <c r="A570" s="15">
        <f>MAX($A$15:A569)+1</f>
        <v>556</v>
      </c>
      <c r="B570" s="36" t="s">
        <v>42</v>
      </c>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c r="AY570" s="35"/>
      <c r="AZ570" s="35"/>
      <c r="BA570" s="35"/>
      <c r="BB570" s="35"/>
      <c r="BC570" s="35"/>
      <c r="BD570" s="35"/>
      <c r="BE570" s="35"/>
      <c r="BF570" s="35"/>
      <c r="BG570" s="35"/>
      <c r="BH570" s="35"/>
      <c r="BI570" s="35"/>
      <c r="BJ570" s="35"/>
      <c r="BK570" s="35"/>
      <c r="BL570" s="35"/>
      <c r="BM570" s="35"/>
    </row>
    <row r="571" spans="1:65" ht="12" customHeight="1" x14ac:dyDescent="0.2">
      <c r="A571" s="15">
        <f>MAX($A$15:A570)+1</f>
        <v>557</v>
      </c>
      <c r="B571" s="34" t="s">
        <v>36</v>
      </c>
      <c r="C571" s="33" t="s">
        <v>4</v>
      </c>
      <c r="D571" s="33" t="s">
        <v>23</v>
      </c>
      <c r="E571" s="33" t="s">
        <v>31</v>
      </c>
      <c r="F571" s="33" t="s">
        <v>4</v>
      </c>
      <c r="G571" s="33" t="s">
        <v>23</v>
      </c>
      <c r="H571" s="33" t="s">
        <v>31</v>
      </c>
      <c r="I571" s="33" t="s">
        <v>4</v>
      </c>
      <c r="J571" s="33" t="s">
        <v>23</v>
      </c>
      <c r="K571" s="33" t="s">
        <v>31</v>
      </c>
      <c r="L571" s="33" t="s">
        <v>3</v>
      </c>
      <c r="M571" s="33" t="s">
        <v>23</v>
      </c>
      <c r="N571" s="33" t="s">
        <v>33</v>
      </c>
      <c r="O571" s="33" t="s">
        <v>3</v>
      </c>
      <c r="P571" s="33" t="s">
        <v>26</v>
      </c>
      <c r="Q571" s="33" t="s">
        <v>31</v>
      </c>
      <c r="R571" s="33" t="s">
        <v>3</v>
      </c>
      <c r="S571" s="33" t="s">
        <v>26</v>
      </c>
      <c r="T571" s="33" t="s">
        <v>31</v>
      </c>
      <c r="U571" s="33" t="s">
        <v>3</v>
      </c>
      <c r="V571" s="33" t="s">
        <v>26</v>
      </c>
      <c r="W571" s="33" t="s">
        <v>31</v>
      </c>
      <c r="X571" s="33" t="s">
        <v>3</v>
      </c>
      <c r="Y571" s="33" t="s">
        <v>26</v>
      </c>
      <c r="Z571" s="33" t="s">
        <v>31</v>
      </c>
      <c r="AA571" s="33" t="s">
        <v>3</v>
      </c>
      <c r="AB571" s="33" t="s">
        <v>40</v>
      </c>
      <c r="AC571" s="33" t="s">
        <v>26</v>
      </c>
      <c r="AD571" s="33" t="s">
        <v>3</v>
      </c>
      <c r="AE571" s="33" t="s">
        <v>40</v>
      </c>
      <c r="AF571" s="33" t="s">
        <v>26</v>
      </c>
      <c r="AG571" s="33" t="s">
        <v>3</v>
      </c>
      <c r="AH571" s="33" t="s">
        <v>23</v>
      </c>
      <c r="AI571" s="33" t="s">
        <v>31</v>
      </c>
      <c r="AJ571" s="33" t="s">
        <v>3</v>
      </c>
      <c r="AK571" s="33" t="s">
        <v>23</v>
      </c>
      <c r="AL571" s="33" t="s">
        <v>31</v>
      </c>
      <c r="AM571" s="33" t="s">
        <v>3</v>
      </c>
      <c r="AN571" s="33" t="s">
        <v>23</v>
      </c>
      <c r="AO571" s="33" t="s">
        <v>31</v>
      </c>
      <c r="AP571" s="33" t="s">
        <v>3</v>
      </c>
      <c r="AQ571" s="33" t="s">
        <v>23</v>
      </c>
      <c r="AR571" s="33" t="s">
        <v>31</v>
      </c>
      <c r="AS571" s="33" t="s">
        <v>4</v>
      </c>
      <c r="AT571" s="33" t="s">
        <v>23</v>
      </c>
      <c r="AU571" s="33" t="s">
        <v>32</v>
      </c>
      <c r="AV571" s="33" t="s">
        <v>4</v>
      </c>
      <c r="AW571" s="33" t="s">
        <v>23</v>
      </c>
      <c r="AX571" s="33" t="s">
        <v>31</v>
      </c>
      <c r="AY571" s="33" t="s">
        <v>4</v>
      </c>
      <c r="AZ571" s="33" t="s">
        <v>23</v>
      </c>
      <c r="BA571" s="33" t="s">
        <v>31</v>
      </c>
      <c r="BB571" s="33" t="s">
        <v>5</v>
      </c>
      <c r="BC571" s="33" t="s">
        <v>23</v>
      </c>
      <c r="BD571" s="33" t="s">
        <v>32</v>
      </c>
      <c r="BE571" s="33" t="s">
        <v>5</v>
      </c>
      <c r="BF571" s="33" t="s">
        <v>23</v>
      </c>
      <c r="BG571" s="33" t="s">
        <v>32</v>
      </c>
      <c r="BH571" s="33" t="s">
        <v>5</v>
      </c>
      <c r="BI571" s="33" t="s">
        <v>23</v>
      </c>
      <c r="BJ571" s="33" t="s">
        <v>31</v>
      </c>
      <c r="BK571" s="33" t="s">
        <v>5</v>
      </c>
      <c r="BL571" s="33" t="s">
        <v>23</v>
      </c>
      <c r="BM571" s="33" t="s">
        <v>31</v>
      </c>
    </row>
    <row r="572" spans="1:65" ht="12" customHeight="1" x14ac:dyDescent="0.2">
      <c r="A572" s="15">
        <f>MAX($A$15:A571)+1</f>
        <v>558</v>
      </c>
      <c r="B572" s="34" t="s">
        <v>35</v>
      </c>
      <c r="C572" s="33" t="s">
        <v>27</v>
      </c>
      <c r="D572" s="33" t="s">
        <v>23</v>
      </c>
      <c r="E572" s="33" t="s">
        <v>23</v>
      </c>
      <c r="F572" s="33" t="s">
        <v>27</v>
      </c>
      <c r="G572" s="33" t="s">
        <v>23</v>
      </c>
      <c r="H572" s="33" t="s">
        <v>23</v>
      </c>
      <c r="I572" s="33" t="s">
        <v>27</v>
      </c>
      <c r="J572" s="33" t="s">
        <v>23</v>
      </c>
      <c r="K572" s="33" t="s">
        <v>23</v>
      </c>
      <c r="L572" s="33" t="s">
        <v>29</v>
      </c>
      <c r="M572" s="33" t="s">
        <v>26</v>
      </c>
      <c r="N572" s="33" t="s">
        <v>23</v>
      </c>
      <c r="O572" s="33" t="s">
        <v>29</v>
      </c>
      <c r="P572" s="33" t="s">
        <v>26</v>
      </c>
      <c r="Q572" s="33" t="s">
        <v>23</v>
      </c>
      <c r="R572" s="33" t="s">
        <v>29</v>
      </c>
      <c r="S572" s="33" t="s">
        <v>26</v>
      </c>
      <c r="T572" s="33" t="s">
        <v>23</v>
      </c>
      <c r="U572" s="33" t="s">
        <v>29</v>
      </c>
      <c r="V572" s="33" t="s">
        <v>26</v>
      </c>
      <c r="W572" s="33" t="s">
        <v>23</v>
      </c>
      <c r="X572" s="33" t="s">
        <v>29</v>
      </c>
      <c r="Y572" s="33" t="s">
        <v>26</v>
      </c>
      <c r="Z572" s="33" t="s">
        <v>23</v>
      </c>
      <c r="AA572" s="33" t="s">
        <v>29</v>
      </c>
      <c r="AB572" s="33" t="s">
        <v>40</v>
      </c>
      <c r="AC572" s="33" t="s">
        <v>23</v>
      </c>
      <c r="AD572" s="33" t="s">
        <v>29</v>
      </c>
      <c r="AE572" s="33" t="s">
        <v>40</v>
      </c>
      <c r="AF572" s="33" t="s">
        <v>23</v>
      </c>
      <c r="AG572" s="33" t="s">
        <v>29</v>
      </c>
      <c r="AH572" s="33" t="s">
        <v>23</v>
      </c>
      <c r="AI572" s="33" t="s">
        <v>23</v>
      </c>
      <c r="AJ572" s="33" t="s">
        <v>29</v>
      </c>
      <c r="AK572" s="33" t="s">
        <v>23</v>
      </c>
      <c r="AL572" s="33" t="s">
        <v>23</v>
      </c>
      <c r="AM572" s="33" t="s">
        <v>29</v>
      </c>
      <c r="AN572" s="33" t="s">
        <v>23</v>
      </c>
      <c r="AO572" s="33" t="s">
        <v>23</v>
      </c>
      <c r="AP572" s="33" t="s">
        <v>29</v>
      </c>
      <c r="AQ572" s="33" t="s">
        <v>23</v>
      </c>
      <c r="AR572" s="33" t="s">
        <v>23</v>
      </c>
      <c r="AS572" s="33" t="s">
        <v>29</v>
      </c>
      <c r="AT572" s="33" t="s">
        <v>23</v>
      </c>
      <c r="AU572" s="33" t="s">
        <v>23</v>
      </c>
      <c r="AV572" s="33" t="s">
        <v>27</v>
      </c>
      <c r="AW572" s="33" t="s">
        <v>23</v>
      </c>
      <c r="AX572" s="33" t="s">
        <v>23</v>
      </c>
      <c r="AY572" s="33" t="s">
        <v>27</v>
      </c>
      <c r="AZ572" s="33" t="s">
        <v>23</v>
      </c>
      <c r="BA572" s="33" t="s">
        <v>23</v>
      </c>
      <c r="BB572" s="33" t="s">
        <v>27</v>
      </c>
      <c r="BC572" s="33" t="s">
        <v>23</v>
      </c>
      <c r="BD572" s="33" t="s">
        <v>23</v>
      </c>
      <c r="BE572" s="33" t="s">
        <v>27</v>
      </c>
      <c r="BF572" s="33" t="s">
        <v>23</v>
      </c>
      <c r="BG572" s="33" t="s">
        <v>23</v>
      </c>
      <c r="BH572" s="33" t="s">
        <v>27</v>
      </c>
      <c r="BI572" s="33" t="s">
        <v>23</v>
      </c>
      <c r="BJ572" s="33" t="s">
        <v>23</v>
      </c>
      <c r="BK572" s="33" t="s">
        <v>27</v>
      </c>
      <c r="BL572" s="33" t="s">
        <v>23</v>
      </c>
      <c r="BM572" s="33" t="s">
        <v>23</v>
      </c>
    </row>
    <row r="573" spans="1:65" ht="12" customHeight="1" x14ac:dyDescent="0.2">
      <c r="A573" s="15">
        <f>MAX($A$15:A572)+1</f>
        <v>559</v>
      </c>
      <c r="B573" s="34" t="s">
        <v>34</v>
      </c>
      <c r="C573" s="33" t="s">
        <v>4</v>
      </c>
      <c r="D573" s="33" t="s">
        <v>23</v>
      </c>
      <c r="E573" s="33" t="s">
        <v>31</v>
      </c>
      <c r="F573" s="33" t="s">
        <v>4</v>
      </c>
      <c r="G573" s="33" t="s">
        <v>23</v>
      </c>
      <c r="H573" s="33" t="s">
        <v>31</v>
      </c>
      <c r="I573" s="33" t="s">
        <v>4</v>
      </c>
      <c r="J573" s="33" t="s">
        <v>23</v>
      </c>
      <c r="K573" s="33" t="s">
        <v>31</v>
      </c>
      <c r="L573" s="33" t="s">
        <v>3</v>
      </c>
      <c r="M573" s="33" t="s">
        <v>23</v>
      </c>
      <c r="N573" s="33" t="s">
        <v>33</v>
      </c>
      <c r="O573" s="33" t="s">
        <v>3</v>
      </c>
      <c r="P573" s="33" t="s">
        <v>26</v>
      </c>
      <c r="Q573" s="33" t="s">
        <v>31</v>
      </c>
      <c r="R573" s="33" t="s">
        <v>3</v>
      </c>
      <c r="S573" s="33" t="s">
        <v>26</v>
      </c>
      <c r="T573" s="33" t="s">
        <v>31</v>
      </c>
      <c r="U573" s="33" t="s">
        <v>3</v>
      </c>
      <c r="V573" s="33" t="s">
        <v>26</v>
      </c>
      <c r="W573" s="33" t="s">
        <v>31</v>
      </c>
      <c r="X573" s="33" t="s">
        <v>3</v>
      </c>
      <c r="Y573" s="33" t="s">
        <v>26</v>
      </c>
      <c r="Z573" s="33" t="s">
        <v>31</v>
      </c>
      <c r="AA573" s="33" t="s">
        <v>3</v>
      </c>
      <c r="AB573" s="33" t="s">
        <v>40</v>
      </c>
      <c r="AC573" s="33" t="s">
        <v>26</v>
      </c>
      <c r="AD573" s="33" t="s">
        <v>3</v>
      </c>
      <c r="AE573" s="33" t="s">
        <v>40</v>
      </c>
      <c r="AF573" s="33" t="s">
        <v>26</v>
      </c>
      <c r="AG573" s="33" t="s">
        <v>3</v>
      </c>
      <c r="AH573" s="33" t="s">
        <v>23</v>
      </c>
      <c r="AI573" s="33" t="s">
        <v>31</v>
      </c>
      <c r="AJ573" s="33" t="s">
        <v>3</v>
      </c>
      <c r="AK573" s="33" t="s">
        <v>23</v>
      </c>
      <c r="AL573" s="33" t="s">
        <v>31</v>
      </c>
      <c r="AM573" s="33" t="s">
        <v>3</v>
      </c>
      <c r="AN573" s="33" t="s">
        <v>23</v>
      </c>
      <c r="AO573" s="33" t="s">
        <v>31</v>
      </c>
      <c r="AP573" s="33" t="s">
        <v>3</v>
      </c>
      <c r="AQ573" s="33" t="s">
        <v>23</v>
      </c>
      <c r="AR573" s="33" t="s">
        <v>31</v>
      </c>
      <c r="AS573" s="33" t="s">
        <v>4</v>
      </c>
      <c r="AT573" s="33" t="s">
        <v>23</v>
      </c>
      <c r="AU573" s="33" t="s">
        <v>32</v>
      </c>
      <c r="AV573" s="33" t="s">
        <v>4</v>
      </c>
      <c r="AW573" s="33" t="s">
        <v>23</v>
      </c>
      <c r="AX573" s="33" t="s">
        <v>31</v>
      </c>
      <c r="AY573" s="33" t="s">
        <v>4</v>
      </c>
      <c r="AZ573" s="33" t="s">
        <v>23</v>
      </c>
      <c r="BA573" s="33" t="s">
        <v>31</v>
      </c>
      <c r="BB573" s="33" t="s">
        <v>5</v>
      </c>
      <c r="BC573" s="33" t="s">
        <v>23</v>
      </c>
      <c r="BD573" s="33" t="s">
        <v>32</v>
      </c>
      <c r="BE573" s="33" t="s">
        <v>5</v>
      </c>
      <c r="BF573" s="33" t="s">
        <v>23</v>
      </c>
      <c r="BG573" s="33" t="s">
        <v>32</v>
      </c>
      <c r="BH573" s="33" t="s">
        <v>5</v>
      </c>
      <c r="BI573" s="33" t="s">
        <v>23</v>
      </c>
      <c r="BJ573" s="33" t="s">
        <v>31</v>
      </c>
      <c r="BK573" s="33" t="s">
        <v>5</v>
      </c>
      <c r="BL573" s="33" t="s">
        <v>23</v>
      </c>
      <c r="BM573" s="33" t="s">
        <v>31</v>
      </c>
    </row>
    <row r="574" spans="1:65" ht="12" customHeight="1" x14ac:dyDescent="0.2">
      <c r="A574" s="15">
        <f>MAX($A$15:A573)+1</f>
        <v>560</v>
      </c>
      <c r="B574" s="34" t="s">
        <v>30</v>
      </c>
      <c r="C574" s="33" t="s">
        <v>27</v>
      </c>
      <c r="D574" s="33" t="s">
        <v>23</v>
      </c>
      <c r="E574" s="33" t="s">
        <v>23</v>
      </c>
      <c r="F574" s="33" t="s">
        <v>27</v>
      </c>
      <c r="G574" s="33" t="s">
        <v>23</v>
      </c>
      <c r="H574" s="33" t="s">
        <v>23</v>
      </c>
      <c r="I574" s="33" t="s">
        <v>27</v>
      </c>
      <c r="J574" s="33" t="s">
        <v>23</v>
      </c>
      <c r="K574" s="33" t="s">
        <v>23</v>
      </c>
      <c r="L574" s="33" t="s">
        <v>29</v>
      </c>
      <c r="M574" s="33" t="s">
        <v>26</v>
      </c>
      <c r="N574" s="33" t="s">
        <v>23</v>
      </c>
      <c r="O574" s="33" t="s">
        <v>29</v>
      </c>
      <c r="P574" s="33" t="s">
        <v>26</v>
      </c>
      <c r="Q574" s="33" t="s">
        <v>23</v>
      </c>
      <c r="R574" s="33" t="s">
        <v>29</v>
      </c>
      <c r="S574" s="33" t="s">
        <v>26</v>
      </c>
      <c r="T574" s="33" t="s">
        <v>23</v>
      </c>
      <c r="U574" s="33" t="s">
        <v>29</v>
      </c>
      <c r="V574" s="33" t="s">
        <v>26</v>
      </c>
      <c r="W574" s="33" t="s">
        <v>23</v>
      </c>
      <c r="X574" s="33" t="s">
        <v>29</v>
      </c>
      <c r="Y574" s="33" t="s">
        <v>26</v>
      </c>
      <c r="Z574" s="33" t="s">
        <v>23</v>
      </c>
      <c r="AA574" s="33" t="s">
        <v>29</v>
      </c>
      <c r="AB574" s="33" t="s">
        <v>40</v>
      </c>
      <c r="AC574" s="33" t="s">
        <v>23</v>
      </c>
      <c r="AD574" s="33" t="s">
        <v>29</v>
      </c>
      <c r="AE574" s="33" t="s">
        <v>40</v>
      </c>
      <c r="AF574" s="33" t="s">
        <v>23</v>
      </c>
      <c r="AG574" s="33" t="s">
        <v>29</v>
      </c>
      <c r="AH574" s="33" t="s">
        <v>23</v>
      </c>
      <c r="AI574" s="33" t="s">
        <v>23</v>
      </c>
      <c r="AJ574" s="33" t="s">
        <v>29</v>
      </c>
      <c r="AK574" s="33" t="s">
        <v>23</v>
      </c>
      <c r="AL574" s="33" t="s">
        <v>23</v>
      </c>
      <c r="AM574" s="33" t="s">
        <v>29</v>
      </c>
      <c r="AN574" s="33" t="s">
        <v>23</v>
      </c>
      <c r="AO574" s="33" t="s">
        <v>23</v>
      </c>
      <c r="AP574" s="33" t="s">
        <v>29</v>
      </c>
      <c r="AQ574" s="33" t="s">
        <v>23</v>
      </c>
      <c r="AR574" s="33" t="s">
        <v>23</v>
      </c>
      <c r="AS574" s="33" t="s">
        <v>29</v>
      </c>
      <c r="AT574" s="33" t="s">
        <v>23</v>
      </c>
      <c r="AU574" s="33" t="s">
        <v>23</v>
      </c>
      <c r="AV574" s="33" t="s">
        <v>27</v>
      </c>
      <c r="AW574" s="33" t="s">
        <v>23</v>
      </c>
      <c r="AX574" s="33" t="s">
        <v>23</v>
      </c>
      <c r="AY574" s="33" t="s">
        <v>27</v>
      </c>
      <c r="AZ574" s="33" t="s">
        <v>23</v>
      </c>
      <c r="BA574" s="33" t="s">
        <v>23</v>
      </c>
      <c r="BB574" s="33" t="s">
        <v>27</v>
      </c>
      <c r="BC574" s="33" t="s">
        <v>23</v>
      </c>
      <c r="BD574" s="33" t="s">
        <v>23</v>
      </c>
      <c r="BE574" s="33" t="s">
        <v>27</v>
      </c>
      <c r="BF574" s="33" t="s">
        <v>23</v>
      </c>
      <c r="BG574" s="33" t="s">
        <v>23</v>
      </c>
      <c r="BH574" s="33" t="s">
        <v>27</v>
      </c>
      <c r="BI574" s="33" t="s">
        <v>23</v>
      </c>
      <c r="BJ574" s="33" t="s">
        <v>23</v>
      </c>
      <c r="BK574" s="33" t="s">
        <v>27</v>
      </c>
      <c r="BL574" s="33" t="s">
        <v>23</v>
      </c>
      <c r="BM574" s="33" t="s">
        <v>23</v>
      </c>
    </row>
    <row r="575" spans="1:65" ht="22.5" x14ac:dyDescent="0.2">
      <c r="A575" s="15">
        <f>MAX($A$15:A574)+1</f>
        <v>561</v>
      </c>
      <c r="B575" s="36" t="s">
        <v>41</v>
      </c>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row>
    <row r="576" spans="1:65" ht="12" customHeight="1" x14ac:dyDescent="0.2">
      <c r="A576" s="15">
        <f>MAX($A$15:A575)+1</f>
        <v>562</v>
      </c>
      <c r="B576" s="34" t="s">
        <v>36</v>
      </c>
      <c r="C576" s="33" t="s">
        <v>6</v>
      </c>
      <c r="D576" s="33" t="s">
        <v>23</v>
      </c>
      <c r="E576" s="33" t="s">
        <v>31</v>
      </c>
      <c r="F576" s="33" t="s">
        <v>6</v>
      </c>
      <c r="G576" s="33" t="s">
        <v>23</v>
      </c>
      <c r="H576" s="33" t="s">
        <v>31</v>
      </c>
      <c r="I576" s="33" t="s">
        <v>6</v>
      </c>
      <c r="J576" s="33" t="s">
        <v>23</v>
      </c>
      <c r="K576" s="33" t="s">
        <v>31</v>
      </c>
      <c r="L576" s="33" t="s">
        <v>6</v>
      </c>
      <c r="M576" s="33" t="s">
        <v>23</v>
      </c>
      <c r="N576" s="33" t="s">
        <v>31</v>
      </c>
      <c r="O576" s="33" t="s">
        <v>6</v>
      </c>
      <c r="P576" s="33" t="s">
        <v>23</v>
      </c>
      <c r="Q576" s="33" t="s">
        <v>31</v>
      </c>
      <c r="R576" s="33" t="s">
        <v>6</v>
      </c>
      <c r="S576" s="33" t="s">
        <v>23</v>
      </c>
      <c r="T576" s="33" t="s">
        <v>31</v>
      </c>
      <c r="U576" s="33" t="s">
        <v>6</v>
      </c>
      <c r="V576" s="33" t="s">
        <v>23</v>
      </c>
      <c r="W576" s="33" t="s">
        <v>31</v>
      </c>
      <c r="X576" s="33" t="s">
        <v>6</v>
      </c>
      <c r="Y576" s="33" t="s">
        <v>23</v>
      </c>
      <c r="Z576" s="33" t="s">
        <v>31</v>
      </c>
      <c r="AA576" s="33" t="s">
        <v>6</v>
      </c>
      <c r="AB576" s="33" t="s">
        <v>23</v>
      </c>
      <c r="AC576" s="33" t="s">
        <v>31</v>
      </c>
      <c r="AD576" s="33" t="s">
        <v>6</v>
      </c>
      <c r="AE576" s="33" t="s">
        <v>23</v>
      </c>
      <c r="AF576" s="33" t="s">
        <v>31</v>
      </c>
      <c r="AG576" s="33" t="s">
        <v>6</v>
      </c>
      <c r="AH576" s="33" t="s">
        <v>23</v>
      </c>
      <c r="AI576" s="33" t="s">
        <v>31</v>
      </c>
      <c r="AJ576" s="33" t="s">
        <v>6</v>
      </c>
      <c r="AK576" s="33" t="s">
        <v>23</v>
      </c>
      <c r="AL576" s="33" t="s">
        <v>31</v>
      </c>
      <c r="AM576" s="33" t="s">
        <v>6</v>
      </c>
      <c r="AN576" s="33" t="s">
        <v>23</v>
      </c>
      <c r="AO576" s="33" t="s">
        <v>31</v>
      </c>
      <c r="AP576" s="33" t="s">
        <v>6</v>
      </c>
      <c r="AQ576" s="33" t="s">
        <v>23</v>
      </c>
      <c r="AR576" s="33" t="s">
        <v>31</v>
      </c>
      <c r="AS576" s="33" t="s">
        <v>5</v>
      </c>
      <c r="AT576" s="33" t="s">
        <v>23</v>
      </c>
      <c r="AU576" s="33" t="s">
        <v>33</v>
      </c>
      <c r="AV576" s="33" t="s">
        <v>5</v>
      </c>
      <c r="AW576" s="33" t="s">
        <v>23</v>
      </c>
      <c r="AX576" s="33" t="s">
        <v>31</v>
      </c>
      <c r="AY576" s="33" t="s">
        <v>5</v>
      </c>
      <c r="AZ576" s="33" t="s">
        <v>23</v>
      </c>
      <c r="BA576" s="33" t="s">
        <v>31</v>
      </c>
      <c r="BB576" s="33" t="s">
        <v>4</v>
      </c>
      <c r="BC576" s="33" t="s">
        <v>26</v>
      </c>
      <c r="BD576" s="33" t="s">
        <v>31</v>
      </c>
      <c r="BE576" s="33" t="s">
        <v>4</v>
      </c>
      <c r="BF576" s="33" t="s">
        <v>26</v>
      </c>
      <c r="BG576" s="33" t="s">
        <v>31</v>
      </c>
      <c r="BH576" s="33" t="s">
        <v>4</v>
      </c>
      <c r="BI576" s="33" t="s">
        <v>26</v>
      </c>
      <c r="BJ576" s="33" t="s">
        <v>31</v>
      </c>
      <c r="BK576" s="33" t="s">
        <v>4</v>
      </c>
      <c r="BL576" s="33" t="s">
        <v>40</v>
      </c>
      <c r="BM576" s="33" t="s">
        <v>26</v>
      </c>
    </row>
    <row r="577" spans="1:65" ht="12" customHeight="1" x14ac:dyDescent="0.2">
      <c r="A577" s="15">
        <f>MAX($A$15:A576)+1</f>
        <v>563</v>
      </c>
      <c r="B577" s="34" t="s">
        <v>35</v>
      </c>
      <c r="C577" s="33" t="s">
        <v>27</v>
      </c>
      <c r="D577" s="33" t="s">
        <v>23</v>
      </c>
      <c r="E577" s="33" t="s">
        <v>23</v>
      </c>
      <c r="F577" s="33" t="s">
        <v>27</v>
      </c>
      <c r="G577" s="33" t="s">
        <v>23</v>
      </c>
      <c r="H577" s="33" t="s">
        <v>23</v>
      </c>
      <c r="I577" s="33" t="s">
        <v>27</v>
      </c>
      <c r="J577" s="33" t="s">
        <v>23</v>
      </c>
      <c r="K577" s="33" t="s">
        <v>23</v>
      </c>
      <c r="L577" s="33" t="s">
        <v>27</v>
      </c>
      <c r="M577" s="33" t="s">
        <v>23</v>
      </c>
      <c r="N577" s="33" t="s">
        <v>23</v>
      </c>
      <c r="O577" s="33" t="s">
        <v>27</v>
      </c>
      <c r="P577" s="33" t="s">
        <v>23</v>
      </c>
      <c r="Q577" s="33" t="s">
        <v>23</v>
      </c>
      <c r="R577" s="33" t="s">
        <v>27</v>
      </c>
      <c r="S577" s="33" t="s">
        <v>23</v>
      </c>
      <c r="T577" s="33" t="s">
        <v>23</v>
      </c>
      <c r="U577" s="33" t="s">
        <v>27</v>
      </c>
      <c r="V577" s="33" t="s">
        <v>23</v>
      </c>
      <c r="W577" s="33" t="s">
        <v>23</v>
      </c>
      <c r="X577" s="33" t="s">
        <v>27</v>
      </c>
      <c r="Y577" s="33" t="s">
        <v>23</v>
      </c>
      <c r="Z577" s="33" t="s">
        <v>23</v>
      </c>
      <c r="AA577" s="33" t="s">
        <v>27</v>
      </c>
      <c r="AB577" s="33" t="s">
        <v>23</v>
      </c>
      <c r="AC577" s="33" t="s">
        <v>23</v>
      </c>
      <c r="AD577" s="33" t="s">
        <v>27</v>
      </c>
      <c r="AE577" s="33" t="s">
        <v>23</v>
      </c>
      <c r="AF577" s="33" t="s">
        <v>23</v>
      </c>
      <c r="AG577" s="33" t="s">
        <v>27</v>
      </c>
      <c r="AH577" s="33" t="s">
        <v>23</v>
      </c>
      <c r="AI577" s="33" t="s">
        <v>23</v>
      </c>
      <c r="AJ577" s="33" t="s">
        <v>27</v>
      </c>
      <c r="AK577" s="33" t="s">
        <v>23</v>
      </c>
      <c r="AL577" s="33" t="s">
        <v>23</v>
      </c>
      <c r="AM577" s="33" t="s">
        <v>27</v>
      </c>
      <c r="AN577" s="33" t="s">
        <v>23</v>
      </c>
      <c r="AO577" s="33" t="s">
        <v>23</v>
      </c>
      <c r="AP577" s="33" t="s">
        <v>27</v>
      </c>
      <c r="AQ577" s="33" t="s">
        <v>23</v>
      </c>
      <c r="AR577" s="33" t="s">
        <v>23</v>
      </c>
      <c r="AS577" s="33" t="s">
        <v>27</v>
      </c>
      <c r="AT577" s="33" t="s">
        <v>23</v>
      </c>
      <c r="AU577" s="33" t="s">
        <v>23</v>
      </c>
      <c r="AV577" s="33" t="s">
        <v>27</v>
      </c>
      <c r="AW577" s="33" t="s">
        <v>23</v>
      </c>
      <c r="AX577" s="33" t="s">
        <v>23</v>
      </c>
      <c r="AY577" s="33" t="s">
        <v>27</v>
      </c>
      <c r="AZ577" s="33" t="s">
        <v>23</v>
      </c>
      <c r="BA577" s="33" t="s">
        <v>23</v>
      </c>
      <c r="BB577" s="33" t="s">
        <v>27</v>
      </c>
      <c r="BC577" s="33" t="s">
        <v>23</v>
      </c>
      <c r="BD577" s="33" t="s">
        <v>23</v>
      </c>
      <c r="BE577" s="33" t="s">
        <v>22</v>
      </c>
      <c r="BF577" s="33" t="s">
        <v>23</v>
      </c>
      <c r="BG577" s="33" t="s">
        <v>23</v>
      </c>
      <c r="BH577" s="33" t="s">
        <v>22</v>
      </c>
      <c r="BI577" s="33" t="s">
        <v>23</v>
      </c>
      <c r="BJ577" s="33" t="s">
        <v>23</v>
      </c>
      <c r="BK577" s="33" t="s">
        <v>27</v>
      </c>
      <c r="BL577" s="33" t="s">
        <v>26</v>
      </c>
      <c r="BM577" s="33" t="s">
        <v>23</v>
      </c>
    </row>
    <row r="578" spans="1:65" ht="12" customHeight="1" x14ac:dyDescent="0.2">
      <c r="A578" s="15">
        <f>MAX($A$15:A577)+1</f>
        <v>564</v>
      </c>
      <c r="B578" s="34" t="s">
        <v>34</v>
      </c>
      <c r="C578" s="33" t="s">
        <v>6</v>
      </c>
      <c r="D578" s="33" t="s">
        <v>23</v>
      </c>
      <c r="E578" s="33" t="s">
        <v>31</v>
      </c>
      <c r="F578" s="33" t="s">
        <v>6</v>
      </c>
      <c r="G578" s="33" t="s">
        <v>23</v>
      </c>
      <c r="H578" s="33" t="s">
        <v>31</v>
      </c>
      <c r="I578" s="33" t="s">
        <v>6</v>
      </c>
      <c r="J578" s="33" t="s">
        <v>23</v>
      </c>
      <c r="K578" s="33" t="s">
        <v>31</v>
      </c>
      <c r="L578" s="33" t="s">
        <v>6</v>
      </c>
      <c r="M578" s="33" t="s">
        <v>23</v>
      </c>
      <c r="N578" s="33" t="s">
        <v>31</v>
      </c>
      <c r="O578" s="33" t="s">
        <v>6</v>
      </c>
      <c r="P578" s="33" t="s">
        <v>23</v>
      </c>
      <c r="Q578" s="33" t="s">
        <v>31</v>
      </c>
      <c r="R578" s="33" t="s">
        <v>6</v>
      </c>
      <c r="S578" s="33" t="s">
        <v>23</v>
      </c>
      <c r="T578" s="33" t="s">
        <v>31</v>
      </c>
      <c r="U578" s="33" t="s">
        <v>6</v>
      </c>
      <c r="V578" s="33" t="s">
        <v>23</v>
      </c>
      <c r="W578" s="33" t="s">
        <v>31</v>
      </c>
      <c r="X578" s="33" t="s">
        <v>6</v>
      </c>
      <c r="Y578" s="33" t="s">
        <v>23</v>
      </c>
      <c r="Z578" s="33" t="s">
        <v>31</v>
      </c>
      <c r="AA578" s="33" t="s">
        <v>6</v>
      </c>
      <c r="AB578" s="33" t="s">
        <v>23</v>
      </c>
      <c r="AC578" s="33" t="s">
        <v>31</v>
      </c>
      <c r="AD578" s="33" t="s">
        <v>6</v>
      </c>
      <c r="AE578" s="33" t="s">
        <v>23</v>
      </c>
      <c r="AF578" s="33" t="s">
        <v>31</v>
      </c>
      <c r="AG578" s="33" t="s">
        <v>6</v>
      </c>
      <c r="AH578" s="33" t="s">
        <v>23</v>
      </c>
      <c r="AI578" s="33" t="s">
        <v>31</v>
      </c>
      <c r="AJ578" s="33" t="s">
        <v>6</v>
      </c>
      <c r="AK578" s="33" t="s">
        <v>23</v>
      </c>
      <c r="AL578" s="33" t="s">
        <v>31</v>
      </c>
      <c r="AM578" s="33" t="s">
        <v>6</v>
      </c>
      <c r="AN578" s="33" t="s">
        <v>23</v>
      </c>
      <c r="AO578" s="33" t="s">
        <v>31</v>
      </c>
      <c r="AP578" s="33" t="s">
        <v>6</v>
      </c>
      <c r="AQ578" s="33" t="s">
        <v>23</v>
      </c>
      <c r="AR578" s="33" t="s">
        <v>31</v>
      </c>
      <c r="AS578" s="33" t="s">
        <v>5</v>
      </c>
      <c r="AT578" s="33" t="s">
        <v>23</v>
      </c>
      <c r="AU578" s="33" t="s">
        <v>33</v>
      </c>
      <c r="AV578" s="33" t="s">
        <v>5</v>
      </c>
      <c r="AW578" s="33" t="s">
        <v>23</v>
      </c>
      <c r="AX578" s="33" t="s">
        <v>31</v>
      </c>
      <c r="AY578" s="33" t="s">
        <v>5</v>
      </c>
      <c r="AZ578" s="33" t="s">
        <v>23</v>
      </c>
      <c r="BA578" s="33" t="s">
        <v>31</v>
      </c>
      <c r="BB578" s="33" t="s">
        <v>4</v>
      </c>
      <c r="BC578" s="33" t="s">
        <v>26</v>
      </c>
      <c r="BD578" s="33" t="s">
        <v>31</v>
      </c>
      <c r="BE578" s="33" t="s">
        <v>4</v>
      </c>
      <c r="BF578" s="33" t="s">
        <v>26</v>
      </c>
      <c r="BG578" s="33" t="s">
        <v>31</v>
      </c>
      <c r="BH578" s="33" t="s">
        <v>4</v>
      </c>
      <c r="BI578" s="33" t="s">
        <v>26</v>
      </c>
      <c r="BJ578" s="33" t="s">
        <v>31</v>
      </c>
      <c r="BK578" s="33" t="s">
        <v>4</v>
      </c>
      <c r="BL578" s="33" t="s">
        <v>40</v>
      </c>
      <c r="BM578" s="33" t="s">
        <v>26</v>
      </c>
    </row>
    <row r="579" spans="1:65" ht="12" customHeight="1" x14ac:dyDescent="0.2">
      <c r="A579" s="15">
        <f>MAX($A$15:A578)+1</f>
        <v>565</v>
      </c>
      <c r="B579" s="34" t="s">
        <v>30</v>
      </c>
      <c r="C579" s="33" t="s">
        <v>27</v>
      </c>
      <c r="D579" s="33" t="s">
        <v>23</v>
      </c>
      <c r="E579" s="33" t="s">
        <v>23</v>
      </c>
      <c r="F579" s="33" t="s">
        <v>27</v>
      </c>
      <c r="G579" s="33" t="s">
        <v>23</v>
      </c>
      <c r="H579" s="33" t="s">
        <v>23</v>
      </c>
      <c r="I579" s="33" t="s">
        <v>27</v>
      </c>
      <c r="J579" s="33" t="s">
        <v>23</v>
      </c>
      <c r="K579" s="33" t="s">
        <v>23</v>
      </c>
      <c r="L579" s="33" t="s">
        <v>27</v>
      </c>
      <c r="M579" s="33" t="s">
        <v>23</v>
      </c>
      <c r="N579" s="33" t="s">
        <v>23</v>
      </c>
      <c r="O579" s="33" t="s">
        <v>27</v>
      </c>
      <c r="P579" s="33" t="s">
        <v>23</v>
      </c>
      <c r="Q579" s="33" t="s">
        <v>23</v>
      </c>
      <c r="R579" s="33" t="s">
        <v>27</v>
      </c>
      <c r="S579" s="33" t="s">
        <v>23</v>
      </c>
      <c r="T579" s="33" t="s">
        <v>23</v>
      </c>
      <c r="U579" s="33" t="s">
        <v>27</v>
      </c>
      <c r="V579" s="33" t="s">
        <v>23</v>
      </c>
      <c r="W579" s="33" t="s">
        <v>23</v>
      </c>
      <c r="X579" s="33" t="s">
        <v>27</v>
      </c>
      <c r="Y579" s="33" t="s">
        <v>23</v>
      </c>
      <c r="Z579" s="33" t="s">
        <v>23</v>
      </c>
      <c r="AA579" s="33" t="s">
        <v>27</v>
      </c>
      <c r="AB579" s="33" t="s">
        <v>23</v>
      </c>
      <c r="AC579" s="33" t="s">
        <v>23</v>
      </c>
      <c r="AD579" s="33" t="s">
        <v>27</v>
      </c>
      <c r="AE579" s="33" t="s">
        <v>23</v>
      </c>
      <c r="AF579" s="33" t="s">
        <v>23</v>
      </c>
      <c r="AG579" s="33" t="s">
        <v>27</v>
      </c>
      <c r="AH579" s="33" t="s">
        <v>23</v>
      </c>
      <c r="AI579" s="33" t="s">
        <v>23</v>
      </c>
      <c r="AJ579" s="33" t="s">
        <v>27</v>
      </c>
      <c r="AK579" s="33" t="s">
        <v>23</v>
      </c>
      <c r="AL579" s="33" t="s">
        <v>23</v>
      </c>
      <c r="AM579" s="33" t="s">
        <v>27</v>
      </c>
      <c r="AN579" s="33" t="s">
        <v>23</v>
      </c>
      <c r="AO579" s="33" t="s">
        <v>23</v>
      </c>
      <c r="AP579" s="33" t="s">
        <v>27</v>
      </c>
      <c r="AQ579" s="33" t="s">
        <v>23</v>
      </c>
      <c r="AR579" s="33" t="s">
        <v>23</v>
      </c>
      <c r="AS579" s="33" t="s">
        <v>27</v>
      </c>
      <c r="AT579" s="33" t="s">
        <v>23</v>
      </c>
      <c r="AU579" s="33" t="s">
        <v>23</v>
      </c>
      <c r="AV579" s="33" t="s">
        <v>27</v>
      </c>
      <c r="AW579" s="33" t="s">
        <v>23</v>
      </c>
      <c r="AX579" s="33" t="s">
        <v>23</v>
      </c>
      <c r="AY579" s="33" t="s">
        <v>27</v>
      </c>
      <c r="AZ579" s="33" t="s">
        <v>23</v>
      </c>
      <c r="BA579" s="33" t="s">
        <v>23</v>
      </c>
      <c r="BB579" s="33" t="s">
        <v>27</v>
      </c>
      <c r="BC579" s="33" t="s">
        <v>23</v>
      </c>
      <c r="BD579" s="33" t="s">
        <v>23</v>
      </c>
      <c r="BE579" s="33" t="s">
        <v>22</v>
      </c>
      <c r="BF579" s="33" t="s">
        <v>23</v>
      </c>
      <c r="BG579" s="33" t="s">
        <v>23</v>
      </c>
      <c r="BH579" s="33" t="s">
        <v>22</v>
      </c>
      <c r="BI579" s="33" t="s">
        <v>23</v>
      </c>
      <c r="BJ579" s="33" t="s">
        <v>23</v>
      </c>
      <c r="BK579" s="33" t="s">
        <v>27</v>
      </c>
      <c r="BL579" s="33" t="s">
        <v>26</v>
      </c>
      <c r="BM579" s="33" t="s">
        <v>23</v>
      </c>
    </row>
    <row r="580" spans="1:65" x14ac:dyDescent="0.2">
      <c r="A580" s="15">
        <f>MAX($A$15:A579)+1</f>
        <v>566</v>
      </c>
      <c r="B580" s="36" t="s">
        <v>39</v>
      </c>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row>
    <row r="581" spans="1:65" ht="12" customHeight="1" x14ac:dyDescent="0.2">
      <c r="A581" s="15">
        <f>MAX($A$15:A580)+1</f>
        <v>567</v>
      </c>
      <c r="B581" s="34" t="s">
        <v>36</v>
      </c>
      <c r="C581" s="33" t="s">
        <v>5</v>
      </c>
      <c r="D581" s="33" t="s">
        <v>23</v>
      </c>
      <c r="E581" s="33" t="s">
        <v>31</v>
      </c>
      <c r="F581" s="33" t="s">
        <v>5</v>
      </c>
      <c r="G581" s="33" t="s">
        <v>23</v>
      </c>
      <c r="H581" s="33" t="s">
        <v>31</v>
      </c>
      <c r="I581" s="33" t="s">
        <v>5</v>
      </c>
      <c r="J581" s="33" t="s">
        <v>23</v>
      </c>
      <c r="K581" s="33" t="s">
        <v>31</v>
      </c>
      <c r="L581" s="33" t="s">
        <v>5</v>
      </c>
      <c r="M581" s="33" t="s">
        <v>23</v>
      </c>
      <c r="N581" s="33" t="s">
        <v>31</v>
      </c>
      <c r="O581" s="33" t="s">
        <v>5</v>
      </c>
      <c r="P581" s="33" t="s">
        <v>23</v>
      </c>
      <c r="Q581" s="33" t="s">
        <v>31</v>
      </c>
      <c r="R581" s="33" t="s">
        <v>5</v>
      </c>
      <c r="S581" s="33" t="s">
        <v>23</v>
      </c>
      <c r="T581" s="33" t="s">
        <v>31</v>
      </c>
      <c r="U581" s="33" t="s">
        <v>5</v>
      </c>
      <c r="V581" s="33" t="s">
        <v>23</v>
      </c>
      <c r="W581" s="33" t="s">
        <v>33</v>
      </c>
      <c r="X581" s="33" t="s">
        <v>5</v>
      </c>
      <c r="Y581" s="33" t="s">
        <v>23</v>
      </c>
      <c r="Z581" s="33" t="s">
        <v>31</v>
      </c>
      <c r="AA581" s="33" t="s">
        <v>4</v>
      </c>
      <c r="AB581" s="33" t="s">
        <v>23</v>
      </c>
      <c r="AC581" s="33" t="s">
        <v>33</v>
      </c>
      <c r="AD581" s="33" t="s">
        <v>4</v>
      </c>
      <c r="AE581" s="33" t="s">
        <v>23</v>
      </c>
      <c r="AF581" s="33" t="s">
        <v>31</v>
      </c>
      <c r="AG581" s="33" t="s">
        <v>4</v>
      </c>
      <c r="AH581" s="33" t="s">
        <v>23</v>
      </c>
      <c r="AI581" s="33" t="s">
        <v>31</v>
      </c>
      <c r="AJ581" s="33" t="s">
        <v>4</v>
      </c>
      <c r="AK581" s="33" t="s">
        <v>23</v>
      </c>
      <c r="AL581" s="33" t="s">
        <v>31</v>
      </c>
      <c r="AM581" s="33" t="s">
        <v>4</v>
      </c>
      <c r="AN581" s="33" t="s">
        <v>23</v>
      </c>
      <c r="AO581" s="33" t="s">
        <v>32</v>
      </c>
      <c r="AP581" s="33" t="s">
        <v>4</v>
      </c>
      <c r="AQ581" s="33" t="s">
        <v>23</v>
      </c>
      <c r="AR581" s="33" t="s">
        <v>31</v>
      </c>
      <c r="AS581" s="33" t="s">
        <v>4</v>
      </c>
      <c r="AT581" s="33" t="s">
        <v>23</v>
      </c>
      <c r="AU581" s="33" t="s">
        <v>31</v>
      </c>
      <c r="AV581" s="33" t="s">
        <v>4</v>
      </c>
      <c r="AW581" s="33" t="s">
        <v>26</v>
      </c>
      <c r="AX581" s="33" t="s">
        <v>32</v>
      </c>
      <c r="AY581" s="33" t="s">
        <v>23</v>
      </c>
      <c r="AZ581" s="33" t="s">
        <v>23</v>
      </c>
      <c r="BA581" s="33" t="s">
        <v>23</v>
      </c>
      <c r="BB581" s="33" t="s">
        <v>23</v>
      </c>
      <c r="BC581" s="33" t="s">
        <v>23</v>
      </c>
      <c r="BD581" s="33" t="s">
        <v>23</v>
      </c>
      <c r="BE581" s="33" t="s">
        <v>23</v>
      </c>
      <c r="BF581" s="33" t="s">
        <v>23</v>
      </c>
      <c r="BG581" s="33" t="s">
        <v>23</v>
      </c>
      <c r="BH581" s="33" t="s">
        <v>23</v>
      </c>
      <c r="BI581" s="33" t="s">
        <v>23</v>
      </c>
      <c r="BJ581" s="33" t="s">
        <v>23</v>
      </c>
      <c r="BK581" s="33" t="s">
        <v>23</v>
      </c>
      <c r="BL581" s="33" t="s">
        <v>23</v>
      </c>
      <c r="BM581" s="33" t="s">
        <v>23</v>
      </c>
    </row>
    <row r="582" spans="1:65" ht="12" customHeight="1" x14ac:dyDescent="0.2">
      <c r="A582" s="15">
        <f>MAX($A$15:A581)+1</f>
        <v>568</v>
      </c>
      <c r="B582" s="34" t="s">
        <v>35</v>
      </c>
      <c r="C582" s="33" t="s">
        <v>23</v>
      </c>
      <c r="D582" s="33" t="s">
        <v>23</v>
      </c>
      <c r="E582" s="33" t="s">
        <v>23</v>
      </c>
      <c r="F582" s="33" t="s">
        <v>23</v>
      </c>
      <c r="G582" s="33" t="s">
        <v>23</v>
      </c>
      <c r="H582" s="33" t="s">
        <v>23</v>
      </c>
      <c r="I582" s="33" t="s">
        <v>23</v>
      </c>
      <c r="J582" s="33" t="s">
        <v>23</v>
      </c>
      <c r="K582" s="33" t="s">
        <v>23</v>
      </c>
      <c r="L582" s="33" t="s">
        <v>23</v>
      </c>
      <c r="M582" s="33" t="s">
        <v>23</v>
      </c>
      <c r="N582" s="33" t="s">
        <v>23</v>
      </c>
      <c r="O582" s="33" t="s">
        <v>23</v>
      </c>
      <c r="P582" s="33" t="s">
        <v>23</v>
      </c>
      <c r="Q582" s="33" t="s">
        <v>23</v>
      </c>
      <c r="R582" s="33" t="s">
        <v>23</v>
      </c>
      <c r="S582" s="33" t="s">
        <v>23</v>
      </c>
      <c r="T582" s="33" t="s">
        <v>23</v>
      </c>
      <c r="U582" s="33" t="s">
        <v>23</v>
      </c>
      <c r="V582" s="33" t="s">
        <v>23</v>
      </c>
      <c r="W582" s="33" t="s">
        <v>23</v>
      </c>
      <c r="X582" s="33" t="s">
        <v>23</v>
      </c>
      <c r="Y582" s="33" t="s">
        <v>23</v>
      </c>
      <c r="Z582" s="33" t="s">
        <v>23</v>
      </c>
      <c r="AA582" s="33" t="s">
        <v>23</v>
      </c>
      <c r="AB582" s="33" t="s">
        <v>23</v>
      </c>
      <c r="AC582" s="33" t="s">
        <v>23</v>
      </c>
      <c r="AD582" s="33" t="s">
        <v>23</v>
      </c>
      <c r="AE582" s="33" t="s">
        <v>23</v>
      </c>
      <c r="AF582" s="33" t="s">
        <v>23</v>
      </c>
      <c r="AG582" s="33" t="s">
        <v>23</v>
      </c>
      <c r="AH582" s="33" t="s">
        <v>23</v>
      </c>
      <c r="AI582" s="33" t="s">
        <v>23</v>
      </c>
      <c r="AJ582" s="33" t="s">
        <v>23</v>
      </c>
      <c r="AK582" s="33" t="s">
        <v>23</v>
      </c>
      <c r="AL582" s="33" t="s">
        <v>23</v>
      </c>
      <c r="AM582" s="33" t="s">
        <v>23</v>
      </c>
      <c r="AN582" s="33" t="s">
        <v>23</v>
      </c>
      <c r="AO582" s="33" t="s">
        <v>23</v>
      </c>
      <c r="AP582" s="33" t="s">
        <v>23</v>
      </c>
      <c r="AQ582" s="33" t="s">
        <v>23</v>
      </c>
      <c r="AR582" s="33" t="s">
        <v>23</v>
      </c>
      <c r="AS582" s="33" t="s">
        <v>23</v>
      </c>
      <c r="AT582" s="33" t="s">
        <v>23</v>
      </c>
      <c r="AU582" s="33" t="s">
        <v>23</v>
      </c>
      <c r="AV582" s="33" t="s">
        <v>23</v>
      </c>
      <c r="AW582" s="33" t="s">
        <v>23</v>
      </c>
      <c r="AX582" s="33" t="s">
        <v>23</v>
      </c>
      <c r="AY582" s="33" t="s">
        <v>23</v>
      </c>
      <c r="AZ582" s="33" t="s">
        <v>23</v>
      </c>
      <c r="BA582" s="33" t="s">
        <v>23</v>
      </c>
      <c r="BB582" s="33" t="s">
        <v>23</v>
      </c>
      <c r="BC582" s="33" t="s">
        <v>23</v>
      </c>
      <c r="BD582" s="33" t="s">
        <v>23</v>
      </c>
      <c r="BE582" s="33" t="s">
        <v>23</v>
      </c>
      <c r="BF582" s="33" t="s">
        <v>23</v>
      </c>
      <c r="BG582" s="33" t="s">
        <v>23</v>
      </c>
      <c r="BH582" s="33" t="s">
        <v>23</v>
      </c>
      <c r="BI582" s="33" t="s">
        <v>23</v>
      </c>
      <c r="BJ582" s="33" t="s">
        <v>23</v>
      </c>
      <c r="BK582" s="33" t="s">
        <v>23</v>
      </c>
      <c r="BL582" s="33" t="s">
        <v>23</v>
      </c>
      <c r="BM582" s="33" t="s">
        <v>23</v>
      </c>
    </row>
    <row r="583" spans="1:65" ht="12" customHeight="1" x14ac:dyDescent="0.2">
      <c r="A583" s="15">
        <f>MAX($A$15:A582)+1</f>
        <v>569</v>
      </c>
      <c r="B583" s="34" t="s">
        <v>34</v>
      </c>
      <c r="C583" s="33" t="s">
        <v>5</v>
      </c>
      <c r="D583" s="33" t="s">
        <v>23</v>
      </c>
      <c r="E583" s="33" t="s">
        <v>31</v>
      </c>
      <c r="F583" s="33" t="s">
        <v>5</v>
      </c>
      <c r="G583" s="33" t="s">
        <v>23</v>
      </c>
      <c r="H583" s="33" t="s">
        <v>31</v>
      </c>
      <c r="I583" s="33" t="s">
        <v>5</v>
      </c>
      <c r="J583" s="33" t="s">
        <v>23</v>
      </c>
      <c r="K583" s="33" t="s">
        <v>31</v>
      </c>
      <c r="L583" s="33" t="s">
        <v>5</v>
      </c>
      <c r="M583" s="33" t="s">
        <v>23</v>
      </c>
      <c r="N583" s="33" t="s">
        <v>31</v>
      </c>
      <c r="O583" s="33" t="s">
        <v>5</v>
      </c>
      <c r="P583" s="33" t="s">
        <v>23</v>
      </c>
      <c r="Q583" s="33" t="s">
        <v>31</v>
      </c>
      <c r="R583" s="33" t="s">
        <v>5</v>
      </c>
      <c r="S583" s="33" t="s">
        <v>23</v>
      </c>
      <c r="T583" s="33" t="s">
        <v>31</v>
      </c>
      <c r="U583" s="33" t="s">
        <v>5</v>
      </c>
      <c r="V583" s="33" t="s">
        <v>23</v>
      </c>
      <c r="W583" s="33" t="s">
        <v>33</v>
      </c>
      <c r="X583" s="33" t="s">
        <v>5</v>
      </c>
      <c r="Y583" s="33" t="s">
        <v>23</v>
      </c>
      <c r="Z583" s="33" t="s">
        <v>31</v>
      </c>
      <c r="AA583" s="33" t="s">
        <v>4</v>
      </c>
      <c r="AB583" s="33" t="s">
        <v>23</v>
      </c>
      <c r="AC583" s="33" t="s">
        <v>33</v>
      </c>
      <c r="AD583" s="33" t="s">
        <v>4</v>
      </c>
      <c r="AE583" s="33" t="s">
        <v>23</v>
      </c>
      <c r="AF583" s="33" t="s">
        <v>31</v>
      </c>
      <c r="AG583" s="33" t="s">
        <v>4</v>
      </c>
      <c r="AH583" s="33" t="s">
        <v>23</v>
      </c>
      <c r="AI583" s="33" t="s">
        <v>31</v>
      </c>
      <c r="AJ583" s="33" t="s">
        <v>4</v>
      </c>
      <c r="AK583" s="33" t="s">
        <v>23</v>
      </c>
      <c r="AL583" s="33" t="s">
        <v>31</v>
      </c>
      <c r="AM583" s="33" t="s">
        <v>4</v>
      </c>
      <c r="AN583" s="33" t="s">
        <v>23</v>
      </c>
      <c r="AO583" s="33" t="s">
        <v>32</v>
      </c>
      <c r="AP583" s="33" t="s">
        <v>4</v>
      </c>
      <c r="AQ583" s="33" t="s">
        <v>23</v>
      </c>
      <c r="AR583" s="33" t="s">
        <v>31</v>
      </c>
      <c r="AS583" s="33" t="s">
        <v>4</v>
      </c>
      <c r="AT583" s="33" t="s">
        <v>23</v>
      </c>
      <c r="AU583" s="33" t="s">
        <v>31</v>
      </c>
      <c r="AV583" s="33" t="s">
        <v>4</v>
      </c>
      <c r="AW583" s="33" t="s">
        <v>26</v>
      </c>
      <c r="AX583" s="33" t="s">
        <v>32</v>
      </c>
      <c r="AY583" s="33" t="s">
        <v>23</v>
      </c>
      <c r="AZ583" s="33" t="s">
        <v>23</v>
      </c>
      <c r="BA583" s="33" t="s">
        <v>23</v>
      </c>
      <c r="BB583" s="33" t="s">
        <v>23</v>
      </c>
      <c r="BC583" s="33" t="s">
        <v>23</v>
      </c>
      <c r="BD583" s="33" t="s">
        <v>23</v>
      </c>
      <c r="BE583" s="33" t="s">
        <v>23</v>
      </c>
      <c r="BF583" s="33" t="s">
        <v>23</v>
      </c>
      <c r="BG583" s="33" t="s">
        <v>23</v>
      </c>
      <c r="BH583" s="33" t="s">
        <v>23</v>
      </c>
      <c r="BI583" s="33" t="s">
        <v>23</v>
      </c>
      <c r="BJ583" s="33" t="s">
        <v>23</v>
      </c>
      <c r="BK583" s="33" t="s">
        <v>23</v>
      </c>
      <c r="BL583" s="33" t="s">
        <v>23</v>
      </c>
      <c r="BM583" s="33" t="s">
        <v>23</v>
      </c>
    </row>
    <row r="584" spans="1:65" ht="12" customHeight="1" x14ac:dyDescent="0.2">
      <c r="A584" s="15">
        <f>MAX($A$15:A583)+1</f>
        <v>570</v>
      </c>
      <c r="B584" s="34" t="s">
        <v>30</v>
      </c>
      <c r="C584" s="33" t="s">
        <v>23</v>
      </c>
      <c r="D584" s="33" t="s">
        <v>23</v>
      </c>
      <c r="E584" s="33" t="s">
        <v>23</v>
      </c>
      <c r="F584" s="33" t="s">
        <v>23</v>
      </c>
      <c r="G584" s="33" t="s">
        <v>23</v>
      </c>
      <c r="H584" s="33" t="s">
        <v>23</v>
      </c>
      <c r="I584" s="33" t="s">
        <v>23</v>
      </c>
      <c r="J584" s="33" t="s">
        <v>23</v>
      </c>
      <c r="K584" s="33" t="s">
        <v>23</v>
      </c>
      <c r="L584" s="33" t="s">
        <v>23</v>
      </c>
      <c r="M584" s="33" t="s">
        <v>23</v>
      </c>
      <c r="N584" s="33" t="s">
        <v>23</v>
      </c>
      <c r="O584" s="33" t="s">
        <v>23</v>
      </c>
      <c r="P584" s="33" t="s">
        <v>23</v>
      </c>
      <c r="Q584" s="33" t="s">
        <v>23</v>
      </c>
      <c r="R584" s="33" t="s">
        <v>23</v>
      </c>
      <c r="S584" s="33" t="s">
        <v>23</v>
      </c>
      <c r="T584" s="33" t="s">
        <v>23</v>
      </c>
      <c r="U584" s="33" t="s">
        <v>23</v>
      </c>
      <c r="V584" s="33" t="s">
        <v>23</v>
      </c>
      <c r="W584" s="33" t="s">
        <v>23</v>
      </c>
      <c r="X584" s="33" t="s">
        <v>23</v>
      </c>
      <c r="Y584" s="33" t="s">
        <v>23</v>
      </c>
      <c r="Z584" s="33" t="s">
        <v>23</v>
      </c>
      <c r="AA584" s="33" t="s">
        <v>23</v>
      </c>
      <c r="AB584" s="33" t="s">
        <v>23</v>
      </c>
      <c r="AC584" s="33" t="s">
        <v>23</v>
      </c>
      <c r="AD584" s="33" t="s">
        <v>23</v>
      </c>
      <c r="AE584" s="33" t="s">
        <v>23</v>
      </c>
      <c r="AF584" s="33" t="s">
        <v>23</v>
      </c>
      <c r="AG584" s="33" t="s">
        <v>23</v>
      </c>
      <c r="AH584" s="33" t="s">
        <v>23</v>
      </c>
      <c r="AI584" s="33" t="s">
        <v>23</v>
      </c>
      <c r="AJ584" s="33" t="s">
        <v>23</v>
      </c>
      <c r="AK584" s="33" t="s">
        <v>23</v>
      </c>
      <c r="AL584" s="33" t="s">
        <v>23</v>
      </c>
      <c r="AM584" s="33" t="s">
        <v>23</v>
      </c>
      <c r="AN584" s="33" t="s">
        <v>23</v>
      </c>
      <c r="AO584" s="33" t="s">
        <v>23</v>
      </c>
      <c r="AP584" s="33" t="s">
        <v>23</v>
      </c>
      <c r="AQ584" s="33" t="s">
        <v>23</v>
      </c>
      <c r="AR584" s="33" t="s">
        <v>23</v>
      </c>
      <c r="AS584" s="33" t="s">
        <v>23</v>
      </c>
      <c r="AT584" s="33" t="s">
        <v>23</v>
      </c>
      <c r="AU584" s="33" t="s">
        <v>23</v>
      </c>
      <c r="AV584" s="33" t="s">
        <v>23</v>
      </c>
      <c r="AW584" s="33" t="s">
        <v>23</v>
      </c>
      <c r="AX584" s="33" t="s">
        <v>23</v>
      </c>
      <c r="AY584" s="33" t="s">
        <v>23</v>
      </c>
      <c r="AZ584" s="33" t="s">
        <v>23</v>
      </c>
      <c r="BA584" s="33" t="s">
        <v>23</v>
      </c>
      <c r="BB584" s="33" t="s">
        <v>23</v>
      </c>
      <c r="BC584" s="33" t="s">
        <v>23</v>
      </c>
      <c r="BD584" s="33" t="s">
        <v>23</v>
      </c>
      <c r="BE584" s="33" t="s">
        <v>23</v>
      </c>
      <c r="BF584" s="33" t="s">
        <v>23</v>
      </c>
      <c r="BG584" s="33" t="s">
        <v>23</v>
      </c>
      <c r="BH584" s="33" t="s">
        <v>23</v>
      </c>
      <c r="BI584" s="33" t="s">
        <v>23</v>
      </c>
      <c r="BJ584" s="33" t="s">
        <v>23</v>
      </c>
      <c r="BK584" s="33" t="s">
        <v>23</v>
      </c>
      <c r="BL584" s="33" t="s">
        <v>23</v>
      </c>
      <c r="BM584" s="33" t="s">
        <v>23</v>
      </c>
    </row>
    <row r="585" spans="1:65" x14ac:dyDescent="0.2">
      <c r="A585" s="15">
        <f>MAX($A$15:A584)+1</f>
        <v>571</v>
      </c>
      <c r="B585" s="36" t="s">
        <v>38</v>
      </c>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row>
    <row r="586" spans="1:65" ht="12" customHeight="1" x14ac:dyDescent="0.2">
      <c r="A586" s="15">
        <f>MAX($A$15:A585)+1</f>
        <v>572</v>
      </c>
      <c r="B586" s="34" t="s">
        <v>36</v>
      </c>
      <c r="C586" s="33" t="s">
        <v>5</v>
      </c>
      <c r="D586" s="33" t="s">
        <v>23</v>
      </c>
      <c r="E586" s="33" t="s">
        <v>31</v>
      </c>
      <c r="F586" s="33" t="s">
        <v>23</v>
      </c>
      <c r="G586" s="33" t="s">
        <v>23</v>
      </c>
      <c r="H586" s="33" t="s">
        <v>23</v>
      </c>
      <c r="I586" s="33" t="s">
        <v>23</v>
      </c>
      <c r="J586" s="33" t="s">
        <v>23</v>
      </c>
      <c r="K586" s="33" t="s">
        <v>23</v>
      </c>
      <c r="L586" s="33" t="s">
        <v>23</v>
      </c>
      <c r="M586" s="33" t="s">
        <v>23</v>
      </c>
      <c r="N586" s="33" t="s">
        <v>23</v>
      </c>
      <c r="O586" s="33" t="s">
        <v>23</v>
      </c>
      <c r="P586" s="33" t="s">
        <v>23</v>
      </c>
      <c r="Q586" s="33" t="s">
        <v>23</v>
      </c>
      <c r="R586" s="33" t="s">
        <v>23</v>
      </c>
      <c r="S586" s="33" t="s">
        <v>23</v>
      </c>
      <c r="T586" s="33" t="s">
        <v>23</v>
      </c>
      <c r="U586" s="33" t="s">
        <v>23</v>
      </c>
      <c r="V586" s="33" t="s">
        <v>23</v>
      </c>
      <c r="W586" s="33" t="s">
        <v>23</v>
      </c>
      <c r="X586" s="33" t="s">
        <v>23</v>
      </c>
      <c r="Y586" s="33" t="s">
        <v>23</v>
      </c>
      <c r="Z586" s="33" t="s">
        <v>23</v>
      </c>
      <c r="AA586" s="33" t="s">
        <v>23</v>
      </c>
      <c r="AB586" s="33" t="s">
        <v>23</v>
      </c>
      <c r="AC586" s="33" t="s">
        <v>23</v>
      </c>
      <c r="AD586" s="33" t="s">
        <v>23</v>
      </c>
      <c r="AE586" s="33" t="s">
        <v>23</v>
      </c>
      <c r="AF586" s="33" t="s">
        <v>23</v>
      </c>
      <c r="AG586" s="33" t="s">
        <v>23</v>
      </c>
      <c r="AH586" s="33" t="s">
        <v>23</v>
      </c>
      <c r="AI586" s="33" t="s">
        <v>23</v>
      </c>
      <c r="AJ586" s="33" t="s">
        <v>23</v>
      </c>
      <c r="AK586" s="33" t="s">
        <v>23</v>
      </c>
      <c r="AL586" s="33" t="s">
        <v>23</v>
      </c>
      <c r="AM586" s="33" t="s">
        <v>23</v>
      </c>
      <c r="AN586" s="33" t="s">
        <v>23</v>
      </c>
      <c r="AO586" s="33" t="s">
        <v>23</v>
      </c>
      <c r="AP586" s="33" t="s">
        <v>23</v>
      </c>
      <c r="AQ586" s="33" t="s">
        <v>23</v>
      </c>
      <c r="AR586" s="33" t="s">
        <v>23</v>
      </c>
      <c r="AS586" s="33" t="s">
        <v>23</v>
      </c>
      <c r="AT586" s="33" t="s">
        <v>23</v>
      </c>
      <c r="AU586" s="33" t="s">
        <v>23</v>
      </c>
      <c r="AV586" s="33" t="s">
        <v>23</v>
      </c>
      <c r="AW586" s="33" t="s">
        <v>23</v>
      </c>
      <c r="AX586" s="33" t="s">
        <v>23</v>
      </c>
      <c r="AY586" s="33" t="s">
        <v>23</v>
      </c>
      <c r="AZ586" s="33" t="s">
        <v>23</v>
      </c>
      <c r="BA586" s="33" t="s">
        <v>23</v>
      </c>
      <c r="BB586" s="33" t="s">
        <v>23</v>
      </c>
      <c r="BC586" s="33" t="s">
        <v>23</v>
      </c>
      <c r="BD586" s="33" t="s">
        <v>23</v>
      </c>
      <c r="BE586" s="33" t="s">
        <v>23</v>
      </c>
      <c r="BF586" s="33" t="s">
        <v>23</v>
      </c>
      <c r="BG586" s="33" t="s">
        <v>23</v>
      </c>
      <c r="BH586" s="33" t="s">
        <v>23</v>
      </c>
      <c r="BI586" s="33" t="s">
        <v>23</v>
      </c>
      <c r="BJ586" s="33" t="s">
        <v>23</v>
      </c>
      <c r="BK586" s="33" t="s">
        <v>23</v>
      </c>
      <c r="BL586" s="33" t="s">
        <v>23</v>
      </c>
      <c r="BM586" s="33" t="s">
        <v>23</v>
      </c>
    </row>
    <row r="587" spans="1:65" ht="12" customHeight="1" x14ac:dyDescent="0.2">
      <c r="A587" s="15">
        <f>MAX($A$15:A586)+1</f>
        <v>573</v>
      </c>
      <c r="B587" s="34" t="s">
        <v>35</v>
      </c>
      <c r="C587" s="33" t="s">
        <v>23</v>
      </c>
      <c r="D587" s="33" t="s">
        <v>23</v>
      </c>
      <c r="E587" s="33" t="s">
        <v>23</v>
      </c>
      <c r="F587" s="33" t="s">
        <v>23</v>
      </c>
      <c r="G587" s="33" t="s">
        <v>23</v>
      </c>
      <c r="H587" s="33" t="s">
        <v>23</v>
      </c>
      <c r="I587" s="33" t="s">
        <v>23</v>
      </c>
      <c r="J587" s="33" t="s">
        <v>23</v>
      </c>
      <c r="K587" s="33" t="s">
        <v>23</v>
      </c>
      <c r="L587" s="33" t="s">
        <v>23</v>
      </c>
      <c r="M587" s="33" t="s">
        <v>23</v>
      </c>
      <c r="N587" s="33" t="s">
        <v>23</v>
      </c>
      <c r="O587" s="33" t="s">
        <v>23</v>
      </c>
      <c r="P587" s="33" t="s">
        <v>23</v>
      </c>
      <c r="Q587" s="33" t="s">
        <v>23</v>
      </c>
      <c r="R587" s="33" t="s">
        <v>23</v>
      </c>
      <c r="S587" s="33" t="s">
        <v>23</v>
      </c>
      <c r="T587" s="33" t="s">
        <v>23</v>
      </c>
      <c r="U587" s="33" t="s">
        <v>23</v>
      </c>
      <c r="V587" s="33" t="s">
        <v>23</v>
      </c>
      <c r="W587" s="33" t="s">
        <v>23</v>
      </c>
      <c r="X587" s="33" t="s">
        <v>23</v>
      </c>
      <c r="Y587" s="33" t="s">
        <v>23</v>
      </c>
      <c r="Z587" s="33" t="s">
        <v>23</v>
      </c>
      <c r="AA587" s="33" t="s">
        <v>23</v>
      </c>
      <c r="AB587" s="33" t="s">
        <v>23</v>
      </c>
      <c r="AC587" s="33" t="s">
        <v>23</v>
      </c>
      <c r="AD587" s="33" t="s">
        <v>23</v>
      </c>
      <c r="AE587" s="33" t="s">
        <v>23</v>
      </c>
      <c r="AF587" s="33" t="s">
        <v>23</v>
      </c>
      <c r="AG587" s="33" t="s">
        <v>23</v>
      </c>
      <c r="AH587" s="33" t="s">
        <v>23</v>
      </c>
      <c r="AI587" s="33" t="s">
        <v>23</v>
      </c>
      <c r="AJ587" s="33" t="s">
        <v>23</v>
      </c>
      <c r="AK587" s="33" t="s">
        <v>23</v>
      </c>
      <c r="AL587" s="33" t="s">
        <v>23</v>
      </c>
      <c r="AM587" s="33" t="s">
        <v>23</v>
      </c>
      <c r="AN587" s="33" t="s">
        <v>23</v>
      </c>
      <c r="AO587" s="33" t="s">
        <v>23</v>
      </c>
      <c r="AP587" s="33" t="s">
        <v>23</v>
      </c>
      <c r="AQ587" s="33" t="s">
        <v>23</v>
      </c>
      <c r="AR587" s="33" t="s">
        <v>23</v>
      </c>
      <c r="AS587" s="33" t="s">
        <v>23</v>
      </c>
      <c r="AT587" s="33" t="s">
        <v>23</v>
      </c>
      <c r="AU587" s="33" t="s">
        <v>23</v>
      </c>
      <c r="AV587" s="33" t="s">
        <v>23</v>
      </c>
      <c r="AW587" s="33" t="s">
        <v>23</v>
      </c>
      <c r="AX587" s="33" t="s">
        <v>23</v>
      </c>
      <c r="AY587" s="33" t="s">
        <v>23</v>
      </c>
      <c r="AZ587" s="33" t="s">
        <v>23</v>
      </c>
      <c r="BA587" s="33" t="s">
        <v>23</v>
      </c>
      <c r="BB587" s="33" t="s">
        <v>23</v>
      </c>
      <c r="BC587" s="33" t="s">
        <v>23</v>
      </c>
      <c r="BD587" s="33" t="s">
        <v>23</v>
      </c>
      <c r="BE587" s="33" t="s">
        <v>23</v>
      </c>
      <c r="BF587" s="33" t="s">
        <v>23</v>
      </c>
      <c r="BG587" s="33" t="s">
        <v>23</v>
      </c>
      <c r="BH587" s="33" t="s">
        <v>23</v>
      </c>
      <c r="BI587" s="33" t="s">
        <v>23</v>
      </c>
      <c r="BJ587" s="33" t="s">
        <v>23</v>
      </c>
      <c r="BK587" s="33" t="s">
        <v>23</v>
      </c>
      <c r="BL587" s="33" t="s">
        <v>23</v>
      </c>
      <c r="BM587" s="33" t="s">
        <v>23</v>
      </c>
    </row>
    <row r="588" spans="1:65" ht="12" customHeight="1" x14ac:dyDescent="0.2">
      <c r="A588" s="15">
        <f>MAX($A$15:A587)+1</f>
        <v>574</v>
      </c>
      <c r="B588" s="34" t="s">
        <v>34</v>
      </c>
      <c r="C588" s="33" t="s">
        <v>5</v>
      </c>
      <c r="D588" s="33" t="s">
        <v>23</v>
      </c>
      <c r="E588" s="33" t="s">
        <v>31</v>
      </c>
      <c r="F588" s="33" t="s">
        <v>23</v>
      </c>
      <c r="G588" s="33" t="s">
        <v>23</v>
      </c>
      <c r="H588" s="33" t="s">
        <v>23</v>
      </c>
      <c r="I588" s="33" t="s">
        <v>23</v>
      </c>
      <c r="J588" s="33" t="s">
        <v>23</v>
      </c>
      <c r="K588" s="33" t="s">
        <v>23</v>
      </c>
      <c r="L588" s="33" t="s">
        <v>23</v>
      </c>
      <c r="M588" s="33" t="s">
        <v>23</v>
      </c>
      <c r="N588" s="33" t="s">
        <v>23</v>
      </c>
      <c r="O588" s="33" t="s">
        <v>23</v>
      </c>
      <c r="P588" s="33" t="s">
        <v>23</v>
      </c>
      <c r="Q588" s="33" t="s">
        <v>23</v>
      </c>
      <c r="R588" s="33" t="s">
        <v>23</v>
      </c>
      <c r="S588" s="33" t="s">
        <v>23</v>
      </c>
      <c r="T588" s="33" t="s">
        <v>23</v>
      </c>
      <c r="U588" s="33" t="s">
        <v>23</v>
      </c>
      <c r="V588" s="33" t="s">
        <v>23</v>
      </c>
      <c r="W588" s="33" t="s">
        <v>23</v>
      </c>
      <c r="X588" s="33" t="s">
        <v>23</v>
      </c>
      <c r="Y588" s="33" t="s">
        <v>23</v>
      </c>
      <c r="Z588" s="33" t="s">
        <v>23</v>
      </c>
      <c r="AA588" s="33" t="s">
        <v>23</v>
      </c>
      <c r="AB588" s="33" t="s">
        <v>23</v>
      </c>
      <c r="AC588" s="33" t="s">
        <v>23</v>
      </c>
      <c r="AD588" s="33" t="s">
        <v>23</v>
      </c>
      <c r="AE588" s="33" t="s">
        <v>23</v>
      </c>
      <c r="AF588" s="33" t="s">
        <v>23</v>
      </c>
      <c r="AG588" s="33" t="s">
        <v>23</v>
      </c>
      <c r="AH588" s="33" t="s">
        <v>23</v>
      </c>
      <c r="AI588" s="33" t="s">
        <v>23</v>
      </c>
      <c r="AJ588" s="33" t="s">
        <v>23</v>
      </c>
      <c r="AK588" s="33" t="s">
        <v>23</v>
      </c>
      <c r="AL588" s="33" t="s">
        <v>23</v>
      </c>
      <c r="AM588" s="33" t="s">
        <v>23</v>
      </c>
      <c r="AN588" s="33" t="s">
        <v>23</v>
      </c>
      <c r="AO588" s="33" t="s">
        <v>23</v>
      </c>
      <c r="AP588" s="33" t="s">
        <v>23</v>
      </c>
      <c r="AQ588" s="33" t="s">
        <v>23</v>
      </c>
      <c r="AR588" s="33" t="s">
        <v>23</v>
      </c>
      <c r="AS588" s="33" t="s">
        <v>23</v>
      </c>
      <c r="AT588" s="33" t="s">
        <v>23</v>
      </c>
      <c r="AU588" s="33" t="s">
        <v>23</v>
      </c>
      <c r="AV588" s="33" t="s">
        <v>23</v>
      </c>
      <c r="AW588" s="33" t="s">
        <v>23</v>
      </c>
      <c r="AX588" s="33" t="s">
        <v>23</v>
      </c>
      <c r="AY588" s="33" t="s">
        <v>23</v>
      </c>
      <c r="AZ588" s="33" t="s">
        <v>23</v>
      </c>
      <c r="BA588" s="33" t="s">
        <v>23</v>
      </c>
      <c r="BB588" s="33" t="s">
        <v>23</v>
      </c>
      <c r="BC588" s="33" t="s">
        <v>23</v>
      </c>
      <c r="BD588" s="33" t="s">
        <v>23</v>
      </c>
      <c r="BE588" s="33" t="s">
        <v>23</v>
      </c>
      <c r="BF588" s="33" t="s">
        <v>23</v>
      </c>
      <c r="BG588" s="33" t="s">
        <v>23</v>
      </c>
      <c r="BH588" s="33" t="s">
        <v>23</v>
      </c>
      <c r="BI588" s="33" t="s">
        <v>23</v>
      </c>
      <c r="BJ588" s="33" t="s">
        <v>23</v>
      </c>
      <c r="BK588" s="33" t="s">
        <v>23</v>
      </c>
      <c r="BL588" s="33" t="s">
        <v>23</v>
      </c>
      <c r="BM588" s="33" t="s">
        <v>23</v>
      </c>
    </row>
    <row r="589" spans="1:65" ht="12" customHeight="1" x14ac:dyDescent="0.2">
      <c r="A589" s="15">
        <f>MAX($A$15:A588)+1</f>
        <v>575</v>
      </c>
      <c r="B589" s="34" t="s">
        <v>30</v>
      </c>
      <c r="C589" s="33" t="s">
        <v>23</v>
      </c>
      <c r="D589" s="33" t="s">
        <v>23</v>
      </c>
      <c r="E589" s="33" t="s">
        <v>23</v>
      </c>
      <c r="F589" s="33" t="s">
        <v>23</v>
      </c>
      <c r="G589" s="33" t="s">
        <v>23</v>
      </c>
      <c r="H589" s="33" t="s">
        <v>23</v>
      </c>
      <c r="I589" s="33" t="s">
        <v>23</v>
      </c>
      <c r="J589" s="33" t="s">
        <v>23</v>
      </c>
      <c r="K589" s="33" t="s">
        <v>23</v>
      </c>
      <c r="L589" s="33" t="s">
        <v>23</v>
      </c>
      <c r="M589" s="33" t="s">
        <v>23</v>
      </c>
      <c r="N589" s="33" t="s">
        <v>23</v>
      </c>
      <c r="O589" s="33" t="s">
        <v>23</v>
      </c>
      <c r="P589" s="33" t="s">
        <v>23</v>
      </c>
      <c r="Q589" s="33" t="s">
        <v>23</v>
      </c>
      <c r="R589" s="33" t="s">
        <v>23</v>
      </c>
      <c r="S589" s="33" t="s">
        <v>23</v>
      </c>
      <c r="T589" s="33" t="s">
        <v>23</v>
      </c>
      <c r="U589" s="33" t="s">
        <v>23</v>
      </c>
      <c r="V589" s="33" t="s">
        <v>23</v>
      </c>
      <c r="W589" s="33" t="s">
        <v>23</v>
      </c>
      <c r="X589" s="33" t="s">
        <v>23</v>
      </c>
      <c r="Y589" s="33" t="s">
        <v>23</v>
      </c>
      <c r="Z589" s="33" t="s">
        <v>23</v>
      </c>
      <c r="AA589" s="33" t="s">
        <v>23</v>
      </c>
      <c r="AB589" s="33" t="s">
        <v>23</v>
      </c>
      <c r="AC589" s="33" t="s">
        <v>23</v>
      </c>
      <c r="AD589" s="33" t="s">
        <v>23</v>
      </c>
      <c r="AE589" s="33" t="s">
        <v>23</v>
      </c>
      <c r="AF589" s="33" t="s">
        <v>23</v>
      </c>
      <c r="AG589" s="33" t="s">
        <v>23</v>
      </c>
      <c r="AH589" s="33" t="s">
        <v>23</v>
      </c>
      <c r="AI589" s="33" t="s">
        <v>23</v>
      </c>
      <c r="AJ589" s="33" t="s">
        <v>23</v>
      </c>
      <c r="AK589" s="33" t="s">
        <v>23</v>
      </c>
      <c r="AL589" s="33" t="s">
        <v>23</v>
      </c>
      <c r="AM589" s="33" t="s">
        <v>23</v>
      </c>
      <c r="AN589" s="33" t="s">
        <v>23</v>
      </c>
      <c r="AO589" s="33" t="s">
        <v>23</v>
      </c>
      <c r="AP589" s="33" t="s">
        <v>23</v>
      </c>
      <c r="AQ589" s="33" t="s">
        <v>23</v>
      </c>
      <c r="AR589" s="33" t="s">
        <v>23</v>
      </c>
      <c r="AS589" s="33" t="s">
        <v>23</v>
      </c>
      <c r="AT589" s="33" t="s">
        <v>23</v>
      </c>
      <c r="AU589" s="33" t="s">
        <v>23</v>
      </c>
      <c r="AV589" s="33" t="s">
        <v>23</v>
      </c>
      <c r="AW589" s="33" t="s">
        <v>23</v>
      </c>
      <c r="AX589" s="33" t="s">
        <v>23</v>
      </c>
      <c r="AY589" s="33" t="s">
        <v>23</v>
      </c>
      <c r="AZ589" s="33" t="s">
        <v>23</v>
      </c>
      <c r="BA589" s="33" t="s">
        <v>23</v>
      </c>
      <c r="BB589" s="33" t="s">
        <v>23</v>
      </c>
      <c r="BC589" s="33" t="s">
        <v>23</v>
      </c>
      <c r="BD589" s="33" t="s">
        <v>23</v>
      </c>
      <c r="BE589" s="33" t="s">
        <v>23</v>
      </c>
      <c r="BF589" s="33" t="s">
        <v>23</v>
      </c>
      <c r="BG589" s="33" t="s">
        <v>23</v>
      </c>
      <c r="BH589" s="33" t="s">
        <v>23</v>
      </c>
      <c r="BI589" s="33" t="s">
        <v>23</v>
      </c>
      <c r="BJ589" s="33" t="s">
        <v>23</v>
      </c>
      <c r="BK589" s="33" t="s">
        <v>23</v>
      </c>
      <c r="BL589" s="33" t="s">
        <v>23</v>
      </c>
      <c r="BM589" s="33" t="s">
        <v>23</v>
      </c>
    </row>
    <row r="590" spans="1:65" ht="22.5" x14ac:dyDescent="0.2">
      <c r="A590" s="15">
        <f>MAX($A$15:A589)+1</f>
        <v>576</v>
      </c>
      <c r="B590" s="36" t="s">
        <v>37</v>
      </c>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c r="AY590" s="35"/>
      <c r="AZ590" s="35"/>
      <c r="BA590" s="35"/>
      <c r="BB590" s="35"/>
      <c r="BC590" s="35"/>
      <c r="BD590" s="35"/>
      <c r="BE590" s="35"/>
      <c r="BF590" s="35"/>
      <c r="BG590" s="35"/>
      <c r="BH590" s="35"/>
      <c r="BI590" s="35"/>
      <c r="BJ590" s="35"/>
      <c r="BK590" s="35"/>
      <c r="BL590" s="35"/>
      <c r="BM590" s="35"/>
    </row>
    <row r="591" spans="1:65" ht="12" customHeight="1" x14ac:dyDescent="0.2">
      <c r="A591" s="15">
        <f>MAX($A$15:A590)+1</f>
        <v>577</v>
      </c>
      <c r="B591" s="34" t="s">
        <v>36</v>
      </c>
      <c r="C591" s="33" t="s">
        <v>5</v>
      </c>
      <c r="D591" s="33" t="s">
        <v>23</v>
      </c>
      <c r="E591" s="33" t="s">
        <v>31</v>
      </c>
      <c r="F591" s="33" t="s">
        <v>5</v>
      </c>
      <c r="G591" s="33" t="s">
        <v>23</v>
      </c>
      <c r="H591" s="33" t="s">
        <v>31</v>
      </c>
      <c r="I591" s="33" t="s">
        <v>5</v>
      </c>
      <c r="J591" s="33" t="s">
        <v>23</v>
      </c>
      <c r="K591" s="33" t="s">
        <v>31</v>
      </c>
      <c r="L591" s="33" t="s">
        <v>5</v>
      </c>
      <c r="M591" s="33" t="s">
        <v>23</v>
      </c>
      <c r="N591" s="33" t="s">
        <v>31</v>
      </c>
      <c r="O591" s="33" t="s">
        <v>5</v>
      </c>
      <c r="P591" s="33" t="s">
        <v>23</v>
      </c>
      <c r="Q591" s="33" t="s">
        <v>31</v>
      </c>
      <c r="R591" s="33" t="s">
        <v>5</v>
      </c>
      <c r="S591" s="33" t="s">
        <v>23</v>
      </c>
      <c r="T591" s="33" t="s">
        <v>31</v>
      </c>
      <c r="U591" s="33" t="s">
        <v>5</v>
      </c>
      <c r="V591" s="33" t="s">
        <v>23</v>
      </c>
      <c r="W591" s="33" t="s">
        <v>33</v>
      </c>
      <c r="X591" s="33" t="s">
        <v>5</v>
      </c>
      <c r="Y591" s="33" t="s">
        <v>26</v>
      </c>
      <c r="Z591" s="33" t="s">
        <v>31</v>
      </c>
      <c r="AA591" s="33" t="s">
        <v>5</v>
      </c>
      <c r="AB591" s="33" t="s">
        <v>26</v>
      </c>
      <c r="AC591" s="33" t="s">
        <v>31</v>
      </c>
      <c r="AD591" s="33" t="s">
        <v>5</v>
      </c>
      <c r="AE591" s="33" t="s">
        <v>26</v>
      </c>
      <c r="AF591" s="33" t="s">
        <v>31</v>
      </c>
      <c r="AG591" s="33" t="s">
        <v>5</v>
      </c>
      <c r="AH591" s="33" t="s">
        <v>26</v>
      </c>
      <c r="AI591" s="33" t="s">
        <v>31</v>
      </c>
      <c r="AJ591" s="33" t="s">
        <v>3</v>
      </c>
      <c r="AK591" s="33" t="s">
        <v>23</v>
      </c>
      <c r="AL591" s="33" t="s">
        <v>31</v>
      </c>
      <c r="AM591" s="33" t="s">
        <v>3</v>
      </c>
      <c r="AN591" s="33" t="s">
        <v>23</v>
      </c>
      <c r="AO591" s="33" t="s">
        <v>33</v>
      </c>
      <c r="AP591" s="33" t="s">
        <v>3</v>
      </c>
      <c r="AQ591" s="33" t="s">
        <v>26</v>
      </c>
      <c r="AR591" s="33" t="s">
        <v>31</v>
      </c>
      <c r="AS591" s="33" t="s">
        <v>3</v>
      </c>
      <c r="AT591" s="33" t="s">
        <v>26</v>
      </c>
      <c r="AU591" s="33" t="s">
        <v>31</v>
      </c>
      <c r="AV591" s="33" t="s">
        <v>3</v>
      </c>
      <c r="AW591" s="33" t="s">
        <v>26</v>
      </c>
      <c r="AX591" s="33" t="s">
        <v>31</v>
      </c>
      <c r="AY591" s="33" t="s">
        <v>3</v>
      </c>
      <c r="AZ591" s="33" t="s">
        <v>26</v>
      </c>
      <c r="BA591" s="33" t="s">
        <v>31</v>
      </c>
      <c r="BB591" s="33" t="s">
        <v>4</v>
      </c>
      <c r="BC591" s="33" t="s">
        <v>28</v>
      </c>
      <c r="BD591" s="33" t="s">
        <v>26</v>
      </c>
      <c r="BE591" s="33" t="s">
        <v>5</v>
      </c>
      <c r="BF591" s="33" t="s">
        <v>28</v>
      </c>
      <c r="BG591" s="33" t="s">
        <v>26</v>
      </c>
      <c r="BH591" s="33" t="s">
        <v>6</v>
      </c>
      <c r="BI591" s="33" t="s">
        <v>26</v>
      </c>
      <c r="BJ591" s="33" t="s">
        <v>32</v>
      </c>
      <c r="BK591" s="33" t="s">
        <v>6</v>
      </c>
      <c r="BL591" s="33" t="s">
        <v>26</v>
      </c>
      <c r="BM591" s="33" t="s">
        <v>31</v>
      </c>
    </row>
    <row r="592" spans="1:65" ht="12" customHeight="1" x14ac:dyDescent="0.2">
      <c r="A592" s="15">
        <f>MAX($A$15:A591)+1</f>
        <v>578</v>
      </c>
      <c r="B592" s="34" t="s">
        <v>35</v>
      </c>
      <c r="C592" s="33" t="s">
        <v>27</v>
      </c>
      <c r="D592" s="33" t="s">
        <v>23</v>
      </c>
      <c r="E592" s="33" t="s">
        <v>23</v>
      </c>
      <c r="F592" s="33" t="s">
        <v>27</v>
      </c>
      <c r="G592" s="33" t="s">
        <v>23</v>
      </c>
      <c r="H592" s="33" t="s">
        <v>23</v>
      </c>
      <c r="I592" s="33" t="s">
        <v>27</v>
      </c>
      <c r="J592" s="33" t="s">
        <v>23</v>
      </c>
      <c r="K592" s="33" t="s">
        <v>23</v>
      </c>
      <c r="L592" s="33" t="s">
        <v>27</v>
      </c>
      <c r="M592" s="33" t="s">
        <v>23</v>
      </c>
      <c r="N592" s="33" t="s">
        <v>23</v>
      </c>
      <c r="O592" s="33" t="s">
        <v>27</v>
      </c>
      <c r="P592" s="33" t="s">
        <v>23</v>
      </c>
      <c r="Q592" s="33" t="s">
        <v>23</v>
      </c>
      <c r="R592" s="33" t="s">
        <v>27</v>
      </c>
      <c r="S592" s="33" t="s">
        <v>23</v>
      </c>
      <c r="T592" s="33" t="s">
        <v>23</v>
      </c>
      <c r="U592" s="33" t="s">
        <v>27</v>
      </c>
      <c r="V592" s="33" t="s">
        <v>23</v>
      </c>
      <c r="W592" s="33" t="s">
        <v>23</v>
      </c>
      <c r="X592" s="33" t="s">
        <v>27</v>
      </c>
      <c r="Y592" s="33" t="s">
        <v>23</v>
      </c>
      <c r="Z592" s="33" t="s">
        <v>23</v>
      </c>
      <c r="AA592" s="33" t="s">
        <v>27</v>
      </c>
      <c r="AB592" s="33" t="s">
        <v>23</v>
      </c>
      <c r="AC592" s="33" t="s">
        <v>23</v>
      </c>
      <c r="AD592" s="33" t="s">
        <v>27</v>
      </c>
      <c r="AE592" s="33" t="s">
        <v>23</v>
      </c>
      <c r="AF592" s="33" t="s">
        <v>23</v>
      </c>
      <c r="AG592" s="33" t="s">
        <v>27</v>
      </c>
      <c r="AH592" s="33" t="s">
        <v>23</v>
      </c>
      <c r="AI592" s="33" t="s">
        <v>23</v>
      </c>
      <c r="AJ592" s="33" t="s">
        <v>29</v>
      </c>
      <c r="AK592" s="33" t="s">
        <v>26</v>
      </c>
      <c r="AL592" s="33" t="s">
        <v>23</v>
      </c>
      <c r="AM592" s="33" t="s">
        <v>29</v>
      </c>
      <c r="AN592" s="33" t="s">
        <v>26</v>
      </c>
      <c r="AO592" s="33" t="s">
        <v>23</v>
      </c>
      <c r="AP592" s="33" t="s">
        <v>29</v>
      </c>
      <c r="AQ592" s="33" t="s">
        <v>26</v>
      </c>
      <c r="AR592" s="33" t="s">
        <v>23</v>
      </c>
      <c r="AS592" s="33" t="s">
        <v>29</v>
      </c>
      <c r="AT592" s="33" t="s">
        <v>26</v>
      </c>
      <c r="AU592" s="33" t="s">
        <v>23</v>
      </c>
      <c r="AV592" s="33" t="s">
        <v>29</v>
      </c>
      <c r="AW592" s="33" t="s">
        <v>26</v>
      </c>
      <c r="AX592" s="33" t="s">
        <v>23</v>
      </c>
      <c r="AY592" s="33" t="s">
        <v>29</v>
      </c>
      <c r="AZ592" s="33" t="s">
        <v>26</v>
      </c>
      <c r="BA592" s="33" t="s">
        <v>23</v>
      </c>
      <c r="BB592" s="33" t="s">
        <v>29</v>
      </c>
      <c r="BC592" s="33" t="s">
        <v>28</v>
      </c>
      <c r="BD592" s="33" t="s">
        <v>23</v>
      </c>
      <c r="BE592" s="33" t="s">
        <v>27</v>
      </c>
      <c r="BF592" s="33" t="s">
        <v>28</v>
      </c>
      <c r="BG592" s="33" t="s">
        <v>23</v>
      </c>
      <c r="BH592" s="33" t="s">
        <v>27</v>
      </c>
      <c r="BI592" s="33" t="s">
        <v>26</v>
      </c>
      <c r="BJ592" s="33" t="s">
        <v>23</v>
      </c>
      <c r="BK592" s="33" t="s">
        <v>27</v>
      </c>
      <c r="BL592" s="33" t="s">
        <v>26</v>
      </c>
      <c r="BM592" s="33" t="s">
        <v>23</v>
      </c>
    </row>
    <row r="593" spans="1:65" ht="12" customHeight="1" x14ac:dyDescent="0.2">
      <c r="A593" s="15">
        <f>MAX($A$15:A592)+1</f>
        <v>579</v>
      </c>
      <c r="B593" s="34" t="s">
        <v>34</v>
      </c>
      <c r="C593" s="33" t="s">
        <v>5</v>
      </c>
      <c r="D593" s="33" t="s">
        <v>23</v>
      </c>
      <c r="E593" s="33" t="s">
        <v>31</v>
      </c>
      <c r="F593" s="33" t="s">
        <v>5</v>
      </c>
      <c r="G593" s="33" t="s">
        <v>23</v>
      </c>
      <c r="H593" s="33" t="s">
        <v>31</v>
      </c>
      <c r="I593" s="33" t="s">
        <v>5</v>
      </c>
      <c r="J593" s="33" t="s">
        <v>23</v>
      </c>
      <c r="K593" s="33" t="s">
        <v>31</v>
      </c>
      <c r="L593" s="33" t="s">
        <v>5</v>
      </c>
      <c r="M593" s="33" t="s">
        <v>23</v>
      </c>
      <c r="N593" s="33" t="s">
        <v>31</v>
      </c>
      <c r="O593" s="33" t="s">
        <v>5</v>
      </c>
      <c r="P593" s="33" t="s">
        <v>23</v>
      </c>
      <c r="Q593" s="33" t="s">
        <v>31</v>
      </c>
      <c r="R593" s="33" t="s">
        <v>5</v>
      </c>
      <c r="S593" s="33" t="s">
        <v>23</v>
      </c>
      <c r="T593" s="33" t="s">
        <v>31</v>
      </c>
      <c r="U593" s="33" t="s">
        <v>5</v>
      </c>
      <c r="V593" s="33" t="s">
        <v>23</v>
      </c>
      <c r="W593" s="33" t="s">
        <v>33</v>
      </c>
      <c r="X593" s="33" t="s">
        <v>5</v>
      </c>
      <c r="Y593" s="33" t="s">
        <v>26</v>
      </c>
      <c r="Z593" s="33" t="s">
        <v>31</v>
      </c>
      <c r="AA593" s="33" t="s">
        <v>5</v>
      </c>
      <c r="AB593" s="33" t="s">
        <v>26</v>
      </c>
      <c r="AC593" s="33" t="s">
        <v>31</v>
      </c>
      <c r="AD593" s="33" t="s">
        <v>5</v>
      </c>
      <c r="AE593" s="33" t="s">
        <v>26</v>
      </c>
      <c r="AF593" s="33" t="s">
        <v>31</v>
      </c>
      <c r="AG593" s="33" t="s">
        <v>5</v>
      </c>
      <c r="AH593" s="33" t="s">
        <v>26</v>
      </c>
      <c r="AI593" s="33" t="s">
        <v>31</v>
      </c>
      <c r="AJ593" s="33" t="s">
        <v>3</v>
      </c>
      <c r="AK593" s="33" t="s">
        <v>23</v>
      </c>
      <c r="AL593" s="33" t="s">
        <v>31</v>
      </c>
      <c r="AM593" s="33" t="s">
        <v>3</v>
      </c>
      <c r="AN593" s="33" t="s">
        <v>23</v>
      </c>
      <c r="AO593" s="33" t="s">
        <v>33</v>
      </c>
      <c r="AP593" s="33" t="s">
        <v>3</v>
      </c>
      <c r="AQ593" s="33" t="s">
        <v>26</v>
      </c>
      <c r="AR593" s="33" t="s">
        <v>31</v>
      </c>
      <c r="AS593" s="33" t="s">
        <v>3</v>
      </c>
      <c r="AT593" s="33" t="s">
        <v>26</v>
      </c>
      <c r="AU593" s="33" t="s">
        <v>31</v>
      </c>
      <c r="AV593" s="33" t="s">
        <v>3</v>
      </c>
      <c r="AW593" s="33" t="s">
        <v>26</v>
      </c>
      <c r="AX593" s="33" t="s">
        <v>31</v>
      </c>
      <c r="AY593" s="33" t="s">
        <v>3</v>
      </c>
      <c r="AZ593" s="33" t="s">
        <v>26</v>
      </c>
      <c r="BA593" s="33" t="s">
        <v>31</v>
      </c>
      <c r="BB593" s="33" t="s">
        <v>4</v>
      </c>
      <c r="BC593" s="33" t="s">
        <v>28</v>
      </c>
      <c r="BD593" s="33" t="s">
        <v>26</v>
      </c>
      <c r="BE593" s="33" t="s">
        <v>5</v>
      </c>
      <c r="BF593" s="33" t="s">
        <v>28</v>
      </c>
      <c r="BG593" s="33" t="s">
        <v>26</v>
      </c>
      <c r="BH593" s="33" t="s">
        <v>6</v>
      </c>
      <c r="BI593" s="33" t="s">
        <v>26</v>
      </c>
      <c r="BJ593" s="33" t="s">
        <v>32</v>
      </c>
      <c r="BK593" s="33" t="s">
        <v>6</v>
      </c>
      <c r="BL593" s="33" t="s">
        <v>26</v>
      </c>
      <c r="BM593" s="33" t="s">
        <v>31</v>
      </c>
    </row>
    <row r="594" spans="1:65" ht="12" customHeight="1" x14ac:dyDescent="0.2">
      <c r="A594" s="15">
        <f>MAX($A$15:A593)+1</f>
        <v>580</v>
      </c>
      <c r="B594" s="34" t="s">
        <v>30</v>
      </c>
      <c r="C594" s="33" t="s">
        <v>27</v>
      </c>
      <c r="D594" s="33" t="s">
        <v>23</v>
      </c>
      <c r="E594" s="33" t="s">
        <v>23</v>
      </c>
      <c r="F594" s="33" t="s">
        <v>27</v>
      </c>
      <c r="G594" s="33" t="s">
        <v>23</v>
      </c>
      <c r="H594" s="33" t="s">
        <v>23</v>
      </c>
      <c r="I594" s="33" t="s">
        <v>27</v>
      </c>
      <c r="J594" s="33" t="s">
        <v>23</v>
      </c>
      <c r="K594" s="33" t="s">
        <v>23</v>
      </c>
      <c r="L594" s="33" t="s">
        <v>27</v>
      </c>
      <c r="M594" s="33" t="s">
        <v>23</v>
      </c>
      <c r="N594" s="33" t="s">
        <v>23</v>
      </c>
      <c r="O594" s="33" t="s">
        <v>27</v>
      </c>
      <c r="P594" s="33" t="s">
        <v>23</v>
      </c>
      <c r="Q594" s="33" t="s">
        <v>23</v>
      </c>
      <c r="R594" s="33" t="s">
        <v>27</v>
      </c>
      <c r="S594" s="33" t="s">
        <v>23</v>
      </c>
      <c r="T594" s="33" t="s">
        <v>23</v>
      </c>
      <c r="U594" s="33" t="s">
        <v>27</v>
      </c>
      <c r="V594" s="33" t="s">
        <v>23</v>
      </c>
      <c r="W594" s="33" t="s">
        <v>23</v>
      </c>
      <c r="X594" s="33" t="s">
        <v>27</v>
      </c>
      <c r="Y594" s="33" t="s">
        <v>23</v>
      </c>
      <c r="Z594" s="33" t="s">
        <v>23</v>
      </c>
      <c r="AA594" s="33" t="s">
        <v>27</v>
      </c>
      <c r="AB594" s="33" t="s">
        <v>23</v>
      </c>
      <c r="AC594" s="33" t="s">
        <v>23</v>
      </c>
      <c r="AD594" s="33" t="s">
        <v>27</v>
      </c>
      <c r="AE594" s="33" t="s">
        <v>23</v>
      </c>
      <c r="AF594" s="33" t="s">
        <v>23</v>
      </c>
      <c r="AG594" s="33" t="s">
        <v>27</v>
      </c>
      <c r="AH594" s="33" t="s">
        <v>23</v>
      </c>
      <c r="AI594" s="33" t="s">
        <v>23</v>
      </c>
      <c r="AJ594" s="33" t="s">
        <v>29</v>
      </c>
      <c r="AK594" s="33" t="s">
        <v>26</v>
      </c>
      <c r="AL594" s="33" t="s">
        <v>23</v>
      </c>
      <c r="AM594" s="33" t="s">
        <v>29</v>
      </c>
      <c r="AN594" s="33" t="s">
        <v>26</v>
      </c>
      <c r="AO594" s="33" t="s">
        <v>23</v>
      </c>
      <c r="AP594" s="33" t="s">
        <v>29</v>
      </c>
      <c r="AQ594" s="33" t="s">
        <v>26</v>
      </c>
      <c r="AR594" s="33" t="s">
        <v>23</v>
      </c>
      <c r="AS594" s="33" t="s">
        <v>29</v>
      </c>
      <c r="AT594" s="33" t="s">
        <v>26</v>
      </c>
      <c r="AU594" s="33" t="s">
        <v>23</v>
      </c>
      <c r="AV594" s="33" t="s">
        <v>29</v>
      </c>
      <c r="AW594" s="33" t="s">
        <v>26</v>
      </c>
      <c r="AX594" s="33" t="s">
        <v>23</v>
      </c>
      <c r="AY594" s="33" t="s">
        <v>29</v>
      </c>
      <c r="AZ594" s="33" t="s">
        <v>26</v>
      </c>
      <c r="BA594" s="33" t="s">
        <v>23</v>
      </c>
      <c r="BB594" s="33" t="s">
        <v>29</v>
      </c>
      <c r="BC594" s="33" t="s">
        <v>28</v>
      </c>
      <c r="BD594" s="33" t="s">
        <v>23</v>
      </c>
      <c r="BE594" s="33" t="s">
        <v>27</v>
      </c>
      <c r="BF594" s="33" t="s">
        <v>28</v>
      </c>
      <c r="BG594" s="33" t="s">
        <v>23</v>
      </c>
      <c r="BH594" s="33" t="s">
        <v>27</v>
      </c>
      <c r="BI594" s="33" t="s">
        <v>26</v>
      </c>
      <c r="BJ594" s="33" t="s">
        <v>23</v>
      </c>
      <c r="BK594" s="33" t="s">
        <v>27</v>
      </c>
      <c r="BL594" s="33" t="s">
        <v>26</v>
      </c>
      <c r="BM594" s="33" t="s">
        <v>23</v>
      </c>
    </row>
    <row r="595" spans="1:65" x14ac:dyDescent="0.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c r="BA595" s="32"/>
      <c r="BB595" s="32"/>
      <c r="BC595" s="32"/>
      <c r="BD595" s="32"/>
      <c r="BE595" s="32"/>
      <c r="BF595" s="32"/>
      <c r="BG595" s="32"/>
      <c r="BH595" s="32"/>
      <c r="BI595" s="32"/>
      <c r="BJ595" s="32"/>
      <c r="BK595" s="32"/>
      <c r="BL595" s="32"/>
      <c r="BM595" s="32"/>
    </row>
    <row r="596" spans="1:65" x14ac:dyDescent="0.2">
      <c r="B596" s="31"/>
      <c r="C596" s="30"/>
      <c r="D596" s="30"/>
      <c r="E596" s="30"/>
      <c r="F596" s="30"/>
      <c r="G596" s="30"/>
      <c r="H596" s="30"/>
      <c r="I596" s="30"/>
      <c r="J596" s="30"/>
      <c r="K596" s="30"/>
      <c r="L596" s="30"/>
      <c r="M596" s="30"/>
      <c r="N596" s="30"/>
      <c r="O596" s="30"/>
      <c r="P596" s="30"/>
      <c r="Q596" s="30"/>
    </row>
    <row r="597" spans="1:65" x14ac:dyDescent="0.2">
      <c r="C597" s="45" t="str">
        <f>VLOOKUP($B$13,$B$13:$BM$14,C$600 + 2,0)</f>
        <v>Current</v>
      </c>
      <c r="D597" s="29">
        <f>VLOOKUP($B$13,$B$13:$BM$14,D$600 + 2,0)</f>
        <v>44926</v>
      </c>
      <c r="E597" s="29"/>
      <c r="F597" s="29"/>
      <c r="G597" s="29"/>
      <c r="H597" s="29"/>
      <c r="I597" s="29"/>
      <c r="J597" s="29"/>
      <c r="K597" s="29"/>
      <c r="L597" s="29"/>
      <c r="M597" s="29"/>
      <c r="N597" s="29"/>
      <c r="O597" s="29"/>
      <c r="P597" s="29"/>
      <c r="Q597" s="29"/>
    </row>
    <row r="599" spans="1:65" x14ac:dyDescent="0.2">
      <c r="A599" s="17"/>
      <c r="B599" s="17" t="s">
        <v>25</v>
      </c>
      <c r="C599" s="17"/>
      <c r="D599" s="17"/>
    </row>
    <row r="600" spans="1:65" x14ac:dyDescent="0.2">
      <c r="A600" s="17"/>
      <c r="B600" s="27">
        <v>2</v>
      </c>
      <c r="C600" s="27">
        <v>1</v>
      </c>
      <c r="D600" s="27">
        <v>4</v>
      </c>
    </row>
    <row r="601" spans="1:65" x14ac:dyDescent="0.2">
      <c r="A601" s="17"/>
      <c r="B601" s="17"/>
      <c r="C601" s="17"/>
      <c r="D601" s="17"/>
    </row>
    <row r="602" spans="1:65" x14ac:dyDescent="0.2">
      <c r="A602" s="25">
        <v>1</v>
      </c>
      <c r="B602" s="25" t="str">
        <f t="shared" ref="B602:B633" si="0">VLOOKUP(A602,$A$15:$H$594,$B$600,0)</f>
        <v>CMS Energy Corporation (NYSE:CMS)</v>
      </c>
      <c r="C602" s="25" t="str">
        <f t="shared" ref="C602:C633" si="1">VLOOKUP($A602+1,$A$15:$BH$594,$B$600+$C$600,0)</f>
        <v>BBB+</v>
      </c>
      <c r="D602" s="25" t="str">
        <f t="shared" ref="D602:D633" si="2">VLOOKUP($A602+1,$A$15:$BM$594,$B$600+D$600,0)</f>
        <v>BBB+</v>
      </c>
      <c r="E602" s="25"/>
      <c r="F602" s="25"/>
      <c r="G602" s="25"/>
      <c r="H602" s="25"/>
      <c r="I602" s="25"/>
      <c r="J602" s="25"/>
      <c r="K602" s="25"/>
      <c r="L602" s="25"/>
      <c r="M602" s="25"/>
      <c r="N602" s="25"/>
      <c r="O602" s="25"/>
      <c r="P602" s="25"/>
      <c r="Q602" s="25"/>
      <c r="R602" s="25"/>
      <c r="S602" s="25"/>
    </row>
    <row r="603" spans="1:65" x14ac:dyDescent="0.2">
      <c r="A603" s="28">
        <f t="shared" ref="A603:A634" si="3">A602+5</f>
        <v>6</v>
      </c>
      <c r="B603" s="25" t="str">
        <f t="shared" si="0"/>
        <v>Consolidated Edison, Inc. (NYSE:ED)</v>
      </c>
      <c r="C603" s="25" t="str">
        <f t="shared" si="1"/>
        <v>A-</v>
      </c>
      <c r="D603" s="25" t="str">
        <f t="shared" si="2"/>
        <v>A-</v>
      </c>
      <c r="E603" s="25"/>
      <c r="F603" s="25"/>
      <c r="G603" s="25"/>
      <c r="H603" s="25"/>
      <c r="I603" s="25"/>
      <c r="J603" s="25"/>
      <c r="K603" s="25"/>
      <c r="L603" s="25"/>
      <c r="M603" s="25"/>
      <c r="N603" s="25"/>
      <c r="O603" s="25"/>
      <c r="P603" s="25"/>
      <c r="Q603" s="25"/>
      <c r="R603" s="25"/>
      <c r="S603" s="25"/>
    </row>
    <row r="604" spans="1:65" x14ac:dyDescent="0.2">
      <c r="A604" s="25">
        <f t="shared" si="3"/>
        <v>11</v>
      </c>
      <c r="B604" s="25" t="str">
        <f t="shared" si="0"/>
        <v>CenterPoint Energy, Inc. (NYSE:CNP)</v>
      </c>
      <c r="C604" s="25" t="str">
        <f t="shared" si="1"/>
        <v>BBB+</v>
      </c>
      <c r="D604" s="25" t="str">
        <f t="shared" si="2"/>
        <v>BBB+</v>
      </c>
      <c r="E604" s="25"/>
      <c r="F604" s="25"/>
      <c r="G604" s="25"/>
      <c r="H604" s="25"/>
      <c r="I604" s="25"/>
      <c r="J604" s="25"/>
      <c r="K604" s="25"/>
      <c r="L604" s="25"/>
      <c r="M604" s="25"/>
      <c r="N604" s="25"/>
      <c r="O604" s="25"/>
      <c r="P604" s="25"/>
      <c r="Q604" s="25"/>
      <c r="R604" s="25"/>
      <c r="S604" s="25"/>
    </row>
    <row r="605" spans="1:65" x14ac:dyDescent="0.2">
      <c r="A605" s="25">
        <f t="shared" si="3"/>
        <v>16</v>
      </c>
      <c r="B605" s="25" t="str">
        <f t="shared" si="0"/>
        <v>OGE Energy Corp. (NYSE:OGE)</v>
      </c>
      <c r="C605" s="25" t="str">
        <f t="shared" si="1"/>
        <v>BBB+</v>
      </c>
      <c r="D605" s="25" t="str">
        <f t="shared" si="2"/>
        <v>BBB+</v>
      </c>
      <c r="E605" s="25"/>
      <c r="F605" s="25"/>
      <c r="G605" s="25"/>
      <c r="H605" s="25"/>
      <c r="I605" s="25"/>
      <c r="J605" s="25"/>
      <c r="K605" s="25"/>
      <c r="L605" s="25"/>
      <c r="M605" s="25"/>
      <c r="N605" s="25"/>
      <c r="O605" s="25"/>
      <c r="P605" s="25"/>
      <c r="Q605" s="25"/>
      <c r="R605" s="25"/>
      <c r="S605" s="25"/>
    </row>
    <row r="606" spans="1:65" x14ac:dyDescent="0.2">
      <c r="A606" s="25">
        <f t="shared" si="3"/>
        <v>21</v>
      </c>
      <c r="B606" s="25" t="str">
        <f t="shared" si="0"/>
        <v>NiSource Inc. (NYSE:NI)</v>
      </c>
      <c r="C606" s="25" t="str">
        <f t="shared" si="1"/>
        <v>BBB+</v>
      </c>
      <c r="D606" s="25" t="str">
        <f t="shared" si="2"/>
        <v>BBB+</v>
      </c>
      <c r="E606" s="25"/>
      <c r="F606" s="25"/>
      <c r="G606" s="25"/>
      <c r="H606" s="25"/>
      <c r="I606" s="25"/>
      <c r="J606" s="25"/>
      <c r="K606" s="25"/>
      <c r="L606" s="25"/>
      <c r="M606" s="25"/>
      <c r="N606" s="25"/>
      <c r="O606" s="25"/>
      <c r="P606" s="25"/>
      <c r="Q606" s="25"/>
      <c r="R606" s="25"/>
      <c r="S606" s="25"/>
    </row>
    <row r="607" spans="1:65" x14ac:dyDescent="0.2">
      <c r="A607" s="25">
        <f t="shared" si="3"/>
        <v>26</v>
      </c>
      <c r="B607" s="25" t="str">
        <f t="shared" si="0"/>
        <v>Eversource Energy (NYSE:ES)</v>
      </c>
      <c r="C607" s="25" t="str">
        <f t="shared" si="1"/>
        <v>A-</v>
      </c>
      <c r="D607" s="25" t="str">
        <f t="shared" si="2"/>
        <v>A-</v>
      </c>
      <c r="E607" s="25"/>
      <c r="F607" s="25"/>
      <c r="G607" s="25"/>
      <c r="H607" s="25"/>
      <c r="I607" s="25"/>
      <c r="J607" s="25"/>
      <c r="K607" s="25"/>
      <c r="L607" s="25"/>
      <c r="M607" s="25"/>
      <c r="N607" s="25"/>
      <c r="O607" s="25"/>
      <c r="P607" s="25"/>
      <c r="Q607" s="25"/>
      <c r="R607" s="25"/>
      <c r="S607" s="25"/>
    </row>
    <row r="608" spans="1:65" x14ac:dyDescent="0.2">
      <c r="A608" s="25">
        <f t="shared" si="3"/>
        <v>31</v>
      </c>
      <c r="B608" s="25" t="str">
        <f t="shared" si="0"/>
        <v>Pinnacle West Capital Corporation (NYSE:PNW)</v>
      </c>
      <c r="C608" s="25" t="str">
        <f t="shared" si="1"/>
        <v>BBB+</v>
      </c>
      <c r="D608" s="25" t="str">
        <f t="shared" si="2"/>
        <v>BBB+</v>
      </c>
      <c r="E608" s="25"/>
      <c r="F608" s="25"/>
      <c r="G608" s="25"/>
      <c r="H608" s="25"/>
      <c r="I608" s="25"/>
      <c r="J608" s="25"/>
      <c r="K608" s="25"/>
      <c r="L608" s="25"/>
      <c r="M608" s="25"/>
      <c r="N608" s="25"/>
      <c r="O608" s="25"/>
      <c r="P608" s="25"/>
      <c r="Q608" s="25"/>
      <c r="R608" s="25"/>
      <c r="S608" s="25"/>
    </row>
    <row r="609" spans="1:19" x14ac:dyDescent="0.2">
      <c r="A609" s="25">
        <f t="shared" si="3"/>
        <v>36</v>
      </c>
      <c r="B609" s="25" t="str">
        <f t="shared" si="0"/>
        <v>Public Service Enterprise Group Incorporated (NYSE:PEG)</v>
      </c>
      <c r="C609" s="25" t="str">
        <f t="shared" si="1"/>
        <v>BBB+</v>
      </c>
      <c r="D609" s="25" t="str">
        <f t="shared" si="2"/>
        <v>BBB+</v>
      </c>
      <c r="E609" s="25"/>
      <c r="F609" s="25"/>
      <c r="G609" s="25"/>
      <c r="H609" s="25"/>
      <c r="I609" s="25"/>
      <c r="J609" s="25"/>
      <c r="K609" s="25"/>
      <c r="L609" s="25"/>
      <c r="M609" s="25"/>
      <c r="N609" s="25"/>
      <c r="O609" s="25"/>
      <c r="P609" s="25"/>
      <c r="Q609" s="25"/>
      <c r="R609" s="25"/>
      <c r="S609" s="25"/>
    </row>
    <row r="610" spans="1:19" x14ac:dyDescent="0.2">
      <c r="A610" s="25">
        <f t="shared" si="3"/>
        <v>41</v>
      </c>
      <c r="B610" s="25" t="str">
        <f t="shared" si="0"/>
        <v>Alliant Energy Corporation (NasdaqGS:LNT)</v>
      </c>
      <c r="C610" s="25" t="str">
        <f t="shared" si="1"/>
        <v>A-</v>
      </c>
      <c r="D610" s="25" t="str">
        <f t="shared" si="2"/>
        <v>A-</v>
      </c>
      <c r="E610" s="25"/>
      <c r="F610" s="25"/>
      <c r="G610" s="25"/>
      <c r="H610" s="25"/>
      <c r="I610" s="25"/>
      <c r="J610" s="25"/>
      <c r="K610" s="25"/>
      <c r="L610" s="25"/>
      <c r="M610" s="25"/>
      <c r="N610" s="25"/>
      <c r="O610" s="25"/>
      <c r="P610" s="25"/>
      <c r="Q610" s="25"/>
      <c r="R610" s="25"/>
      <c r="S610" s="25"/>
    </row>
    <row r="611" spans="1:19" x14ac:dyDescent="0.2">
      <c r="A611" s="25">
        <f t="shared" si="3"/>
        <v>46</v>
      </c>
      <c r="B611" s="25" t="str">
        <f t="shared" si="0"/>
        <v>WEC Energy Group, Inc. (NYSE:WEC)</v>
      </c>
      <c r="C611" s="25" t="str">
        <f t="shared" si="1"/>
        <v>A-</v>
      </c>
      <c r="D611" s="25" t="str">
        <f t="shared" si="2"/>
        <v>A-</v>
      </c>
      <c r="E611" s="25"/>
      <c r="F611" s="25"/>
      <c r="G611" s="25"/>
      <c r="H611" s="25"/>
      <c r="I611" s="25"/>
      <c r="J611" s="25"/>
      <c r="K611" s="25"/>
      <c r="L611" s="25"/>
      <c r="M611" s="25"/>
      <c r="N611" s="25"/>
      <c r="O611" s="25"/>
      <c r="P611" s="25"/>
      <c r="Q611" s="25"/>
      <c r="R611" s="25"/>
      <c r="S611" s="25"/>
    </row>
    <row r="612" spans="1:19" x14ac:dyDescent="0.2">
      <c r="A612" s="25">
        <f t="shared" si="3"/>
        <v>51</v>
      </c>
      <c r="B612" s="25" t="str">
        <f t="shared" si="0"/>
        <v>West Penn Power Company</v>
      </c>
      <c r="C612" s="25" t="str">
        <f t="shared" si="1"/>
        <v>BBB</v>
      </c>
      <c r="D612" s="25" t="str">
        <f t="shared" si="2"/>
        <v>BBB</v>
      </c>
      <c r="E612" s="25"/>
      <c r="F612" s="25"/>
      <c r="G612" s="25"/>
      <c r="H612" s="25"/>
      <c r="I612" s="25"/>
      <c r="J612" s="25"/>
      <c r="K612" s="25"/>
      <c r="L612" s="25"/>
      <c r="M612" s="25"/>
      <c r="N612" s="25"/>
      <c r="O612" s="25"/>
      <c r="P612" s="25"/>
      <c r="Q612" s="25"/>
      <c r="R612" s="25"/>
      <c r="S612" s="25"/>
    </row>
    <row r="613" spans="1:19" x14ac:dyDescent="0.2">
      <c r="A613" s="25">
        <f t="shared" si="3"/>
        <v>56</v>
      </c>
      <c r="B613" s="25" t="str">
        <f t="shared" si="0"/>
        <v>Public Service Company of North Carolina, Incorporated</v>
      </c>
      <c r="C613" s="25" t="str">
        <f t="shared" si="1"/>
        <v>BBB+</v>
      </c>
      <c r="D613" s="25" t="str">
        <f t="shared" si="2"/>
        <v>BBB+</v>
      </c>
      <c r="E613" s="25"/>
      <c r="F613" s="25"/>
      <c r="G613" s="25"/>
      <c r="H613" s="25"/>
      <c r="I613" s="25"/>
      <c r="J613" s="25"/>
      <c r="K613" s="25"/>
      <c r="L613" s="25"/>
      <c r="M613" s="25"/>
      <c r="N613" s="25"/>
      <c r="O613" s="25"/>
      <c r="P613" s="25"/>
      <c r="Q613" s="25"/>
      <c r="R613" s="25"/>
      <c r="S613" s="25"/>
    </row>
    <row r="614" spans="1:19" x14ac:dyDescent="0.2">
      <c r="A614" s="25">
        <f t="shared" si="3"/>
        <v>61</v>
      </c>
      <c r="B614" s="25" t="str">
        <f t="shared" si="0"/>
        <v>Southwestern Public Service Company</v>
      </c>
      <c r="C614" s="25" t="str">
        <f t="shared" si="1"/>
        <v>A-</v>
      </c>
      <c r="D614" s="25" t="str">
        <f t="shared" si="2"/>
        <v>A-</v>
      </c>
      <c r="E614" s="25"/>
      <c r="F614" s="25"/>
      <c r="G614" s="25"/>
      <c r="H614" s="25"/>
      <c r="I614" s="25"/>
      <c r="J614" s="25"/>
      <c r="K614" s="25"/>
      <c r="L614" s="25"/>
      <c r="M614" s="25"/>
      <c r="N614" s="25"/>
      <c r="O614" s="25"/>
      <c r="P614" s="25"/>
      <c r="Q614" s="25"/>
      <c r="R614" s="25"/>
      <c r="S614" s="25"/>
    </row>
    <row r="615" spans="1:19" x14ac:dyDescent="0.2">
      <c r="A615" s="28">
        <f t="shared" si="3"/>
        <v>66</v>
      </c>
      <c r="B615" s="25" t="str">
        <f t="shared" si="0"/>
        <v>Union Electric Company</v>
      </c>
      <c r="C615" s="25" t="str">
        <f t="shared" si="1"/>
        <v>BBB+</v>
      </c>
      <c r="D615" s="25" t="str">
        <f t="shared" si="2"/>
        <v>BBB+</v>
      </c>
      <c r="E615" s="25"/>
      <c r="F615" s="25"/>
      <c r="G615" s="25"/>
      <c r="H615" s="25"/>
      <c r="I615" s="25"/>
      <c r="J615" s="25"/>
      <c r="K615" s="25"/>
      <c r="L615" s="25"/>
      <c r="M615" s="25"/>
      <c r="N615" s="25"/>
      <c r="O615" s="25"/>
      <c r="P615" s="25"/>
      <c r="Q615" s="25"/>
      <c r="R615" s="25"/>
      <c r="S615" s="25"/>
    </row>
    <row r="616" spans="1:19" x14ac:dyDescent="0.2">
      <c r="A616" s="25">
        <f t="shared" si="3"/>
        <v>71</v>
      </c>
      <c r="B616" s="25" t="str">
        <f t="shared" si="0"/>
        <v>Evergy Missouri West, Inc.</v>
      </c>
      <c r="C616" s="25" t="str">
        <f t="shared" si="1"/>
        <v>A-</v>
      </c>
      <c r="D616" s="25" t="str">
        <f t="shared" si="2"/>
        <v>A-</v>
      </c>
      <c r="E616" s="25"/>
      <c r="F616" s="25"/>
      <c r="G616" s="25"/>
      <c r="H616" s="25"/>
      <c r="I616" s="25"/>
      <c r="J616" s="25"/>
      <c r="K616" s="25"/>
      <c r="L616" s="25"/>
      <c r="M616" s="25"/>
      <c r="N616" s="25"/>
      <c r="O616" s="25"/>
      <c r="P616" s="25"/>
      <c r="Q616" s="25"/>
      <c r="R616" s="25"/>
      <c r="S616" s="25"/>
    </row>
    <row r="617" spans="1:19" x14ac:dyDescent="0.2">
      <c r="A617" s="25">
        <f t="shared" si="3"/>
        <v>76</v>
      </c>
      <c r="B617" s="25" t="str">
        <f t="shared" si="0"/>
        <v>Portland General Electric Company (NYSE:POR)</v>
      </c>
      <c r="C617" s="25" t="str">
        <f t="shared" si="1"/>
        <v>BBB+</v>
      </c>
      <c r="D617" s="25" t="str">
        <f t="shared" si="2"/>
        <v>BBB+</v>
      </c>
      <c r="E617" s="25"/>
      <c r="F617" s="25"/>
      <c r="G617" s="25"/>
      <c r="H617" s="25"/>
      <c r="I617" s="25"/>
      <c r="J617" s="25"/>
      <c r="K617" s="25"/>
      <c r="L617" s="25"/>
      <c r="M617" s="25"/>
      <c r="N617" s="25"/>
      <c r="O617" s="25"/>
      <c r="P617" s="25"/>
      <c r="Q617" s="25"/>
      <c r="R617" s="25"/>
      <c r="S617" s="25"/>
    </row>
    <row r="618" spans="1:19" x14ac:dyDescent="0.2">
      <c r="A618" s="25">
        <f t="shared" si="3"/>
        <v>81</v>
      </c>
      <c r="B618" s="25" t="str">
        <f t="shared" si="0"/>
        <v>Public Service Company of Colorado</v>
      </c>
      <c r="C618" s="25" t="str">
        <f t="shared" si="1"/>
        <v>A-</v>
      </c>
      <c r="D618" s="25" t="str">
        <f t="shared" si="2"/>
        <v>A-</v>
      </c>
      <c r="E618" s="25"/>
      <c r="F618" s="25"/>
      <c r="G618" s="25"/>
      <c r="H618" s="25"/>
      <c r="I618" s="25"/>
      <c r="J618" s="25"/>
      <c r="K618" s="25"/>
      <c r="L618" s="25"/>
      <c r="M618" s="25"/>
      <c r="N618" s="25"/>
      <c r="O618" s="25"/>
      <c r="P618" s="25"/>
      <c r="Q618" s="25"/>
      <c r="R618" s="25"/>
      <c r="S618" s="25"/>
    </row>
    <row r="619" spans="1:19" x14ac:dyDescent="0.2">
      <c r="A619" s="25">
        <f t="shared" si="3"/>
        <v>86</v>
      </c>
      <c r="B619" s="25" t="str">
        <f t="shared" si="0"/>
        <v>Northern States Power Company</v>
      </c>
      <c r="C619" s="25" t="str">
        <f t="shared" si="1"/>
        <v>A-</v>
      </c>
      <c r="D619" s="25" t="str">
        <f t="shared" si="2"/>
        <v>A-</v>
      </c>
      <c r="E619" s="25"/>
      <c r="F619" s="25"/>
      <c r="G619" s="25"/>
      <c r="H619" s="25"/>
      <c r="I619" s="25"/>
      <c r="J619" s="25"/>
      <c r="K619" s="25"/>
      <c r="L619" s="25"/>
      <c r="M619" s="25"/>
      <c r="N619" s="25"/>
      <c r="O619" s="25"/>
      <c r="P619" s="25"/>
      <c r="Q619" s="25"/>
      <c r="R619" s="25"/>
      <c r="S619" s="25"/>
    </row>
    <row r="620" spans="1:19" x14ac:dyDescent="0.2">
      <c r="A620" s="25">
        <f t="shared" si="3"/>
        <v>91</v>
      </c>
      <c r="B620" s="25" t="str">
        <f t="shared" si="0"/>
        <v>Orange and Rockland Utilities, Inc.</v>
      </c>
      <c r="C620" s="25" t="str">
        <f t="shared" si="1"/>
        <v>A-</v>
      </c>
      <c r="D620" s="25" t="str">
        <f t="shared" si="2"/>
        <v>A-</v>
      </c>
      <c r="E620" s="25"/>
      <c r="F620" s="25"/>
      <c r="G620" s="25"/>
      <c r="H620" s="25"/>
      <c r="I620" s="25"/>
      <c r="J620" s="25"/>
      <c r="K620" s="25"/>
      <c r="L620" s="25"/>
      <c r="M620" s="25"/>
      <c r="N620" s="25"/>
      <c r="O620" s="25"/>
      <c r="P620" s="25"/>
      <c r="Q620" s="25"/>
      <c r="R620" s="25"/>
      <c r="S620" s="25"/>
    </row>
    <row r="621" spans="1:19" x14ac:dyDescent="0.2">
      <c r="A621" s="25">
        <f t="shared" si="3"/>
        <v>96</v>
      </c>
      <c r="B621" s="25" t="str">
        <f t="shared" si="0"/>
        <v>Peoples Energy, LLC</v>
      </c>
      <c r="C621" s="25" t="str">
        <f t="shared" si="1"/>
        <v>NR</v>
      </c>
      <c r="D621" s="25" t="str">
        <f t="shared" si="2"/>
        <v>NR</v>
      </c>
      <c r="E621" s="25"/>
      <c r="F621" s="25"/>
      <c r="G621" s="25"/>
      <c r="H621" s="25"/>
      <c r="I621" s="25"/>
      <c r="J621" s="25"/>
      <c r="K621" s="25"/>
      <c r="L621" s="25"/>
      <c r="M621" s="25"/>
      <c r="N621" s="25"/>
      <c r="O621" s="25"/>
      <c r="P621" s="25"/>
      <c r="Q621" s="25"/>
      <c r="R621" s="25"/>
      <c r="S621" s="25"/>
    </row>
    <row r="622" spans="1:19" x14ac:dyDescent="0.2">
      <c r="A622" s="25">
        <f t="shared" si="3"/>
        <v>101</v>
      </c>
      <c r="B622" s="25" t="str">
        <f t="shared" si="0"/>
        <v>Piedmont Natural Gas Company, Inc.</v>
      </c>
      <c r="C622" s="25" t="str">
        <f t="shared" si="1"/>
        <v>BBB+</v>
      </c>
      <c r="D622" s="25" t="str">
        <f t="shared" si="2"/>
        <v>BBB+</v>
      </c>
      <c r="E622" s="25"/>
      <c r="F622" s="25"/>
      <c r="G622" s="25"/>
      <c r="H622" s="25"/>
      <c r="I622" s="25"/>
      <c r="J622" s="25"/>
      <c r="K622" s="25"/>
      <c r="L622" s="25"/>
      <c r="M622" s="25"/>
      <c r="N622" s="25"/>
      <c r="O622" s="25"/>
      <c r="P622" s="25"/>
      <c r="Q622" s="25"/>
      <c r="R622" s="25"/>
      <c r="S622" s="25"/>
    </row>
    <row r="623" spans="1:19" x14ac:dyDescent="0.2">
      <c r="A623" s="25">
        <f t="shared" si="3"/>
        <v>106</v>
      </c>
      <c r="B623" s="25" t="str">
        <f t="shared" si="0"/>
        <v>Interstate Power and Light Company</v>
      </c>
      <c r="C623" s="25" t="str">
        <f t="shared" si="1"/>
        <v>A-</v>
      </c>
      <c r="D623" s="25" t="str">
        <f t="shared" si="2"/>
        <v>A-</v>
      </c>
      <c r="E623" s="25"/>
      <c r="F623" s="25"/>
      <c r="G623" s="25"/>
      <c r="H623" s="25"/>
      <c r="I623" s="25"/>
      <c r="J623" s="25"/>
      <c r="K623" s="25"/>
      <c r="L623" s="25"/>
      <c r="M623" s="25"/>
      <c r="N623" s="25"/>
      <c r="O623" s="25"/>
      <c r="P623" s="25"/>
      <c r="Q623" s="25"/>
      <c r="R623" s="25"/>
      <c r="S623" s="25"/>
    </row>
    <row r="624" spans="1:19" x14ac:dyDescent="0.2">
      <c r="A624" s="25">
        <f t="shared" si="3"/>
        <v>111</v>
      </c>
      <c r="B624" s="25" t="str">
        <f t="shared" si="0"/>
        <v>MCN Energy Group, Inc.</v>
      </c>
      <c r="C624" s="25" t="str">
        <f t="shared" si="1"/>
        <v>-</v>
      </c>
      <c r="D624" s="25" t="str">
        <f t="shared" si="2"/>
        <v>-</v>
      </c>
      <c r="E624" s="25"/>
      <c r="F624" s="25"/>
      <c r="G624" s="25"/>
      <c r="H624" s="25"/>
      <c r="I624" s="25"/>
      <c r="J624" s="25"/>
      <c r="K624" s="25"/>
      <c r="L624" s="25"/>
      <c r="M624" s="25"/>
      <c r="N624" s="25"/>
      <c r="O624" s="25"/>
      <c r="P624" s="25"/>
      <c r="Q624" s="25"/>
      <c r="R624" s="25"/>
      <c r="S624" s="25"/>
    </row>
    <row r="625" spans="1:19" x14ac:dyDescent="0.2">
      <c r="A625" s="25">
        <f t="shared" si="3"/>
        <v>116</v>
      </c>
      <c r="B625" s="25" t="str">
        <f t="shared" si="0"/>
        <v>ALLETE, Inc. (NYSE:ALE)</v>
      </c>
      <c r="C625" s="25" t="str">
        <f t="shared" si="1"/>
        <v>BBB</v>
      </c>
      <c r="D625" s="25" t="str">
        <f t="shared" si="2"/>
        <v>BBB</v>
      </c>
      <c r="E625" s="25"/>
      <c r="F625" s="25"/>
      <c r="G625" s="25"/>
      <c r="H625" s="25"/>
      <c r="I625" s="25"/>
      <c r="J625" s="25"/>
      <c r="K625" s="25"/>
      <c r="L625" s="25"/>
      <c r="M625" s="25"/>
      <c r="N625" s="25"/>
      <c r="O625" s="25"/>
      <c r="P625" s="25"/>
      <c r="Q625" s="25"/>
      <c r="R625" s="25"/>
      <c r="S625" s="25"/>
    </row>
    <row r="626" spans="1:19" x14ac:dyDescent="0.2">
      <c r="A626" s="25">
        <f t="shared" si="3"/>
        <v>121</v>
      </c>
      <c r="B626" s="25" t="str">
        <f t="shared" si="0"/>
        <v>El Paso Electric Company</v>
      </c>
      <c r="C626" s="25" t="str">
        <f t="shared" si="1"/>
        <v>NR</v>
      </c>
      <c r="D626" s="25" t="str">
        <f t="shared" si="2"/>
        <v>NR</v>
      </c>
      <c r="E626" s="25"/>
      <c r="F626" s="25"/>
      <c r="G626" s="25"/>
      <c r="H626" s="25"/>
      <c r="I626" s="25"/>
      <c r="J626" s="25"/>
      <c r="K626" s="25"/>
      <c r="L626" s="25"/>
      <c r="M626" s="25"/>
      <c r="N626" s="25"/>
      <c r="O626" s="25"/>
      <c r="P626" s="25"/>
      <c r="Q626" s="25"/>
      <c r="R626" s="25"/>
      <c r="S626" s="25"/>
    </row>
    <row r="627" spans="1:19" x14ac:dyDescent="0.2">
      <c r="A627" s="25">
        <f t="shared" si="3"/>
        <v>126</v>
      </c>
      <c r="B627" s="25" t="str">
        <f t="shared" si="0"/>
        <v>Progress Energy, Inc.</v>
      </c>
      <c r="C627" s="25" t="str">
        <f t="shared" si="1"/>
        <v>BBB+</v>
      </c>
      <c r="D627" s="25" t="str">
        <f t="shared" si="2"/>
        <v>BBB+</v>
      </c>
      <c r="E627" s="25"/>
      <c r="F627" s="25"/>
      <c r="G627" s="25"/>
      <c r="H627" s="25"/>
      <c r="I627" s="25"/>
      <c r="J627" s="25"/>
      <c r="K627" s="25"/>
      <c r="L627" s="25"/>
      <c r="M627" s="25"/>
      <c r="N627" s="25"/>
      <c r="O627" s="25"/>
      <c r="P627" s="25"/>
      <c r="Q627" s="25"/>
      <c r="R627" s="25"/>
      <c r="S627" s="25"/>
    </row>
    <row r="628" spans="1:19" x14ac:dyDescent="0.2">
      <c r="A628" s="25">
        <f t="shared" si="3"/>
        <v>131</v>
      </c>
      <c r="B628" s="25" t="str">
        <f t="shared" si="0"/>
        <v>Duke Energy Indiana, LLC</v>
      </c>
      <c r="C628" s="25" t="str">
        <f t="shared" si="1"/>
        <v>BBB+</v>
      </c>
      <c r="D628" s="25" t="str">
        <f t="shared" si="2"/>
        <v>BBB+</v>
      </c>
      <c r="E628" s="25"/>
      <c r="F628" s="25"/>
      <c r="G628" s="25"/>
      <c r="H628" s="25"/>
      <c r="I628" s="25"/>
      <c r="J628" s="25"/>
      <c r="K628" s="25"/>
      <c r="L628" s="25"/>
      <c r="M628" s="25"/>
      <c r="N628" s="25"/>
      <c r="O628" s="25"/>
      <c r="P628" s="25"/>
      <c r="Q628" s="25"/>
      <c r="R628" s="25"/>
      <c r="S628" s="25"/>
    </row>
    <row r="629" spans="1:19" x14ac:dyDescent="0.2">
      <c r="A629" s="25">
        <f t="shared" si="3"/>
        <v>136</v>
      </c>
      <c r="B629" s="25" t="str">
        <f t="shared" si="0"/>
        <v>Avista Corporation (NYSE:AVA)</v>
      </c>
      <c r="C629" s="25" t="str">
        <f t="shared" si="1"/>
        <v>BBB</v>
      </c>
      <c r="D629" s="25" t="str">
        <f t="shared" si="2"/>
        <v>BBB</v>
      </c>
      <c r="E629" s="25"/>
      <c r="F629" s="25"/>
      <c r="G629" s="25"/>
      <c r="H629" s="25"/>
      <c r="I629" s="25"/>
      <c r="J629" s="25"/>
      <c r="K629" s="25"/>
      <c r="L629" s="25"/>
      <c r="M629" s="25"/>
      <c r="N629" s="25"/>
      <c r="O629" s="25"/>
      <c r="P629" s="25"/>
      <c r="Q629" s="25"/>
      <c r="R629" s="25"/>
      <c r="S629" s="25"/>
    </row>
    <row r="630" spans="1:19" x14ac:dyDescent="0.2">
      <c r="A630" s="25">
        <f t="shared" si="3"/>
        <v>141</v>
      </c>
      <c r="B630" s="25" t="str">
        <f t="shared" si="0"/>
        <v>Texas-New Mexico Power Company</v>
      </c>
      <c r="C630" s="25" t="str">
        <f t="shared" si="1"/>
        <v>BBB+</v>
      </c>
      <c r="D630" s="25" t="str">
        <f t="shared" si="2"/>
        <v>BBB+</v>
      </c>
      <c r="E630" s="25"/>
      <c r="F630" s="25"/>
      <c r="G630" s="25"/>
      <c r="H630" s="25"/>
      <c r="I630" s="25"/>
      <c r="J630" s="25"/>
      <c r="K630" s="25"/>
      <c r="L630" s="25"/>
      <c r="M630" s="25"/>
      <c r="N630" s="25"/>
      <c r="O630" s="25"/>
      <c r="P630" s="25"/>
      <c r="Q630" s="25"/>
      <c r="R630" s="25"/>
      <c r="S630" s="25"/>
    </row>
    <row r="631" spans="1:19" x14ac:dyDescent="0.2">
      <c r="A631" s="25">
        <f t="shared" si="3"/>
        <v>146</v>
      </c>
      <c r="B631" s="25" t="str">
        <f t="shared" si="0"/>
        <v>NorthWestern Corporation (NasdaqGS:NWE)</v>
      </c>
      <c r="C631" s="25" t="str">
        <f t="shared" si="1"/>
        <v>BBB</v>
      </c>
      <c r="D631" s="25" t="str">
        <f t="shared" si="2"/>
        <v>BBB</v>
      </c>
      <c r="E631" s="25"/>
      <c r="F631" s="25"/>
      <c r="G631" s="25"/>
      <c r="H631" s="25"/>
      <c r="I631" s="25"/>
      <c r="J631" s="25"/>
      <c r="K631" s="25"/>
      <c r="L631" s="25"/>
      <c r="M631" s="25"/>
      <c r="N631" s="25"/>
      <c r="O631" s="25"/>
      <c r="P631" s="25"/>
      <c r="Q631" s="25"/>
      <c r="R631" s="25"/>
      <c r="S631" s="25"/>
    </row>
    <row r="632" spans="1:19" x14ac:dyDescent="0.2">
      <c r="A632" s="25">
        <f t="shared" si="3"/>
        <v>151</v>
      </c>
      <c r="B632" s="25" t="str">
        <f t="shared" si="0"/>
        <v>Southern Company Gas</v>
      </c>
      <c r="C632" s="25" t="str">
        <f t="shared" si="1"/>
        <v>BBB+</v>
      </c>
      <c r="D632" s="25" t="str">
        <f t="shared" si="2"/>
        <v>BBB+</v>
      </c>
      <c r="E632" s="25"/>
      <c r="F632" s="25"/>
      <c r="G632" s="25"/>
      <c r="H632" s="25"/>
      <c r="I632" s="25"/>
      <c r="J632" s="25"/>
      <c r="K632" s="25"/>
      <c r="L632" s="25"/>
      <c r="M632" s="25"/>
      <c r="N632" s="25"/>
      <c r="O632" s="25"/>
      <c r="P632" s="25"/>
      <c r="Q632" s="25"/>
      <c r="R632" s="25"/>
      <c r="S632" s="25"/>
    </row>
    <row r="633" spans="1:19" x14ac:dyDescent="0.2">
      <c r="A633" s="25">
        <f t="shared" si="3"/>
        <v>156</v>
      </c>
      <c r="B633" s="25" t="str">
        <f t="shared" si="0"/>
        <v>Arizona Public Service Company</v>
      </c>
      <c r="C633" s="25" t="str">
        <f t="shared" si="1"/>
        <v>BBB+</v>
      </c>
      <c r="D633" s="25" t="str">
        <f t="shared" si="2"/>
        <v>BBB+</v>
      </c>
      <c r="E633" s="25"/>
      <c r="F633" s="25"/>
      <c r="G633" s="25"/>
      <c r="H633" s="25"/>
      <c r="I633" s="25"/>
      <c r="J633" s="25"/>
      <c r="K633" s="25"/>
      <c r="L633" s="25"/>
      <c r="M633" s="25"/>
      <c r="N633" s="25"/>
      <c r="O633" s="25"/>
      <c r="P633" s="25"/>
      <c r="Q633" s="25"/>
      <c r="R633" s="25"/>
      <c r="S633" s="25"/>
    </row>
    <row r="634" spans="1:19" x14ac:dyDescent="0.2">
      <c r="A634" s="25">
        <f t="shared" si="3"/>
        <v>161</v>
      </c>
      <c r="B634" s="25" t="str">
        <f t="shared" ref="B634:B665" si="4">VLOOKUP(A634,$A$15:$H$594,$B$600,0)</f>
        <v>Duke Energy Carolinas, LLC</v>
      </c>
      <c r="C634" s="25" t="str">
        <f t="shared" ref="C634:C665" si="5">VLOOKUP($A634+1,$A$15:$BH$594,$B$600+$C$600,0)</f>
        <v>BBB+</v>
      </c>
      <c r="D634" s="25" t="str">
        <f t="shared" ref="D634:D665" si="6">VLOOKUP($A634+1,$A$15:$BM$594,$B$600+D$600,0)</f>
        <v>BBB+</v>
      </c>
      <c r="E634" s="25"/>
      <c r="F634" s="25"/>
      <c r="G634" s="25"/>
      <c r="H634" s="25"/>
      <c r="I634" s="25"/>
      <c r="J634" s="25"/>
      <c r="K634" s="25"/>
      <c r="L634" s="25"/>
      <c r="M634" s="25"/>
      <c r="N634" s="25"/>
      <c r="O634" s="25"/>
      <c r="P634" s="25"/>
      <c r="Q634" s="25"/>
      <c r="R634" s="25"/>
      <c r="S634" s="25"/>
    </row>
    <row r="635" spans="1:19" x14ac:dyDescent="0.2">
      <c r="A635" s="25">
        <f t="shared" ref="A635:A666" si="7">A634+5</f>
        <v>166</v>
      </c>
      <c r="B635" s="25" t="str">
        <f t="shared" si="4"/>
        <v>Duke Energy Progress, LLC</v>
      </c>
      <c r="C635" s="25" t="str">
        <f t="shared" si="5"/>
        <v>BBB+</v>
      </c>
      <c r="D635" s="25" t="str">
        <f t="shared" si="6"/>
        <v>BBB+</v>
      </c>
      <c r="E635" s="25"/>
      <c r="F635" s="25"/>
      <c r="G635" s="25"/>
      <c r="H635" s="25"/>
      <c r="I635" s="25"/>
      <c r="J635" s="25"/>
      <c r="K635" s="25"/>
      <c r="L635" s="25"/>
      <c r="M635" s="25"/>
      <c r="N635" s="25"/>
      <c r="O635" s="25"/>
      <c r="P635" s="25"/>
      <c r="Q635" s="25"/>
      <c r="R635" s="25"/>
      <c r="S635" s="25"/>
    </row>
    <row r="636" spans="1:19" x14ac:dyDescent="0.2">
      <c r="A636" s="25">
        <f t="shared" si="7"/>
        <v>171</v>
      </c>
      <c r="B636" s="25" t="str">
        <f t="shared" si="4"/>
        <v>Wisconsin Public Service Corporation</v>
      </c>
      <c r="C636" s="25" t="str">
        <f t="shared" si="5"/>
        <v>A-</v>
      </c>
      <c r="D636" s="25" t="str">
        <f t="shared" si="6"/>
        <v>A-</v>
      </c>
      <c r="E636" s="25"/>
      <c r="F636" s="25"/>
      <c r="G636" s="25"/>
      <c r="H636" s="25"/>
      <c r="I636" s="25"/>
      <c r="J636" s="25"/>
      <c r="K636" s="25"/>
      <c r="L636" s="25"/>
      <c r="M636" s="25"/>
      <c r="N636" s="25"/>
      <c r="O636" s="25"/>
      <c r="P636" s="25"/>
      <c r="Q636" s="25"/>
      <c r="R636" s="25"/>
      <c r="S636" s="25"/>
    </row>
    <row r="637" spans="1:19" x14ac:dyDescent="0.2">
      <c r="A637" s="25">
        <f t="shared" si="7"/>
        <v>176</v>
      </c>
      <c r="B637" s="25" t="str">
        <f t="shared" si="4"/>
        <v>The United Illuminating Company</v>
      </c>
      <c r="C637" s="25" t="str">
        <f t="shared" si="5"/>
        <v>A-</v>
      </c>
      <c r="D637" s="25" t="str">
        <f t="shared" si="6"/>
        <v>A-</v>
      </c>
      <c r="E637" s="25"/>
      <c r="F637" s="25"/>
      <c r="G637" s="25"/>
      <c r="H637" s="25"/>
      <c r="I637" s="25"/>
      <c r="J637" s="25"/>
      <c r="K637" s="25"/>
      <c r="L637" s="25"/>
      <c r="M637" s="25"/>
      <c r="N637" s="25"/>
      <c r="O637" s="25"/>
      <c r="P637" s="25"/>
      <c r="Q637" s="25"/>
      <c r="R637" s="25"/>
      <c r="S637" s="25"/>
    </row>
    <row r="638" spans="1:19" x14ac:dyDescent="0.2">
      <c r="A638" s="25">
        <f t="shared" si="7"/>
        <v>181</v>
      </c>
      <c r="B638" s="25" t="str">
        <f t="shared" si="4"/>
        <v>Georgia Power Company</v>
      </c>
      <c r="C638" s="25" t="str">
        <f t="shared" si="5"/>
        <v>BBB+</v>
      </c>
      <c r="D638" s="25" t="str">
        <f t="shared" si="6"/>
        <v>BBB+</v>
      </c>
      <c r="E638" s="25"/>
      <c r="F638" s="25"/>
      <c r="G638" s="25"/>
      <c r="H638" s="25"/>
      <c r="I638" s="25"/>
      <c r="J638" s="25"/>
      <c r="K638" s="25"/>
      <c r="L638" s="25"/>
      <c r="M638" s="25"/>
      <c r="N638" s="25"/>
      <c r="O638" s="25"/>
      <c r="P638" s="25"/>
      <c r="Q638" s="25"/>
      <c r="R638" s="25"/>
      <c r="S638" s="25"/>
    </row>
    <row r="639" spans="1:19" x14ac:dyDescent="0.2">
      <c r="A639" s="25">
        <f t="shared" si="7"/>
        <v>186</v>
      </c>
      <c r="B639" s="25" t="str">
        <f t="shared" si="4"/>
        <v>Pacific Gas and Electric Company</v>
      </c>
      <c r="C639" s="25" t="str">
        <f t="shared" si="5"/>
        <v>BB-</v>
      </c>
      <c r="D639" s="25" t="str">
        <f t="shared" si="6"/>
        <v>BB-</v>
      </c>
      <c r="E639" s="25"/>
      <c r="F639" s="25"/>
      <c r="G639" s="25"/>
      <c r="H639" s="25"/>
      <c r="I639" s="25"/>
      <c r="J639" s="25"/>
      <c r="K639" s="25"/>
      <c r="L639" s="25"/>
      <c r="M639" s="25"/>
      <c r="N639" s="25"/>
      <c r="O639" s="25"/>
      <c r="P639" s="25"/>
      <c r="Q639" s="25"/>
      <c r="R639" s="25"/>
      <c r="S639" s="25"/>
    </row>
    <row r="640" spans="1:19" x14ac:dyDescent="0.2">
      <c r="A640" s="25">
        <f t="shared" si="7"/>
        <v>191</v>
      </c>
      <c r="B640" s="25" t="str">
        <f t="shared" si="4"/>
        <v>Delmarva Power &amp; Light Company</v>
      </c>
      <c r="C640" s="25" t="str">
        <f t="shared" si="5"/>
        <v>A-</v>
      </c>
      <c r="D640" s="25" t="str">
        <f t="shared" si="6"/>
        <v>A-</v>
      </c>
      <c r="E640" s="25"/>
      <c r="F640" s="25"/>
      <c r="G640" s="25"/>
      <c r="H640" s="25"/>
      <c r="I640" s="25"/>
      <c r="J640" s="25"/>
      <c r="K640" s="25"/>
      <c r="L640" s="25"/>
      <c r="M640" s="25"/>
      <c r="N640" s="25"/>
      <c r="O640" s="25"/>
      <c r="P640" s="25"/>
      <c r="Q640" s="25"/>
      <c r="R640" s="25"/>
      <c r="S640" s="25"/>
    </row>
    <row r="641" spans="1:19" x14ac:dyDescent="0.2">
      <c r="A641" s="25">
        <f t="shared" si="7"/>
        <v>196</v>
      </c>
      <c r="B641" s="25" t="str">
        <f t="shared" si="4"/>
        <v>Ohio Edison Company</v>
      </c>
      <c r="C641" s="25" t="str">
        <f t="shared" si="5"/>
        <v>BBB</v>
      </c>
      <c r="D641" s="25" t="str">
        <f t="shared" si="6"/>
        <v>BBB</v>
      </c>
      <c r="E641" s="25"/>
      <c r="F641" s="25"/>
      <c r="G641" s="25"/>
      <c r="H641" s="25"/>
      <c r="I641" s="25"/>
      <c r="J641" s="25"/>
      <c r="K641" s="25"/>
      <c r="L641" s="25"/>
      <c r="M641" s="25"/>
      <c r="N641" s="25"/>
      <c r="O641" s="25"/>
      <c r="P641" s="25"/>
      <c r="Q641" s="25"/>
      <c r="R641" s="25"/>
      <c r="S641" s="25"/>
    </row>
    <row r="642" spans="1:19" x14ac:dyDescent="0.2">
      <c r="A642" s="25">
        <f t="shared" si="7"/>
        <v>201</v>
      </c>
      <c r="B642" s="25" t="str">
        <f t="shared" si="4"/>
        <v>Ameren Illinois Company</v>
      </c>
      <c r="C642" s="25" t="str">
        <f t="shared" si="5"/>
        <v>BBB+</v>
      </c>
      <c r="D642" s="25" t="str">
        <f t="shared" si="6"/>
        <v>BBB+</v>
      </c>
      <c r="E642" s="25"/>
      <c r="F642" s="25"/>
      <c r="G642" s="25"/>
      <c r="H642" s="25"/>
      <c r="I642" s="25"/>
      <c r="J642" s="25"/>
      <c r="K642" s="25"/>
      <c r="L642" s="25"/>
      <c r="M642" s="25"/>
      <c r="N642" s="25"/>
      <c r="O642" s="25"/>
      <c r="P642" s="25"/>
      <c r="Q642" s="25"/>
      <c r="R642" s="25"/>
      <c r="S642" s="25"/>
    </row>
    <row r="643" spans="1:19" x14ac:dyDescent="0.2">
      <c r="A643" s="25">
        <f t="shared" si="7"/>
        <v>206</v>
      </c>
      <c r="B643" s="25" t="str">
        <f t="shared" si="4"/>
        <v>San Diego Gas &amp; Electric Company</v>
      </c>
      <c r="C643" s="25" t="str">
        <f t="shared" si="5"/>
        <v>BBB+</v>
      </c>
      <c r="D643" s="25" t="str">
        <f t="shared" si="6"/>
        <v>BBB+</v>
      </c>
      <c r="E643" s="25"/>
      <c r="F643" s="25"/>
      <c r="G643" s="25"/>
      <c r="H643" s="25"/>
      <c r="I643" s="25"/>
      <c r="J643" s="25"/>
      <c r="K643" s="25"/>
      <c r="L643" s="25"/>
      <c r="M643" s="25"/>
      <c r="N643" s="25"/>
      <c r="O643" s="25"/>
      <c r="P643" s="25"/>
      <c r="Q643" s="25"/>
      <c r="R643" s="25"/>
      <c r="S643" s="25"/>
    </row>
    <row r="644" spans="1:19" x14ac:dyDescent="0.2">
      <c r="A644" s="25">
        <f t="shared" si="7"/>
        <v>211</v>
      </c>
      <c r="B644" s="25" t="str">
        <f t="shared" si="4"/>
        <v>Duke Energy Ohio, Inc.</v>
      </c>
      <c r="C644" s="25" t="str">
        <f t="shared" si="5"/>
        <v>BBB+</v>
      </c>
      <c r="D644" s="25" t="str">
        <f t="shared" si="6"/>
        <v>BBB+</v>
      </c>
      <c r="E644" s="25"/>
      <c r="F644" s="25"/>
      <c r="G644" s="25"/>
      <c r="H644" s="25"/>
      <c r="I644" s="25"/>
      <c r="J644" s="25"/>
      <c r="K644" s="25"/>
      <c r="L644" s="25"/>
      <c r="M644" s="25"/>
      <c r="N644" s="25"/>
      <c r="O644" s="25"/>
      <c r="P644" s="25"/>
      <c r="Q644" s="25"/>
      <c r="R644" s="25"/>
      <c r="S644" s="25"/>
    </row>
    <row r="645" spans="1:19" x14ac:dyDescent="0.2">
      <c r="A645" s="25">
        <f t="shared" si="7"/>
        <v>216</v>
      </c>
      <c r="B645" s="25" t="str">
        <f t="shared" si="4"/>
        <v>DTE Electric Company</v>
      </c>
      <c r="C645" s="25" t="str">
        <f t="shared" si="5"/>
        <v>A-</v>
      </c>
      <c r="D645" s="25" t="str">
        <f t="shared" si="6"/>
        <v>A-</v>
      </c>
      <c r="E645" s="25"/>
      <c r="F645" s="25"/>
      <c r="G645" s="25"/>
      <c r="H645" s="25"/>
      <c r="I645" s="25"/>
      <c r="J645" s="25"/>
      <c r="K645" s="25"/>
      <c r="L645" s="25"/>
      <c r="M645" s="25"/>
      <c r="N645" s="25"/>
      <c r="O645" s="25"/>
      <c r="P645" s="25"/>
      <c r="Q645" s="25"/>
      <c r="R645" s="25"/>
      <c r="S645" s="25"/>
    </row>
    <row r="646" spans="1:19" x14ac:dyDescent="0.2">
      <c r="A646" s="25">
        <f t="shared" si="7"/>
        <v>221</v>
      </c>
      <c r="B646" s="25" t="str">
        <f t="shared" si="4"/>
        <v>Alabama Power Company</v>
      </c>
      <c r="C646" s="25" t="str">
        <f t="shared" si="5"/>
        <v>A-</v>
      </c>
      <c r="D646" s="25" t="str">
        <f t="shared" si="6"/>
        <v>A-</v>
      </c>
      <c r="E646" s="25"/>
      <c r="F646" s="25"/>
      <c r="G646" s="25"/>
      <c r="H646" s="25"/>
      <c r="I646" s="25"/>
      <c r="J646" s="25"/>
      <c r="K646" s="25"/>
      <c r="L646" s="25"/>
      <c r="M646" s="25"/>
      <c r="N646" s="25"/>
      <c r="O646" s="25"/>
      <c r="P646" s="25"/>
      <c r="Q646" s="25"/>
      <c r="R646" s="25"/>
      <c r="S646" s="25"/>
    </row>
    <row r="647" spans="1:19" x14ac:dyDescent="0.2">
      <c r="A647" s="25">
        <f t="shared" si="7"/>
        <v>226</v>
      </c>
      <c r="B647" s="25" t="str">
        <f t="shared" si="4"/>
        <v>Southern California Edison Company</v>
      </c>
      <c r="C647" s="25" t="str">
        <f t="shared" si="5"/>
        <v>BBB</v>
      </c>
      <c r="D647" s="25" t="str">
        <f t="shared" si="6"/>
        <v>BBB</v>
      </c>
      <c r="E647" s="25"/>
      <c r="F647" s="25"/>
      <c r="G647" s="25"/>
      <c r="H647" s="25"/>
      <c r="I647" s="25"/>
      <c r="J647" s="25"/>
      <c r="K647" s="25"/>
      <c r="L647" s="25"/>
      <c r="M647" s="25"/>
      <c r="N647" s="25"/>
      <c r="O647" s="25"/>
      <c r="P647" s="25"/>
      <c r="Q647" s="25"/>
      <c r="R647" s="25"/>
      <c r="S647" s="25"/>
    </row>
    <row r="648" spans="1:19" x14ac:dyDescent="0.2">
      <c r="A648" s="25">
        <f t="shared" si="7"/>
        <v>231</v>
      </c>
      <c r="B648" s="25" t="str">
        <f t="shared" si="4"/>
        <v>Atlantic City Electric Company</v>
      </c>
      <c r="C648" s="25" t="str">
        <f t="shared" si="5"/>
        <v>A-</v>
      </c>
      <c r="D648" s="25" t="str">
        <f t="shared" si="6"/>
        <v>A-</v>
      </c>
      <c r="E648" s="25"/>
      <c r="F648" s="25"/>
      <c r="G648" s="25"/>
      <c r="H648" s="25"/>
      <c r="I648" s="25"/>
      <c r="J648" s="25"/>
      <c r="K648" s="25"/>
      <c r="L648" s="25"/>
      <c r="M648" s="25"/>
      <c r="N648" s="25"/>
      <c r="O648" s="25"/>
      <c r="P648" s="25"/>
      <c r="Q648" s="25"/>
      <c r="R648" s="25"/>
      <c r="S648" s="25"/>
    </row>
    <row r="649" spans="1:19" x14ac:dyDescent="0.2">
      <c r="A649" s="25">
        <f t="shared" si="7"/>
        <v>236</v>
      </c>
      <c r="B649" s="25" t="str">
        <f t="shared" si="4"/>
        <v>Duke Energy Florida, LLC</v>
      </c>
      <c r="C649" s="25" t="str">
        <f t="shared" si="5"/>
        <v>BBB+</v>
      </c>
      <c r="D649" s="25" t="str">
        <f t="shared" si="6"/>
        <v>BBB+</v>
      </c>
      <c r="E649" s="25"/>
      <c r="F649" s="25"/>
      <c r="G649" s="25"/>
      <c r="H649" s="25"/>
      <c r="I649" s="25"/>
      <c r="J649" s="25"/>
      <c r="K649" s="25"/>
      <c r="L649" s="25"/>
      <c r="M649" s="25"/>
      <c r="N649" s="25"/>
      <c r="O649" s="25"/>
      <c r="P649" s="25"/>
      <c r="Q649" s="25"/>
      <c r="R649" s="25"/>
      <c r="S649" s="25"/>
    </row>
    <row r="650" spans="1:19" x14ac:dyDescent="0.2">
      <c r="A650" s="25">
        <f t="shared" si="7"/>
        <v>241</v>
      </c>
      <c r="B650" s="25" t="str">
        <f t="shared" si="4"/>
        <v>New York State Electric &amp; Gas Corporation</v>
      </c>
      <c r="C650" s="25" t="str">
        <f t="shared" si="5"/>
        <v>A-</v>
      </c>
      <c r="D650" s="25" t="str">
        <f t="shared" si="6"/>
        <v>A-</v>
      </c>
      <c r="E650" s="25"/>
      <c r="F650" s="25"/>
      <c r="G650" s="25"/>
      <c r="H650" s="25"/>
      <c r="I650" s="25"/>
      <c r="J650" s="25"/>
      <c r="K650" s="25"/>
      <c r="L650" s="25"/>
      <c r="M650" s="25"/>
      <c r="N650" s="25"/>
      <c r="O650" s="25"/>
      <c r="P650" s="25"/>
      <c r="Q650" s="25"/>
      <c r="R650" s="25"/>
      <c r="S650" s="25"/>
    </row>
    <row r="651" spans="1:19" x14ac:dyDescent="0.2">
      <c r="A651" s="25">
        <f t="shared" si="7"/>
        <v>246</v>
      </c>
      <c r="B651" s="25" t="str">
        <f t="shared" si="4"/>
        <v>The Connecticut Light and Power Company</v>
      </c>
      <c r="C651" s="25" t="str">
        <f t="shared" si="5"/>
        <v>A</v>
      </c>
      <c r="D651" s="25" t="str">
        <f t="shared" si="6"/>
        <v>A</v>
      </c>
      <c r="E651" s="25"/>
      <c r="F651" s="25"/>
      <c r="G651" s="25"/>
      <c r="H651" s="25"/>
      <c r="I651" s="25"/>
      <c r="J651" s="25"/>
      <c r="K651" s="25"/>
      <c r="L651" s="25"/>
      <c r="M651" s="25"/>
      <c r="N651" s="25"/>
      <c r="O651" s="25"/>
      <c r="P651" s="25"/>
      <c r="Q651" s="25"/>
      <c r="R651" s="25"/>
      <c r="S651" s="25"/>
    </row>
    <row r="652" spans="1:19" x14ac:dyDescent="0.2">
      <c r="A652" s="25">
        <f t="shared" si="7"/>
        <v>251</v>
      </c>
      <c r="B652" s="25" t="str">
        <f t="shared" si="4"/>
        <v>Western Massachusetts Electric Company</v>
      </c>
      <c r="C652" s="25" t="str">
        <f t="shared" si="5"/>
        <v>NR</v>
      </c>
      <c r="D652" s="25" t="str">
        <f t="shared" si="6"/>
        <v>NR</v>
      </c>
      <c r="E652" s="25"/>
      <c r="F652" s="25"/>
      <c r="G652" s="25"/>
      <c r="H652" s="25"/>
      <c r="I652" s="25"/>
      <c r="J652" s="25"/>
      <c r="K652" s="25"/>
      <c r="L652" s="25"/>
      <c r="M652" s="25"/>
      <c r="N652" s="25"/>
      <c r="O652" s="25"/>
      <c r="P652" s="25"/>
      <c r="Q652" s="25"/>
      <c r="R652" s="25"/>
      <c r="S652" s="25"/>
    </row>
    <row r="653" spans="1:19" x14ac:dyDescent="0.2">
      <c r="A653" s="25">
        <f t="shared" si="7"/>
        <v>256</v>
      </c>
      <c r="B653" s="25" t="str">
        <f t="shared" si="4"/>
        <v>Public Service Company of New Hampshire</v>
      </c>
      <c r="C653" s="25" t="str">
        <f t="shared" si="5"/>
        <v>A</v>
      </c>
      <c r="D653" s="25" t="str">
        <f t="shared" si="6"/>
        <v>A</v>
      </c>
      <c r="E653" s="25"/>
      <c r="F653" s="25"/>
      <c r="G653" s="25"/>
      <c r="H653" s="25"/>
      <c r="I653" s="25"/>
      <c r="J653" s="25"/>
      <c r="K653" s="25"/>
      <c r="L653" s="25"/>
      <c r="M653" s="25"/>
      <c r="N653" s="25"/>
      <c r="O653" s="25"/>
      <c r="P653" s="25"/>
      <c r="Q653" s="25"/>
      <c r="R653" s="25"/>
      <c r="S653" s="25"/>
    </row>
    <row r="654" spans="1:19" x14ac:dyDescent="0.2">
      <c r="A654" s="25">
        <f t="shared" si="7"/>
        <v>261</v>
      </c>
      <c r="B654" s="25" t="str">
        <f t="shared" si="4"/>
        <v>Louisville Gas and Electric Company</v>
      </c>
      <c r="C654" s="25" t="str">
        <f t="shared" si="5"/>
        <v>A-</v>
      </c>
      <c r="D654" s="25" t="str">
        <f t="shared" si="6"/>
        <v>A-</v>
      </c>
      <c r="E654" s="25"/>
      <c r="F654" s="25"/>
      <c r="G654" s="25"/>
      <c r="H654" s="25"/>
      <c r="I654" s="25"/>
      <c r="J654" s="25"/>
      <c r="K654" s="25"/>
      <c r="L654" s="25"/>
      <c r="M654" s="25"/>
      <c r="N654" s="25"/>
      <c r="O654" s="25"/>
      <c r="P654" s="25"/>
      <c r="Q654" s="25"/>
      <c r="R654" s="25"/>
      <c r="S654" s="25"/>
    </row>
    <row r="655" spans="1:19" x14ac:dyDescent="0.2">
      <c r="A655" s="25">
        <f t="shared" si="7"/>
        <v>266</v>
      </c>
      <c r="B655" s="25" t="str">
        <f t="shared" si="4"/>
        <v>Southern Power Company</v>
      </c>
      <c r="C655" s="25" t="str">
        <f t="shared" si="5"/>
        <v>BBB</v>
      </c>
      <c r="D655" s="25" t="str">
        <f t="shared" si="6"/>
        <v>BBB</v>
      </c>
      <c r="E655" s="25"/>
      <c r="F655" s="25"/>
      <c r="G655" s="25"/>
      <c r="H655" s="25"/>
      <c r="I655" s="25"/>
      <c r="J655" s="25"/>
      <c r="K655" s="25"/>
      <c r="L655" s="25"/>
      <c r="M655" s="25"/>
      <c r="N655" s="25"/>
      <c r="O655" s="25"/>
      <c r="P655" s="25"/>
      <c r="Q655" s="25"/>
      <c r="R655" s="25"/>
      <c r="S655" s="25"/>
    </row>
    <row r="656" spans="1:19" x14ac:dyDescent="0.2">
      <c r="A656" s="25">
        <f t="shared" si="7"/>
        <v>271</v>
      </c>
      <c r="B656" s="25" t="str">
        <f t="shared" si="4"/>
        <v>Rochester Gas and Electric Co</v>
      </c>
      <c r="C656" s="25" t="str">
        <f t="shared" si="5"/>
        <v>A-</v>
      </c>
      <c r="D656" s="25" t="str">
        <f t="shared" si="6"/>
        <v>A-</v>
      </c>
      <c r="E656" s="25"/>
      <c r="F656" s="25"/>
      <c r="G656" s="25"/>
      <c r="H656" s="25"/>
      <c r="I656" s="25"/>
      <c r="J656" s="25"/>
      <c r="K656" s="25"/>
      <c r="L656" s="25"/>
      <c r="M656" s="25"/>
      <c r="N656" s="25"/>
      <c r="O656" s="25"/>
      <c r="P656" s="25"/>
      <c r="Q656" s="25"/>
      <c r="R656" s="25"/>
      <c r="S656" s="25"/>
    </row>
    <row r="657" spans="1:19" x14ac:dyDescent="0.2">
      <c r="A657" s="25">
        <f t="shared" si="7"/>
        <v>276</v>
      </c>
      <c r="B657" s="25" t="str">
        <f t="shared" si="4"/>
        <v>Wisconsin Gas LLC</v>
      </c>
      <c r="C657" s="25" t="str">
        <f t="shared" si="5"/>
        <v>A</v>
      </c>
      <c r="D657" s="25" t="str">
        <f t="shared" si="6"/>
        <v>A</v>
      </c>
      <c r="E657" s="25"/>
      <c r="F657" s="25"/>
      <c r="G657" s="25"/>
      <c r="H657" s="25"/>
      <c r="I657" s="25"/>
      <c r="J657" s="25"/>
      <c r="K657" s="25"/>
      <c r="L657" s="25"/>
      <c r="M657" s="25"/>
      <c r="N657" s="25"/>
      <c r="O657" s="25"/>
      <c r="P657" s="25"/>
      <c r="Q657" s="25"/>
      <c r="R657" s="25"/>
      <c r="S657" s="25"/>
    </row>
    <row r="658" spans="1:19" x14ac:dyDescent="0.2">
      <c r="A658" s="25">
        <f t="shared" si="7"/>
        <v>281</v>
      </c>
      <c r="B658" s="25" t="str">
        <f t="shared" si="4"/>
        <v>Virginia Electric and Power Company</v>
      </c>
      <c r="C658" s="25" t="str">
        <f t="shared" si="5"/>
        <v>BBB+</v>
      </c>
      <c r="D658" s="25" t="str">
        <f t="shared" si="6"/>
        <v>BBB+</v>
      </c>
      <c r="E658" s="25"/>
      <c r="F658" s="25"/>
      <c r="G658" s="25"/>
      <c r="H658" s="25"/>
      <c r="I658" s="25"/>
      <c r="J658" s="25"/>
      <c r="K658" s="25"/>
      <c r="L658" s="25"/>
      <c r="M658" s="25"/>
      <c r="N658" s="25"/>
      <c r="O658" s="25"/>
      <c r="P658" s="25"/>
      <c r="Q658" s="25"/>
      <c r="R658" s="25"/>
      <c r="S658" s="25"/>
    </row>
    <row r="659" spans="1:19" x14ac:dyDescent="0.2">
      <c r="A659" s="25">
        <f t="shared" si="7"/>
        <v>286</v>
      </c>
      <c r="B659" s="25" t="str">
        <f t="shared" si="4"/>
        <v>Duke Energy Kentucky, Inc.</v>
      </c>
      <c r="C659" s="25" t="str">
        <f t="shared" si="5"/>
        <v>BBB+</v>
      </c>
      <c r="D659" s="25" t="str">
        <f t="shared" si="6"/>
        <v>BBB+</v>
      </c>
      <c r="E659" s="25"/>
      <c r="F659" s="25"/>
      <c r="G659" s="25"/>
      <c r="H659" s="25"/>
      <c r="I659" s="25"/>
      <c r="J659" s="25"/>
      <c r="K659" s="25"/>
      <c r="L659" s="25"/>
      <c r="M659" s="25"/>
      <c r="N659" s="25"/>
      <c r="O659" s="25"/>
      <c r="P659" s="25"/>
      <c r="Q659" s="25"/>
      <c r="R659" s="25"/>
      <c r="S659" s="25"/>
    </row>
    <row r="660" spans="1:19" x14ac:dyDescent="0.2">
      <c r="A660" s="25">
        <f t="shared" si="7"/>
        <v>291</v>
      </c>
      <c r="B660" s="25" t="str">
        <f t="shared" si="4"/>
        <v>The Toledo Edison Company</v>
      </c>
      <c r="C660" s="25" t="str">
        <f t="shared" si="5"/>
        <v>BBB</v>
      </c>
      <c r="D660" s="25" t="str">
        <f t="shared" si="6"/>
        <v>BBB</v>
      </c>
      <c r="E660" s="25"/>
      <c r="F660" s="25"/>
      <c r="G660" s="25"/>
      <c r="H660" s="25"/>
      <c r="I660" s="25"/>
      <c r="J660" s="25"/>
      <c r="K660" s="25"/>
      <c r="L660" s="25"/>
      <c r="M660" s="25"/>
      <c r="N660" s="25"/>
      <c r="O660" s="25"/>
      <c r="P660" s="25"/>
      <c r="Q660" s="25"/>
      <c r="R660" s="25"/>
      <c r="S660" s="25"/>
    </row>
    <row r="661" spans="1:19" x14ac:dyDescent="0.2">
      <c r="A661" s="25">
        <f t="shared" si="7"/>
        <v>296</v>
      </c>
      <c r="B661" s="25" t="str">
        <f t="shared" si="4"/>
        <v>The Southern Connecticut Gas Company</v>
      </c>
      <c r="C661" s="25" t="str">
        <f t="shared" si="5"/>
        <v>A-</v>
      </c>
      <c r="D661" s="25" t="str">
        <f t="shared" si="6"/>
        <v>A-</v>
      </c>
      <c r="E661" s="25"/>
      <c r="F661" s="25"/>
      <c r="G661" s="25"/>
      <c r="H661" s="25"/>
      <c r="I661" s="25"/>
      <c r="J661" s="25"/>
      <c r="K661" s="25"/>
      <c r="L661" s="25"/>
      <c r="M661" s="25"/>
      <c r="N661" s="25"/>
      <c r="O661" s="25"/>
      <c r="P661" s="25"/>
      <c r="Q661" s="25"/>
      <c r="R661" s="25"/>
      <c r="S661" s="25"/>
    </row>
    <row r="662" spans="1:19" x14ac:dyDescent="0.2">
      <c r="A662" s="25">
        <f t="shared" si="7"/>
        <v>301</v>
      </c>
      <c r="B662" s="25" t="str">
        <f t="shared" si="4"/>
        <v>Southern California Gas Company</v>
      </c>
      <c r="C662" s="25" t="str">
        <f t="shared" si="5"/>
        <v>A</v>
      </c>
      <c r="D662" s="25" t="str">
        <f t="shared" si="6"/>
        <v>A</v>
      </c>
      <c r="E662" s="25"/>
      <c r="F662" s="25"/>
      <c r="G662" s="25"/>
      <c r="H662" s="25"/>
      <c r="I662" s="25"/>
      <c r="J662" s="25"/>
      <c r="K662" s="25"/>
      <c r="L662" s="25"/>
      <c r="M662" s="25"/>
      <c r="N662" s="25"/>
      <c r="O662" s="25"/>
      <c r="P662" s="25"/>
      <c r="Q662" s="25"/>
      <c r="R662" s="25"/>
      <c r="S662" s="25"/>
    </row>
    <row r="663" spans="1:19" x14ac:dyDescent="0.2">
      <c r="A663" s="25">
        <f t="shared" si="7"/>
        <v>306</v>
      </c>
      <c r="B663" s="25" t="str">
        <f t="shared" si="4"/>
        <v>Dominion Energy, Inc.</v>
      </c>
      <c r="C663" s="25" t="str">
        <f t="shared" si="5"/>
        <v>BBB+</v>
      </c>
      <c r="D663" s="25" t="str">
        <f t="shared" si="6"/>
        <v>BBB+</v>
      </c>
      <c r="E663" s="25"/>
      <c r="F663" s="25"/>
      <c r="G663" s="25"/>
      <c r="H663" s="25"/>
      <c r="I663" s="25"/>
      <c r="J663" s="25"/>
      <c r="K663" s="25"/>
      <c r="L663" s="25"/>
      <c r="M663" s="25"/>
      <c r="N663" s="25"/>
      <c r="O663" s="25"/>
      <c r="P663" s="25"/>
      <c r="Q663" s="25"/>
      <c r="R663" s="25"/>
      <c r="S663" s="25"/>
    </row>
    <row r="664" spans="1:19" x14ac:dyDescent="0.2">
      <c r="A664" s="25">
        <f t="shared" si="7"/>
        <v>311</v>
      </c>
      <c r="B664" s="25" t="str">
        <f t="shared" si="4"/>
        <v>Public Service Electric and Gas Company</v>
      </c>
      <c r="C664" s="25" t="str">
        <f t="shared" si="5"/>
        <v>A-</v>
      </c>
      <c r="D664" s="25" t="str">
        <f t="shared" si="6"/>
        <v>A-</v>
      </c>
      <c r="E664" s="25"/>
      <c r="F664" s="25"/>
      <c r="G664" s="25"/>
      <c r="H664" s="25"/>
      <c r="I664" s="25"/>
      <c r="J664" s="25"/>
      <c r="K664" s="25"/>
      <c r="L664" s="25"/>
      <c r="M664" s="25"/>
      <c r="N664" s="25"/>
      <c r="O664" s="25"/>
      <c r="P664" s="25"/>
      <c r="Q664" s="25"/>
      <c r="R664" s="25"/>
      <c r="S664" s="25"/>
    </row>
    <row r="665" spans="1:19" x14ac:dyDescent="0.2">
      <c r="A665" s="25">
        <f t="shared" si="7"/>
        <v>316</v>
      </c>
      <c r="B665" s="25" t="str">
        <f t="shared" si="4"/>
        <v>Public Service Company of Oklahoma</v>
      </c>
      <c r="C665" s="25" t="str">
        <f t="shared" si="5"/>
        <v>A-</v>
      </c>
      <c r="D665" s="25" t="str">
        <f t="shared" si="6"/>
        <v>A-</v>
      </c>
      <c r="E665" s="25"/>
      <c r="F665" s="25"/>
      <c r="G665" s="25"/>
      <c r="H665" s="25"/>
      <c r="I665" s="25"/>
      <c r="J665" s="25"/>
      <c r="K665" s="25"/>
      <c r="L665" s="25"/>
      <c r="M665" s="25"/>
      <c r="N665" s="25"/>
      <c r="O665" s="25"/>
      <c r="P665" s="25"/>
      <c r="Q665" s="25"/>
      <c r="R665" s="25"/>
      <c r="S665" s="25"/>
    </row>
    <row r="666" spans="1:19" x14ac:dyDescent="0.2">
      <c r="A666" s="25">
        <f t="shared" si="7"/>
        <v>321</v>
      </c>
      <c r="B666" s="25" t="str">
        <f t="shared" ref="B666:B697" si="8">VLOOKUP(A666,$A$15:$H$594,$B$600,0)</f>
        <v>The Peoples Gas Light and Coke Company</v>
      </c>
      <c r="C666" s="25" t="str">
        <f t="shared" ref="C666:C697" si="9">VLOOKUP($A666+1,$A$15:$BH$594,$B$600+$C$600,0)</f>
        <v>A-</v>
      </c>
      <c r="D666" s="25" t="str">
        <f t="shared" ref="D666:D697" si="10">VLOOKUP($A666+1,$A$15:$BM$594,$B$600+D$600,0)</f>
        <v>A-</v>
      </c>
      <c r="E666" s="25"/>
      <c r="F666" s="25"/>
      <c r="G666" s="25"/>
      <c r="H666" s="25"/>
      <c r="I666" s="25"/>
      <c r="J666" s="25"/>
      <c r="K666" s="25"/>
      <c r="L666" s="25"/>
      <c r="M666" s="25"/>
      <c r="N666" s="25"/>
      <c r="O666" s="25"/>
      <c r="P666" s="25"/>
      <c r="Q666" s="25"/>
      <c r="R666" s="25"/>
      <c r="S666" s="25"/>
    </row>
    <row r="667" spans="1:19" x14ac:dyDescent="0.2">
      <c r="A667" s="25">
        <f t="shared" ref="A667:A698" si="11">A666+5</f>
        <v>326</v>
      </c>
      <c r="B667" s="25" t="str">
        <f t="shared" si="8"/>
        <v>Pennsylvania Electric Company</v>
      </c>
      <c r="C667" s="25" t="str">
        <f t="shared" si="9"/>
        <v>BBB</v>
      </c>
      <c r="D667" s="25" t="str">
        <f t="shared" si="10"/>
        <v>BBB</v>
      </c>
      <c r="E667" s="25"/>
      <c r="F667" s="25"/>
      <c r="G667" s="25"/>
      <c r="H667" s="25"/>
      <c r="I667" s="25"/>
      <c r="J667" s="25"/>
      <c r="K667" s="25"/>
      <c r="L667" s="25"/>
      <c r="M667" s="25"/>
      <c r="N667" s="25"/>
      <c r="O667" s="25"/>
      <c r="P667" s="25"/>
      <c r="Q667" s="25"/>
      <c r="R667" s="25"/>
      <c r="S667" s="25"/>
    </row>
    <row r="668" spans="1:19" x14ac:dyDescent="0.2">
      <c r="A668" s="25">
        <f t="shared" si="11"/>
        <v>331</v>
      </c>
      <c r="B668" s="25" t="str">
        <f t="shared" si="8"/>
        <v>Ohio Power Company</v>
      </c>
      <c r="C668" s="25" t="str">
        <f t="shared" si="9"/>
        <v>A-</v>
      </c>
      <c r="D668" s="25" t="str">
        <f t="shared" si="10"/>
        <v>A-</v>
      </c>
      <c r="E668" s="25"/>
      <c r="F668" s="25"/>
      <c r="G668" s="25"/>
      <c r="H668" s="25"/>
      <c r="I668" s="25"/>
      <c r="J668" s="25"/>
      <c r="K668" s="25"/>
      <c r="L668" s="25"/>
      <c r="M668" s="25"/>
      <c r="N668" s="25"/>
      <c r="O668" s="25"/>
      <c r="P668" s="25"/>
      <c r="Q668" s="25"/>
      <c r="R668" s="25"/>
      <c r="S668" s="25"/>
    </row>
    <row r="669" spans="1:19" x14ac:dyDescent="0.2">
      <c r="A669" s="25">
        <f t="shared" si="11"/>
        <v>336</v>
      </c>
      <c r="B669" s="25" t="str">
        <f t="shared" si="8"/>
        <v>North Shore Gas Company</v>
      </c>
      <c r="C669" s="25" t="str">
        <f t="shared" si="9"/>
        <v>NR</v>
      </c>
      <c r="D669" s="25" t="str">
        <f t="shared" si="10"/>
        <v>NR</v>
      </c>
      <c r="E669" s="25"/>
      <c r="F669" s="25"/>
      <c r="G669" s="25"/>
      <c r="H669" s="25"/>
      <c r="I669" s="25"/>
      <c r="J669" s="25"/>
      <c r="K669" s="25"/>
      <c r="L669" s="25"/>
      <c r="M669" s="25"/>
      <c r="N669" s="25"/>
      <c r="O669" s="25"/>
      <c r="P669" s="25"/>
      <c r="Q669" s="25"/>
      <c r="R669" s="25"/>
      <c r="S669" s="25"/>
    </row>
    <row r="670" spans="1:19" x14ac:dyDescent="0.2">
      <c r="A670" s="25">
        <f t="shared" si="11"/>
        <v>341</v>
      </c>
      <c r="B670" s="25" t="str">
        <f t="shared" si="8"/>
        <v>Monongahela Power Company</v>
      </c>
      <c r="C670" s="25" t="str">
        <f t="shared" si="9"/>
        <v>BBB</v>
      </c>
      <c r="D670" s="25" t="str">
        <f t="shared" si="10"/>
        <v>BBB</v>
      </c>
      <c r="E670" s="25"/>
      <c r="F670" s="25"/>
      <c r="G670" s="25"/>
      <c r="H670" s="25"/>
      <c r="I670" s="25"/>
      <c r="J670" s="25"/>
      <c r="K670" s="25"/>
      <c r="L670" s="25"/>
      <c r="M670" s="25"/>
      <c r="N670" s="25"/>
      <c r="O670" s="25"/>
      <c r="P670" s="25"/>
      <c r="Q670" s="25"/>
      <c r="R670" s="25"/>
      <c r="S670" s="25"/>
    </row>
    <row r="671" spans="1:19" x14ac:dyDescent="0.2">
      <c r="A671" s="25">
        <f t="shared" si="11"/>
        <v>346</v>
      </c>
      <c r="B671" s="25" t="str">
        <f t="shared" si="8"/>
        <v>DTE Gas Company</v>
      </c>
      <c r="C671" s="25" t="str">
        <f t="shared" si="9"/>
        <v>A-</v>
      </c>
      <c r="D671" s="25" t="str">
        <f t="shared" si="10"/>
        <v>A-</v>
      </c>
      <c r="E671" s="25"/>
      <c r="F671" s="25"/>
      <c r="G671" s="25"/>
      <c r="H671" s="25"/>
      <c r="I671" s="25"/>
      <c r="J671" s="25"/>
      <c r="K671" s="25"/>
      <c r="L671" s="25"/>
      <c r="M671" s="25"/>
      <c r="N671" s="25"/>
      <c r="O671" s="25"/>
      <c r="P671" s="25"/>
      <c r="Q671" s="25"/>
      <c r="R671" s="25"/>
      <c r="S671" s="25"/>
    </row>
    <row r="672" spans="1:19" x14ac:dyDescent="0.2">
      <c r="A672" s="25">
        <f t="shared" si="11"/>
        <v>351</v>
      </c>
      <c r="B672" s="25" t="str">
        <f t="shared" si="8"/>
        <v>Metropolitan Edison Company</v>
      </c>
      <c r="C672" s="25" t="str">
        <f t="shared" si="9"/>
        <v>BBB</v>
      </c>
      <c r="D672" s="25" t="str">
        <f t="shared" si="10"/>
        <v>BBB</v>
      </c>
      <c r="E672" s="25"/>
      <c r="F672" s="25"/>
      <c r="G672" s="25"/>
      <c r="H672" s="25"/>
      <c r="I672" s="25"/>
      <c r="J672" s="25"/>
      <c r="K672" s="25"/>
      <c r="L672" s="25"/>
      <c r="M672" s="25"/>
      <c r="N672" s="25"/>
      <c r="O672" s="25"/>
      <c r="P672" s="25"/>
      <c r="Q672" s="25"/>
      <c r="R672" s="25"/>
      <c r="S672" s="25"/>
    </row>
    <row r="673" spans="1:19" x14ac:dyDescent="0.2">
      <c r="A673" s="25">
        <f t="shared" si="11"/>
        <v>356</v>
      </c>
      <c r="B673" s="25" t="str">
        <f t="shared" si="8"/>
        <v>Kentucky Power Company</v>
      </c>
      <c r="C673" s="25" t="str">
        <f t="shared" si="9"/>
        <v>BBB+</v>
      </c>
      <c r="D673" s="25" t="str">
        <f t="shared" si="10"/>
        <v>BBB+</v>
      </c>
      <c r="E673" s="25"/>
      <c r="F673" s="25"/>
      <c r="G673" s="25"/>
      <c r="H673" s="25"/>
      <c r="I673" s="25"/>
      <c r="J673" s="25"/>
      <c r="K673" s="25"/>
      <c r="L673" s="25"/>
      <c r="M673" s="25"/>
      <c r="N673" s="25"/>
      <c r="O673" s="25"/>
      <c r="P673" s="25"/>
      <c r="Q673" s="25"/>
      <c r="R673" s="25"/>
      <c r="S673" s="25"/>
    </row>
    <row r="674" spans="1:19" x14ac:dyDescent="0.2">
      <c r="A674" s="25">
        <f t="shared" si="11"/>
        <v>361</v>
      </c>
      <c r="B674" s="25" t="str">
        <f t="shared" si="8"/>
        <v>Evergy Kansas South, Inc.</v>
      </c>
      <c r="C674" s="25" t="str">
        <f t="shared" si="9"/>
        <v>A-</v>
      </c>
      <c r="D674" s="25" t="str">
        <f t="shared" si="10"/>
        <v>-</v>
      </c>
      <c r="E674" s="25"/>
      <c r="F674" s="25"/>
      <c r="G674" s="25"/>
      <c r="H674" s="25"/>
      <c r="I674" s="25"/>
      <c r="J674" s="25"/>
      <c r="K674" s="25"/>
      <c r="L674" s="25"/>
      <c r="M674" s="25"/>
      <c r="N674" s="25"/>
      <c r="O674" s="25"/>
      <c r="P674" s="25"/>
      <c r="Q674" s="25"/>
      <c r="R674" s="25"/>
      <c r="S674" s="25"/>
    </row>
    <row r="675" spans="1:19" x14ac:dyDescent="0.2">
      <c r="A675" s="25">
        <f t="shared" si="11"/>
        <v>366</v>
      </c>
      <c r="B675" s="25" t="str">
        <f t="shared" si="8"/>
        <v>Evergy Metro, Inc.</v>
      </c>
      <c r="C675" s="25" t="str">
        <f t="shared" si="9"/>
        <v>A</v>
      </c>
      <c r="D675" s="25" t="str">
        <f t="shared" si="10"/>
        <v>A</v>
      </c>
      <c r="E675" s="25"/>
      <c r="F675" s="25"/>
      <c r="G675" s="25"/>
      <c r="H675" s="25"/>
      <c r="I675" s="25"/>
      <c r="J675" s="25"/>
      <c r="K675" s="25"/>
      <c r="L675" s="25"/>
      <c r="M675" s="25"/>
      <c r="N675" s="25"/>
      <c r="O675" s="25"/>
      <c r="P675" s="25"/>
      <c r="Q675" s="25"/>
      <c r="R675" s="25"/>
      <c r="S675" s="25"/>
    </row>
    <row r="676" spans="1:19" x14ac:dyDescent="0.2">
      <c r="A676" s="25">
        <f t="shared" si="11"/>
        <v>371</v>
      </c>
      <c r="B676" s="25" t="str">
        <f t="shared" si="8"/>
        <v>Jersey Central Power &amp; Light Company</v>
      </c>
      <c r="C676" s="25" t="str">
        <f t="shared" si="9"/>
        <v>BBB</v>
      </c>
      <c r="D676" s="25" t="str">
        <f t="shared" si="10"/>
        <v>BBB</v>
      </c>
      <c r="E676" s="25"/>
      <c r="F676" s="25"/>
      <c r="G676" s="25"/>
      <c r="H676" s="25"/>
      <c r="I676" s="25"/>
      <c r="J676" s="25"/>
      <c r="K676" s="25"/>
      <c r="L676" s="25"/>
      <c r="M676" s="25"/>
      <c r="N676" s="25"/>
      <c r="O676" s="25"/>
      <c r="P676" s="25"/>
      <c r="Q676" s="25"/>
      <c r="R676" s="25"/>
      <c r="S676" s="25"/>
    </row>
    <row r="677" spans="1:19" x14ac:dyDescent="0.2">
      <c r="A677" s="25">
        <f t="shared" si="11"/>
        <v>376</v>
      </c>
      <c r="B677" s="25" t="str">
        <f t="shared" si="8"/>
        <v>Appalachian Power Company</v>
      </c>
      <c r="C677" s="25" t="str">
        <f t="shared" si="9"/>
        <v>A-</v>
      </c>
      <c r="D677" s="25" t="str">
        <f t="shared" si="10"/>
        <v>A-</v>
      </c>
      <c r="E677" s="25"/>
      <c r="F677" s="25"/>
      <c r="G677" s="25"/>
      <c r="H677" s="25"/>
      <c r="I677" s="25"/>
      <c r="J677" s="25"/>
      <c r="K677" s="25"/>
      <c r="L677" s="25"/>
      <c r="M677" s="25"/>
      <c r="N677" s="25"/>
      <c r="O677" s="25"/>
      <c r="P677" s="25"/>
      <c r="Q677" s="25"/>
      <c r="R677" s="25"/>
      <c r="S677" s="25"/>
    </row>
    <row r="678" spans="1:19" x14ac:dyDescent="0.2">
      <c r="A678" s="25">
        <f t="shared" si="11"/>
        <v>381</v>
      </c>
      <c r="B678" s="25" t="str">
        <f t="shared" si="8"/>
        <v>Central Hudson Gas &amp; Electric Corporation</v>
      </c>
      <c r="C678" s="25" t="str">
        <f t="shared" si="9"/>
        <v>BBB+</v>
      </c>
      <c r="D678" s="25" t="str">
        <f t="shared" si="10"/>
        <v>BBB+</v>
      </c>
      <c r="E678" s="25"/>
      <c r="F678" s="25"/>
      <c r="G678" s="25"/>
      <c r="H678" s="25"/>
      <c r="I678" s="25"/>
      <c r="J678" s="25"/>
      <c r="K678" s="25"/>
      <c r="L678" s="25"/>
      <c r="M678" s="25"/>
      <c r="N678" s="25"/>
      <c r="O678" s="25"/>
      <c r="P678" s="25"/>
      <c r="Q678" s="25"/>
      <c r="R678" s="25"/>
      <c r="S678" s="25"/>
    </row>
    <row r="679" spans="1:19" x14ac:dyDescent="0.2">
      <c r="A679" s="25">
        <f t="shared" si="11"/>
        <v>386</v>
      </c>
      <c r="B679" s="25" t="str">
        <f t="shared" si="8"/>
        <v>Central Maine Power Company</v>
      </c>
      <c r="C679" s="25" t="str">
        <f t="shared" si="9"/>
        <v>A</v>
      </c>
      <c r="D679" s="25" t="str">
        <f t="shared" si="10"/>
        <v>A</v>
      </c>
      <c r="E679" s="25"/>
      <c r="F679" s="25"/>
      <c r="G679" s="25"/>
      <c r="H679" s="25"/>
      <c r="I679" s="25"/>
      <c r="J679" s="25"/>
      <c r="K679" s="25"/>
      <c r="L679" s="25"/>
      <c r="M679" s="25"/>
      <c r="N679" s="25"/>
      <c r="O679" s="25"/>
      <c r="P679" s="25"/>
      <c r="Q679" s="25"/>
      <c r="R679" s="25"/>
      <c r="S679" s="25"/>
    </row>
    <row r="680" spans="1:19" x14ac:dyDescent="0.2">
      <c r="A680" s="25">
        <f t="shared" si="11"/>
        <v>391</v>
      </c>
      <c r="B680" s="25" t="str">
        <f t="shared" si="8"/>
        <v>AEP Texas Central Company</v>
      </c>
      <c r="C680" s="25" t="str">
        <f t="shared" si="9"/>
        <v>NR</v>
      </c>
      <c r="D680" s="25" t="str">
        <f t="shared" si="10"/>
        <v>NR</v>
      </c>
      <c r="E680" s="25"/>
      <c r="F680" s="25"/>
      <c r="G680" s="25"/>
      <c r="H680" s="25"/>
      <c r="I680" s="25"/>
      <c r="J680" s="25"/>
      <c r="K680" s="25"/>
      <c r="L680" s="25"/>
      <c r="M680" s="25"/>
      <c r="N680" s="25"/>
      <c r="O680" s="25"/>
      <c r="P680" s="25"/>
      <c r="Q680" s="25"/>
      <c r="R680" s="25"/>
      <c r="S680" s="25"/>
    </row>
    <row r="681" spans="1:19" x14ac:dyDescent="0.2">
      <c r="A681" s="25">
        <f t="shared" si="11"/>
        <v>396</v>
      </c>
      <c r="B681" s="25" t="str">
        <f t="shared" si="8"/>
        <v>The Cleveland Electric Illuminating Company</v>
      </c>
      <c r="C681" s="25" t="str">
        <f t="shared" si="9"/>
        <v>BBB</v>
      </c>
      <c r="D681" s="25" t="str">
        <f t="shared" si="10"/>
        <v>BBB</v>
      </c>
      <c r="E681" s="25"/>
      <c r="F681" s="25"/>
      <c r="G681" s="25"/>
      <c r="H681" s="25"/>
      <c r="I681" s="25"/>
      <c r="J681" s="25"/>
      <c r="K681" s="25"/>
      <c r="L681" s="25"/>
      <c r="M681" s="25"/>
      <c r="N681" s="25"/>
      <c r="O681" s="25"/>
      <c r="P681" s="25"/>
      <c r="Q681" s="25"/>
      <c r="R681" s="25"/>
      <c r="S681" s="25"/>
    </row>
    <row r="682" spans="1:19" x14ac:dyDescent="0.2">
      <c r="A682" s="25">
        <f t="shared" si="11"/>
        <v>401</v>
      </c>
      <c r="B682" s="25" t="str">
        <f t="shared" si="8"/>
        <v>Connecticut Natural Gas Corporation</v>
      </c>
      <c r="C682" s="25" t="str">
        <f t="shared" si="9"/>
        <v>A-</v>
      </c>
      <c r="D682" s="25" t="str">
        <f t="shared" si="10"/>
        <v>A-</v>
      </c>
      <c r="E682" s="25"/>
      <c r="F682" s="25"/>
      <c r="G682" s="25"/>
      <c r="H682" s="25"/>
      <c r="I682" s="25"/>
      <c r="J682" s="25"/>
      <c r="K682" s="25"/>
      <c r="L682" s="25"/>
      <c r="M682" s="25"/>
      <c r="N682" s="25"/>
      <c r="O682" s="25"/>
      <c r="P682" s="25"/>
      <c r="Q682" s="25"/>
      <c r="R682" s="25"/>
      <c r="S682" s="25"/>
    </row>
    <row r="683" spans="1:19" x14ac:dyDescent="0.2">
      <c r="A683" s="25">
        <f t="shared" si="11"/>
        <v>406</v>
      </c>
      <c r="B683" s="25" t="str">
        <f t="shared" si="8"/>
        <v>Consumers Energy Company</v>
      </c>
      <c r="C683" s="25" t="str">
        <f t="shared" si="9"/>
        <v>A-</v>
      </c>
      <c r="D683" s="25" t="str">
        <f t="shared" si="10"/>
        <v>A-</v>
      </c>
      <c r="E683" s="25"/>
      <c r="F683" s="25"/>
      <c r="G683" s="25"/>
      <c r="H683" s="25"/>
      <c r="I683" s="25"/>
      <c r="J683" s="25"/>
      <c r="K683" s="25"/>
      <c r="L683" s="25"/>
      <c r="M683" s="25"/>
      <c r="N683" s="25"/>
      <c r="O683" s="25"/>
      <c r="P683" s="25"/>
      <c r="Q683" s="25"/>
      <c r="R683" s="25"/>
      <c r="S683" s="25"/>
    </row>
    <row r="684" spans="1:19" x14ac:dyDescent="0.2">
      <c r="A684" s="25">
        <f t="shared" si="11"/>
        <v>411</v>
      </c>
      <c r="B684" s="25" t="str">
        <f t="shared" si="8"/>
        <v>Entergy Arkansas, LLC</v>
      </c>
      <c r="C684" s="25" t="str">
        <f t="shared" si="9"/>
        <v>A-</v>
      </c>
      <c r="D684" s="25" t="str">
        <f t="shared" si="10"/>
        <v>A-</v>
      </c>
      <c r="E684" s="25"/>
      <c r="F684" s="25"/>
      <c r="G684" s="25"/>
      <c r="H684" s="25"/>
      <c r="I684" s="25"/>
      <c r="J684" s="25"/>
      <c r="K684" s="25"/>
      <c r="L684" s="25"/>
      <c r="M684" s="25"/>
      <c r="N684" s="25"/>
      <c r="O684" s="25"/>
      <c r="P684" s="25"/>
      <c r="Q684" s="25"/>
      <c r="R684" s="25"/>
      <c r="S684" s="25"/>
    </row>
    <row r="685" spans="1:19" x14ac:dyDescent="0.2">
      <c r="A685" s="25">
        <f t="shared" si="11"/>
        <v>416</v>
      </c>
      <c r="B685" s="25" t="str">
        <f t="shared" si="8"/>
        <v>Baltimore Gas and Electric Company</v>
      </c>
      <c r="C685" s="25" t="str">
        <f t="shared" si="9"/>
        <v>A</v>
      </c>
      <c r="D685" s="25" t="str">
        <f t="shared" si="10"/>
        <v>A</v>
      </c>
      <c r="E685" s="25"/>
      <c r="F685" s="25"/>
      <c r="G685" s="25"/>
      <c r="H685" s="25"/>
      <c r="I685" s="25"/>
      <c r="J685" s="25"/>
      <c r="K685" s="25"/>
      <c r="L685" s="25"/>
      <c r="M685" s="25"/>
      <c r="N685" s="25"/>
      <c r="O685" s="25"/>
      <c r="P685" s="25"/>
      <c r="Q685" s="25"/>
      <c r="R685" s="25"/>
      <c r="S685" s="25"/>
    </row>
    <row r="686" spans="1:19" x14ac:dyDescent="0.2">
      <c r="A686" s="25">
        <f t="shared" si="11"/>
        <v>421</v>
      </c>
      <c r="B686" s="25" t="str">
        <f t="shared" si="8"/>
        <v>Commonwealth Edison Company</v>
      </c>
      <c r="C686" s="25" t="str">
        <f t="shared" si="9"/>
        <v>BBB+</v>
      </c>
      <c r="D686" s="25" t="str">
        <f t="shared" si="10"/>
        <v>BBB+</v>
      </c>
      <c r="E686" s="25"/>
      <c r="F686" s="25"/>
      <c r="G686" s="25"/>
      <c r="H686" s="25"/>
      <c r="I686" s="25"/>
      <c r="J686" s="25"/>
      <c r="K686" s="25"/>
      <c r="L686" s="25"/>
      <c r="M686" s="25"/>
      <c r="N686" s="25"/>
      <c r="O686" s="25"/>
      <c r="P686" s="25"/>
      <c r="Q686" s="25"/>
      <c r="R686" s="25"/>
      <c r="S686" s="25"/>
    </row>
    <row r="687" spans="1:19" x14ac:dyDescent="0.2">
      <c r="A687" s="25">
        <f t="shared" si="11"/>
        <v>426</v>
      </c>
      <c r="B687" s="25" t="str">
        <f t="shared" si="8"/>
        <v>Florida Power &amp; Light Company</v>
      </c>
      <c r="C687" s="25" t="str">
        <f t="shared" si="9"/>
        <v>A</v>
      </c>
      <c r="D687" s="25" t="str">
        <f t="shared" si="10"/>
        <v>A</v>
      </c>
      <c r="E687" s="25"/>
      <c r="F687" s="25"/>
      <c r="G687" s="25"/>
      <c r="H687" s="25"/>
      <c r="I687" s="25"/>
      <c r="J687" s="25"/>
      <c r="K687" s="25"/>
      <c r="L687" s="25"/>
      <c r="M687" s="25"/>
      <c r="N687" s="25"/>
      <c r="O687" s="25"/>
      <c r="P687" s="25"/>
      <c r="Q687" s="25"/>
      <c r="R687" s="25"/>
      <c r="S687" s="25"/>
    </row>
    <row r="688" spans="1:19" x14ac:dyDescent="0.2">
      <c r="A688" s="25">
        <f t="shared" si="11"/>
        <v>431</v>
      </c>
      <c r="B688" s="25" t="str">
        <f t="shared" si="8"/>
        <v>Idaho Power Company</v>
      </c>
      <c r="C688" s="25" t="str">
        <f t="shared" si="9"/>
        <v>BBB</v>
      </c>
      <c r="D688" s="25" t="str">
        <f t="shared" si="10"/>
        <v>BBB</v>
      </c>
      <c r="E688" s="25"/>
      <c r="F688" s="25"/>
      <c r="G688" s="25"/>
      <c r="H688" s="25"/>
      <c r="I688" s="25"/>
      <c r="J688" s="25"/>
      <c r="K688" s="25"/>
      <c r="L688" s="25"/>
      <c r="M688" s="25"/>
      <c r="N688" s="25"/>
      <c r="O688" s="25"/>
      <c r="P688" s="25"/>
      <c r="Q688" s="25"/>
      <c r="R688" s="25"/>
      <c r="S688" s="25"/>
    </row>
    <row r="689" spans="1:19" x14ac:dyDescent="0.2">
      <c r="A689" s="25">
        <f t="shared" si="11"/>
        <v>436</v>
      </c>
      <c r="B689" s="25" t="str">
        <f t="shared" si="8"/>
        <v>Indiana Gas Company, Inc.</v>
      </c>
      <c r="C689" s="25" t="str">
        <f t="shared" si="9"/>
        <v>BBB+</v>
      </c>
      <c r="D689" s="25" t="str">
        <f t="shared" si="10"/>
        <v>BBB+</v>
      </c>
      <c r="E689" s="25"/>
      <c r="F689" s="25"/>
      <c r="G689" s="25"/>
      <c r="H689" s="25"/>
      <c r="I689" s="25"/>
      <c r="J689" s="25"/>
      <c r="K689" s="25"/>
      <c r="L689" s="25"/>
      <c r="M689" s="25"/>
      <c r="N689" s="25"/>
      <c r="O689" s="25"/>
      <c r="P689" s="25"/>
      <c r="Q689" s="25"/>
      <c r="R689" s="25"/>
      <c r="S689" s="25"/>
    </row>
    <row r="690" spans="1:19" x14ac:dyDescent="0.2">
      <c r="A690" s="25">
        <f t="shared" si="11"/>
        <v>441</v>
      </c>
      <c r="B690" s="25" t="str">
        <f t="shared" si="8"/>
        <v>Indiana Michigan Power Company</v>
      </c>
      <c r="C690" s="25" t="str">
        <f t="shared" si="9"/>
        <v>A-</v>
      </c>
      <c r="D690" s="25" t="str">
        <f t="shared" si="10"/>
        <v>A-</v>
      </c>
      <c r="E690" s="25"/>
      <c r="F690" s="25"/>
      <c r="G690" s="25"/>
      <c r="H690" s="25"/>
      <c r="I690" s="25"/>
      <c r="J690" s="25"/>
      <c r="K690" s="25"/>
      <c r="L690" s="25"/>
      <c r="M690" s="25"/>
      <c r="N690" s="25"/>
      <c r="O690" s="25"/>
      <c r="P690" s="25"/>
      <c r="Q690" s="25"/>
      <c r="R690" s="25"/>
      <c r="S690" s="25"/>
    </row>
    <row r="691" spans="1:19" x14ac:dyDescent="0.2">
      <c r="A691" s="25">
        <f t="shared" si="11"/>
        <v>446</v>
      </c>
      <c r="B691" s="25" t="str">
        <f t="shared" si="8"/>
        <v>Kentucky Utilities Company</v>
      </c>
      <c r="C691" s="25" t="str">
        <f t="shared" si="9"/>
        <v>A-</v>
      </c>
      <c r="D691" s="25" t="str">
        <f t="shared" si="10"/>
        <v>A-</v>
      </c>
      <c r="E691" s="25"/>
      <c r="F691" s="25"/>
      <c r="G691" s="25"/>
      <c r="H691" s="25"/>
      <c r="I691" s="25"/>
      <c r="J691" s="25"/>
      <c r="K691" s="25"/>
      <c r="L691" s="25"/>
      <c r="M691" s="25"/>
      <c r="N691" s="25"/>
      <c r="O691" s="25"/>
      <c r="P691" s="25"/>
      <c r="Q691" s="25"/>
      <c r="R691" s="25"/>
      <c r="S691" s="25"/>
    </row>
    <row r="692" spans="1:19" x14ac:dyDescent="0.2">
      <c r="A692" s="25">
        <f t="shared" si="11"/>
        <v>451</v>
      </c>
      <c r="B692" s="25" t="str">
        <f t="shared" si="8"/>
        <v>Mississippi Power Company</v>
      </c>
      <c r="C692" s="25" t="str">
        <f t="shared" si="9"/>
        <v>BBB+</v>
      </c>
      <c r="D692" s="25" t="str">
        <f t="shared" si="10"/>
        <v>BBB+</v>
      </c>
      <c r="E692" s="25"/>
      <c r="F692" s="25"/>
      <c r="G692" s="25"/>
      <c r="H692" s="25"/>
      <c r="I692" s="25"/>
      <c r="J692" s="25"/>
      <c r="K692" s="25"/>
      <c r="L692" s="25"/>
      <c r="M692" s="25"/>
      <c r="N692" s="25"/>
      <c r="O692" s="25"/>
      <c r="P692" s="25"/>
      <c r="Q692" s="25"/>
      <c r="R692" s="25"/>
      <c r="S692" s="25"/>
    </row>
    <row r="693" spans="1:19" x14ac:dyDescent="0.2">
      <c r="A693" s="25">
        <f t="shared" si="11"/>
        <v>456</v>
      </c>
      <c r="B693" s="25" t="str">
        <f t="shared" si="8"/>
        <v>Southwestern Electric Power Company</v>
      </c>
      <c r="C693" s="25" t="str">
        <f t="shared" si="9"/>
        <v>A-</v>
      </c>
      <c r="D693" s="25" t="str">
        <f t="shared" si="10"/>
        <v>A-</v>
      </c>
      <c r="E693" s="25"/>
      <c r="F693" s="25"/>
      <c r="G693" s="25"/>
      <c r="H693" s="25"/>
      <c r="I693" s="25"/>
      <c r="J693" s="25"/>
      <c r="K693" s="25"/>
      <c r="L693" s="25"/>
      <c r="M693" s="25"/>
      <c r="N693" s="25"/>
      <c r="O693" s="25"/>
      <c r="P693" s="25"/>
      <c r="Q693" s="25"/>
      <c r="R693" s="25"/>
      <c r="S693" s="25"/>
    </row>
    <row r="694" spans="1:19" x14ac:dyDescent="0.2">
      <c r="A694" s="25">
        <f t="shared" si="11"/>
        <v>461</v>
      </c>
      <c r="B694" s="25" t="str">
        <f t="shared" si="8"/>
        <v>Dominion Energy South Carolina, Inc.</v>
      </c>
      <c r="C694" s="25" t="str">
        <f t="shared" si="9"/>
        <v>BBB+</v>
      </c>
      <c r="D694" s="25" t="str">
        <f t="shared" si="10"/>
        <v>BBB+</v>
      </c>
      <c r="E694" s="25"/>
      <c r="F694" s="25"/>
      <c r="G694" s="25"/>
      <c r="H694" s="25"/>
      <c r="I694" s="25"/>
      <c r="J694" s="25"/>
      <c r="K694" s="25"/>
      <c r="L694" s="25"/>
      <c r="M694" s="25"/>
      <c r="N694" s="25"/>
      <c r="O694" s="25"/>
      <c r="P694" s="25"/>
      <c r="Q694" s="25"/>
      <c r="R694" s="25"/>
      <c r="S694" s="25"/>
    </row>
    <row r="695" spans="1:19" x14ac:dyDescent="0.2">
      <c r="A695" s="25">
        <f t="shared" si="11"/>
        <v>466</v>
      </c>
      <c r="B695" s="25" t="str">
        <f t="shared" si="8"/>
        <v>AEP Texas North Company</v>
      </c>
      <c r="C695" s="25" t="str">
        <f t="shared" si="9"/>
        <v>NR</v>
      </c>
      <c r="D695" s="25" t="str">
        <f t="shared" si="10"/>
        <v>NR</v>
      </c>
      <c r="E695" s="25"/>
      <c r="F695" s="25"/>
      <c r="G695" s="25"/>
      <c r="H695" s="25"/>
      <c r="I695" s="25"/>
      <c r="J695" s="25"/>
      <c r="K695" s="25"/>
      <c r="L695" s="25"/>
      <c r="M695" s="25"/>
      <c r="N695" s="25"/>
      <c r="O695" s="25"/>
      <c r="P695" s="25"/>
      <c r="Q695" s="25"/>
      <c r="R695" s="25"/>
      <c r="S695" s="25"/>
    </row>
    <row r="696" spans="1:19" x14ac:dyDescent="0.2">
      <c r="A696" s="25">
        <f t="shared" si="11"/>
        <v>471</v>
      </c>
      <c r="B696" s="25" t="str">
        <f t="shared" si="8"/>
        <v>Wisconsin Electric Power Company</v>
      </c>
      <c r="C696" s="25" t="str">
        <f t="shared" si="9"/>
        <v>A-</v>
      </c>
      <c r="D696" s="25" t="str">
        <f t="shared" si="10"/>
        <v>A-</v>
      </c>
      <c r="E696" s="25"/>
      <c r="F696" s="25"/>
      <c r="G696" s="25"/>
      <c r="H696" s="25"/>
      <c r="I696" s="25"/>
      <c r="J696" s="25"/>
      <c r="K696" s="25"/>
      <c r="L696" s="25"/>
      <c r="M696" s="25"/>
      <c r="N696" s="25"/>
      <c r="O696" s="25"/>
      <c r="P696" s="25"/>
      <c r="Q696" s="25"/>
      <c r="R696" s="25"/>
      <c r="S696" s="25"/>
    </row>
    <row r="697" spans="1:19" x14ac:dyDescent="0.2">
      <c r="A697" s="25">
        <f t="shared" si="11"/>
        <v>476</v>
      </c>
      <c r="B697" s="25" t="str">
        <f t="shared" si="8"/>
        <v>Wisconsin Power and Light Company</v>
      </c>
      <c r="C697" s="25" t="str">
        <f t="shared" si="9"/>
        <v>A</v>
      </c>
      <c r="D697" s="25" t="str">
        <f t="shared" si="10"/>
        <v>A</v>
      </c>
      <c r="E697" s="25"/>
      <c r="F697" s="25"/>
      <c r="G697" s="25"/>
      <c r="H697" s="25"/>
      <c r="I697" s="25"/>
      <c r="J697" s="25"/>
      <c r="K697" s="25"/>
      <c r="L697" s="25"/>
      <c r="M697" s="25"/>
      <c r="N697" s="25"/>
      <c r="O697" s="25"/>
      <c r="P697" s="25"/>
      <c r="Q697" s="25"/>
      <c r="R697" s="25"/>
      <c r="S697" s="25"/>
    </row>
    <row r="698" spans="1:19" x14ac:dyDescent="0.2">
      <c r="A698" s="25">
        <f t="shared" si="11"/>
        <v>481</v>
      </c>
      <c r="B698" s="25" t="str">
        <f t="shared" ref="B698:B717" si="12">VLOOKUP(A698,$A$15:$H$594,$B$600,0)</f>
        <v>Public Service Company of New Mexico</v>
      </c>
      <c r="C698" s="25" t="str">
        <f t="shared" ref="C698:C717" si="13">VLOOKUP($A698+1,$A$15:$BH$594,$B$600+$C$600,0)</f>
        <v>BBB</v>
      </c>
      <c r="D698" s="25" t="str">
        <f t="shared" ref="D698:D717" si="14">VLOOKUP($A698+1,$A$15:$BM$594,$B$600+D$600,0)</f>
        <v>BBB</v>
      </c>
      <c r="E698" s="25"/>
      <c r="F698" s="25"/>
      <c r="G698" s="25"/>
      <c r="H698" s="25"/>
      <c r="I698" s="25"/>
      <c r="J698" s="25"/>
      <c r="K698" s="25"/>
      <c r="L698" s="25"/>
      <c r="M698" s="25"/>
      <c r="N698" s="25"/>
      <c r="O698" s="25"/>
      <c r="P698" s="25"/>
      <c r="Q698" s="25"/>
      <c r="R698" s="25"/>
      <c r="S698" s="25"/>
    </row>
    <row r="699" spans="1:19" x14ac:dyDescent="0.2">
      <c r="A699" s="25">
        <f t="shared" ref="A699:A717" si="15">A698+5</f>
        <v>486</v>
      </c>
      <c r="B699" s="25" t="str">
        <f t="shared" si="12"/>
        <v>Entergy Mississippi, LLC</v>
      </c>
      <c r="C699" s="25" t="str">
        <f t="shared" si="13"/>
        <v>A-</v>
      </c>
      <c r="D699" s="25" t="str">
        <f t="shared" si="14"/>
        <v>A-</v>
      </c>
      <c r="E699" s="25"/>
      <c r="F699" s="25"/>
      <c r="G699" s="25"/>
      <c r="H699" s="25"/>
      <c r="I699" s="25"/>
      <c r="J699" s="25"/>
      <c r="K699" s="25"/>
      <c r="L699" s="25"/>
      <c r="M699" s="25"/>
      <c r="N699" s="25"/>
      <c r="O699" s="25"/>
      <c r="P699" s="25"/>
      <c r="Q699" s="25"/>
      <c r="R699" s="25"/>
      <c r="S699" s="25"/>
    </row>
    <row r="700" spans="1:19" x14ac:dyDescent="0.2">
      <c r="A700" s="25">
        <f t="shared" si="15"/>
        <v>491</v>
      </c>
      <c r="B700" s="25" t="str">
        <f t="shared" si="12"/>
        <v>Gulf Power Company</v>
      </c>
      <c r="C700" s="25" t="str">
        <f t="shared" si="13"/>
        <v>NR</v>
      </c>
      <c r="D700" s="25" t="str">
        <f t="shared" si="14"/>
        <v>NR</v>
      </c>
      <c r="E700" s="25"/>
      <c r="F700" s="25"/>
      <c r="G700" s="25"/>
      <c r="H700" s="25"/>
      <c r="I700" s="25"/>
      <c r="J700" s="25"/>
      <c r="K700" s="25"/>
      <c r="L700" s="25"/>
      <c r="M700" s="25"/>
      <c r="N700" s="25"/>
      <c r="O700" s="25"/>
      <c r="P700" s="25"/>
      <c r="Q700" s="25"/>
      <c r="R700" s="25"/>
      <c r="S700" s="25"/>
    </row>
    <row r="701" spans="1:19" x14ac:dyDescent="0.2">
      <c r="A701" s="25">
        <f t="shared" si="15"/>
        <v>496</v>
      </c>
      <c r="B701" s="25" t="str">
        <f t="shared" si="12"/>
        <v>NSTAR Electric Company</v>
      </c>
      <c r="C701" s="25" t="str">
        <f t="shared" si="13"/>
        <v>A</v>
      </c>
      <c r="D701" s="25" t="str">
        <f t="shared" si="14"/>
        <v>A</v>
      </c>
      <c r="E701" s="25"/>
      <c r="F701" s="25"/>
      <c r="G701" s="25"/>
      <c r="H701" s="25"/>
      <c r="I701" s="25"/>
      <c r="J701" s="25"/>
      <c r="K701" s="25"/>
      <c r="L701" s="25"/>
      <c r="M701" s="25"/>
      <c r="N701" s="25"/>
      <c r="O701" s="25"/>
      <c r="P701" s="25"/>
      <c r="Q701" s="25"/>
      <c r="R701" s="25"/>
      <c r="S701" s="25"/>
    </row>
    <row r="702" spans="1:19" x14ac:dyDescent="0.2">
      <c r="A702" s="25">
        <f t="shared" si="15"/>
        <v>501</v>
      </c>
      <c r="B702" s="25" t="str">
        <f t="shared" si="12"/>
        <v>Southern Indiana Gas and Electric Company</v>
      </c>
      <c r="C702" s="25" t="str">
        <f t="shared" si="13"/>
        <v>BBB+</v>
      </c>
      <c r="D702" s="25" t="str">
        <f t="shared" si="14"/>
        <v>BBB+</v>
      </c>
      <c r="E702" s="25"/>
      <c r="F702" s="25"/>
      <c r="G702" s="25"/>
      <c r="H702" s="25"/>
      <c r="I702" s="25"/>
      <c r="J702" s="25"/>
      <c r="K702" s="25"/>
      <c r="L702" s="25"/>
      <c r="M702" s="25"/>
      <c r="N702" s="25"/>
      <c r="O702" s="25"/>
      <c r="P702" s="25"/>
      <c r="Q702" s="25"/>
      <c r="R702" s="25"/>
      <c r="S702" s="25"/>
    </row>
    <row r="703" spans="1:19" x14ac:dyDescent="0.2">
      <c r="A703" s="25">
        <f t="shared" si="15"/>
        <v>506</v>
      </c>
      <c r="B703" s="25" t="str">
        <f t="shared" si="12"/>
        <v>Northern Illinois Gas Company</v>
      </c>
      <c r="C703" s="25" t="str">
        <f t="shared" si="13"/>
        <v>A-</v>
      </c>
      <c r="D703" s="25" t="str">
        <f t="shared" si="14"/>
        <v>-</v>
      </c>
      <c r="E703" s="25"/>
      <c r="F703" s="25"/>
      <c r="G703" s="25"/>
      <c r="H703" s="25"/>
      <c r="I703" s="25"/>
      <c r="J703" s="25"/>
      <c r="K703" s="25"/>
      <c r="L703" s="25"/>
      <c r="M703" s="25"/>
      <c r="N703" s="25"/>
      <c r="O703" s="25"/>
      <c r="P703" s="25"/>
      <c r="Q703" s="25"/>
      <c r="R703" s="25"/>
      <c r="S703" s="25"/>
    </row>
    <row r="704" spans="1:19" x14ac:dyDescent="0.2">
      <c r="A704" s="25">
        <f t="shared" si="15"/>
        <v>511</v>
      </c>
      <c r="B704" s="25" t="str">
        <f t="shared" si="12"/>
        <v>Madison Gas and Electric Company</v>
      </c>
      <c r="C704" s="25" t="str">
        <f t="shared" si="13"/>
        <v>AA-</v>
      </c>
      <c r="D704" s="25" t="str">
        <f t="shared" si="14"/>
        <v>AA-</v>
      </c>
      <c r="E704" s="25"/>
      <c r="F704" s="25"/>
      <c r="G704" s="25"/>
      <c r="H704" s="25"/>
      <c r="I704" s="25"/>
      <c r="J704" s="25"/>
      <c r="K704" s="25"/>
      <c r="L704" s="25"/>
      <c r="M704" s="25"/>
      <c r="N704" s="25"/>
      <c r="O704" s="25"/>
      <c r="P704" s="25"/>
      <c r="Q704" s="25"/>
      <c r="R704" s="25"/>
      <c r="S704" s="25"/>
    </row>
    <row r="705" spans="1:19" x14ac:dyDescent="0.2">
      <c r="A705" s="25">
        <f t="shared" si="15"/>
        <v>516</v>
      </c>
      <c r="B705" s="25" t="str">
        <f t="shared" si="12"/>
        <v>Oklahoma Gas and Electric Company</v>
      </c>
      <c r="C705" s="25" t="str">
        <f t="shared" si="13"/>
        <v>A-</v>
      </c>
      <c r="D705" s="25" t="str">
        <f t="shared" si="14"/>
        <v>A-</v>
      </c>
      <c r="E705" s="25"/>
      <c r="F705" s="25"/>
      <c r="G705" s="25"/>
      <c r="H705" s="25"/>
      <c r="I705" s="25"/>
      <c r="J705" s="25"/>
      <c r="K705" s="25"/>
      <c r="L705" s="25"/>
      <c r="M705" s="25"/>
      <c r="N705" s="25"/>
      <c r="O705" s="25"/>
      <c r="P705" s="25"/>
      <c r="Q705" s="25"/>
      <c r="R705" s="25"/>
      <c r="S705" s="25"/>
    </row>
    <row r="706" spans="1:19" x14ac:dyDescent="0.2">
      <c r="A706" s="25">
        <f t="shared" si="15"/>
        <v>521</v>
      </c>
      <c r="B706" s="25" t="str">
        <f t="shared" si="12"/>
        <v>The Potomac Edison Company</v>
      </c>
      <c r="C706" s="25" t="str">
        <f t="shared" si="13"/>
        <v>BBB</v>
      </c>
      <c r="D706" s="25" t="str">
        <f t="shared" si="14"/>
        <v>BBB</v>
      </c>
      <c r="E706" s="25"/>
      <c r="F706" s="25"/>
      <c r="G706" s="25"/>
      <c r="H706" s="25"/>
      <c r="I706" s="25"/>
      <c r="J706" s="25"/>
      <c r="K706" s="25"/>
      <c r="L706" s="25"/>
      <c r="M706" s="25"/>
      <c r="N706" s="25"/>
      <c r="O706" s="25"/>
      <c r="P706" s="25"/>
      <c r="Q706" s="25"/>
      <c r="R706" s="25"/>
      <c r="S706" s="25"/>
    </row>
    <row r="707" spans="1:19" x14ac:dyDescent="0.2">
      <c r="A707" s="25">
        <f t="shared" si="15"/>
        <v>526</v>
      </c>
      <c r="B707" s="25" t="str">
        <f t="shared" si="12"/>
        <v>PECO Energy Company</v>
      </c>
      <c r="C707" s="25" t="str">
        <f t="shared" si="13"/>
        <v>BBB+</v>
      </c>
      <c r="D707" s="25" t="str">
        <f t="shared" si="14"/>
        <v>BBB+</v>
      </c>
      <c r="E707" s="25"/>
      <c r="F707" s="25"/>
      <c r="G707" s="25"/>
      <c r="H707" s="25"/>
      <c r="I707" s="25"/>
      <c r="J707" s="25"/>
      <c r="K707" s="25"/>
      <c r="L707" s="25"/>
      <c r="M707" s="25"/>
      <c r="N707" s="25"/>
      <c r="O707" s="25"/>
      <c r="P707" s="25"/>
      <c r="Q707" s="25"/>
      <c r="R707" s="25"/>
      <c r="S707" s="25"/>
    </row>
    <row r="708" spans="1:19" x14ac:dyDescent="0.2">
      <c r="A708" s="25">
        <f t="shared" si="15"/>
        <v>531</v>
      </c>
      <c r="B708" s="25" t="str">
        <f t="shared" si="12"/>
        <v>Potomac Electric Power Company</v>
      </c>
      <c r="C708" s="25" t="str">
        <f t="shared" si="13"/>
        <v>A-</v>
      </c>
      <c r="D708" s="25" t="str">
        <f t="shared" si="14"/>
        <v>A-</v>
      </c>
      <c r="E708" s="25"/>
      <c r="F708" s="25"/>
      <c r="G708" s="25"/>
      <c r="H708" s="25"/>
      <c r="I708" s="25"/>
      <c r="J708" s="25"/>
      <c r="K708" s="25"/>
      <c r="L708" s="25"/>
      <c r="M708" s="25"/>
      <c r="N708" s="25"/>
      <c r="O708" s="25"/>
      <c r="P708" s="25"/>
      <c r="Q708" s="25"/>
      <c r="R708" s="25"/>
      <c r="S708" s="25"/>
    </row>
    <row r="709" spans="1:19" x14ac:dyDescent="0.2">
      <c r="A709" s="25">
        <f t="shared" si="15"/>
        <v>536</v>
      </c>
      <c r="B709" s="25" t="str">
        <f t="shared" si="12"/>
        <v>CenterPoint Energy Resources Corp.</v>
      </c>
      <c r="C709" s="25" t="str">
        <f t="shared" si="13"/>
        <v>BBB+</v>
      </c>
      <c r="D709" s="25" t="str">
        <f t="shared" si="14"/>
        <v>BBB+</v>
      </c>
      <c r="E709" s="25"/>
      <c r="F709" s="25"/>
      <c r="G709" s="25"/>
      <c r="H709" s="25"/>
      <c r="I709" s="25"/>
      <c r="J709" s="25"/>
      <c r="K709" s="25"/>
      <c r="L709" s="25"/>
      <c r="M709" s="25"/>
      <c r="N709" s="25"/>
      <c r="O709" s="25"/>
      <c r="P709" s="25"/>
      <c r="Q709" s="25"/>
      <c r="R709" s="25"/>
      <c r="S709" s="25"/>
    </row>
    <row r="710" spans="1:19" x14ac:dyDescent="0.2">
      <c r="A710" s="25">
        <f t="shared" si="15"/>
        <v>541</v>
      </c>
      <c r="B710" s="25" t="str">
        <f t="shared" si="12"/>
        <v>CenterPoint Energy Houston Electric, LLC</v>
      </c>
      <c r="C710" s="25" t="str">
        <f t="shared" si="13"/>
        <v>BBB+</v>
      </c>
      <c r="D710" s="25" t="str">
        <f t="shared" si="14"/>
        <v>BBB+</v>
      </c>
      <c r="E710" s="25"/>
      <c r="F710" s="25"/>
      <c r="G710" s="25"/>
      <c r="H710" s="25"/>
      <c r="I710" s="25"/>
      <c r="J710" s="25"/>
      <c r="K710" s="25"/>
      <c r="L710" s="25"/>
      <c r="M710" s="25"/>
      <c r="N710" s="25"/>
      <c r="O710" s="25"/>
      <c r="P710" s="25"/>
      <c r="Q710" s="25"/>
      <c r="R710" s="25"/>
      <c r="S710" s="25"/>
    </row>
    <row r="711" spans="1:19" x14ac:dyDescent="0.2">
      <c r="A711" s="25">
        <f t="shared" si="15"/>
        <v>546</v>
      </c>
      <c r="B711" s="25" t="str">
        <f t="shared" si="12"/>
        <v>Consolidated Edison Company of New York, Inc.</v>
      </c>
      <c r="C711" s="25" t="str">
        <f t="shared" si="13"/>
        <v>A-</v>
      </c>
      <c r="D711" s="25" t="str">
        <f t="shared" si="14"/>
        <v>A-</v>
      </c>
      <c r="E711" s="25"/>
      <c r="F711" s="25"/>
      <c r="G711" s="25"/>
      <c r="H711" s="25"/>
      <c r="I711" s="25"/>
      <c r="J711" s="25"/>
      <c r="K711" s="25"/>
      <c r="L711" s="25"/>
      <c r="M711" s="25"/>
      <c r="N711" s="25"/>
      <c r="O711" s="25"/>
      <c r="P711" s="25"/>
      <c r="Q711" s="25"/>
      <c r="R711" s="25"/>
      <c r="S711" s="25"/>
    </row>
    <row r="712" spans="1:19" x14ac:dyDescent="0.2">
      <c r="A712" s="25">
        <f t="shared" si="15"/>
        <v>551</v>
      </c>
      <c r="B712" s="25" t="str">
        <f t="shared" si="12"/>
        <v>Black Hills Power, Inc.</v>
      </c>
      <c r="C712" s="25" t="str">
        <f t="shared" si="13"/>
        <v>BBB+</v>
      </c>
      <c r="D712" s="25" t="str">
        <f t="shared" si="14"/>
        <v>BBB+</v>
      </c>
      <c r="E712" s="25"/>
      <c r="F712" s="25"/>
      <c r="G712" s="25"/>
      <c r="H712" s="25"/>
      <c r="I712" s="25"/>
      <c r="J712" s="25"/>
      <c r="K712" s="25"/>
      <c r="L712" s="25"/>
      <c r="M712" s="25"/>
      <c r="N712" s="25"/>
      <c r="O712" s="25"/>
      <c r="P712" s="25"/>
      <c r="Q712" s="25"/>
      <c r="R712" s="25"/>
      <c r="S712" s="25"/>
    </row>
    <row r="713" spans="1:19" x14ac:dyDescent="0.2">
      <c r="A713" s="25">
        <f t="shared" si="15"/>
        <v>556</v>
      </c>
      <c r="B713" s="25" t="str">
        <f t="shared" si="12"/>
        <v>Hawaiian Electric Company, Inc.</v>
      </c>
      <c r="C713" s="25" t="str">
        <f t="shared" si="13"/>
        <v>BBB</v>
      </c>
      <c r="D713" s="25" t="str">
        <f t="shared" si="14"/>
        <v>BBB</v>
      </c>
      <c r="E713" s="25"/>
      <c r="F713" s="25"/>
      <c r="G713" s="25"/>
      <c r="H713" s="25"/>
      <c r="I713" s="25"/>
      <c r="J713" s="25"/>
      <c r="K713" s="25"/>
      <c r="L713" s="25"/>
      <c r="M713" s="25"/>
      <c r="N713" s="25"/>
      <c r="O713" s="25"/>
      <c r="P713" s="25"/>
      <c r="Q713" s="25"/>
      <c r="R713" s="25"/>
      <c r="S713" s="25"/>
    </row>
    <row r="714" spans="1:19" x14ac:dyDescent="0.2">
      <c r="A714" s="25">
        <f t="shared" si="15"/>
        <v>561</v>
      </c>
      <c r="B714" s="25" t="str">
        <f t="shared" si="12"/>
        <v>Northern States Power Company</v>
      </c>
      <c r="C714" s="25" t="str">
        <f t="shared" si="13"/>
        <v>A-</v>
      </c>
      <c r="D714" s="25" t="str">
        <f t="shared" si="14"/>
        <v>A-</v>
      </c>
      <c r="E714" s="25"/>
      <c r="F714" s="25"/>
      <c r="G714" s="25"/>
      <c r="H714" s="25"/>
      <c r="I714" s="25"/>
      <c r="J714" s="25"/>
      <c r="K714" s="25"/>
      <c r="L714" s="25"/>
      <c r="M714" s="25"/>
      <c r="N714" s="25"/>
      <c r="O714" s="25"/>
      <c r="P714" s="25"/>
      <c r="Q714" s="25"/>
      <c r="R714" s="25"/>
      <c r="S714" s="25"/>
    </row>
    <row r="715" spans="1:19" x14ac:dyDescent="0.2">
      <c r="A715" s="25">
        <f t="shared" si="15"/>
        <v>566</v>
      </c>
      <c r="B715" s="25" t="str">
        <f t="shared" si="12"/>
        <v>Entergy Texas, Inc.</v>
      </c>
      <c r="C715" s="25" t="str">
        <f t="shared" si="13"/>
        <v>BBB+</v>
      </c>
      <c r="D715" s="25" t="str">
        <f t="shared" si="14"/>
        <v>BBB+</v>
      </c>
      <c r="E715" s="25"/>
      <c r="F715" s="25"/>
      <c r="G715" s="25"/>
      <c r="H715" s="25"/>
      <c r="I715" s="25"/>
      <c r="J715" s="25"/>
      <c r="K715" s="25"/>
      <c r="L715" s="25"/>
      <c r="M715" s="25"/>
      <c r="N715" s="25"/>
      <c r="O715" s="25"/>
      <c r="P715" s="25"/>
      <c r="Q715" s="25"/>
      <c r="R715" s="25"/>
      <c r="S715" s="25"/>
    </row>
    <row r="716" spans="1:19" x14ac:dyDescent="0.2">
      <c r="A716" s="25">
        <f t="shared" si="15"/>
        <v>571</v>
      </c>
      <c r="B716" s="25" t="str">
        <f t="shared" si="12"/>
        <v>Otter Tail Power Company</v>
      </c>
      <c r="C716" s="25" t="str">
        <f t="shared" si="13"/>
        <v>BBB+</v>
      </c>
      <c r="D716" s="25" t="str">
        <f t="shared" si="14"/>
        <v>-</v>
      </c>
      <c r="E716" s="25"/>
      <c r="F716" s="25"/>
      <c r="G716" s="25"/>
      <c r="H716" s="25"/>
      <c r="I716" s="25"/>
      <c r="J716" s="25"/>
      <c r="K716" s="25"/>
      <c r="L716" s="25"/>
      <c r="M716" s="25"/>
      <c r="N716" s="25"/>
      <c r="O716" s="25"/>
      <c r="P716" s="25"/>
      <c r="Q716" s="25"/>
      <c r="R716" s="25"/>
      <c r="S716" s="25"/>
    </row>
    <row r="717" spans="1:19" x14ac:dyDescent="0.2">
      <c r="A717" s="25">
        <f t="shared" si="15"/>
        <v>576</v>
      </c>
      <c r="B717" s="25" t="str">
        <f t="shared" si="12"/>
        <v>Ameren Corporation (NYSE:AEE)</v>
      </c>
      <c r="C717" s="25" t="str">
        <f t="shared" si="13"/>
        <v>BBB+</v>
      </c>
      <c r="D717" s="25" t="str">
        <f t="shared" si="14"/>
        <v>BBB+</v>
      </c>
      <c r="E717" s="25"/>
      <c r="F717" s="25"/>
      <c r="G717" s="25"/>
      <c r="H717" s="25"/>
      <c r="I717" s="25"/>
      <c r="J717" s="25"/>
      <c r="K717" s="25"/>
      <c r="L717" s="25"/>
      <c r="M717" s="25"/>
      <c r="N717" s="25"/>
      <c r="O717" s="25"/>
      <c r="P717" s="25"/>
      <c r="Q717" s="25"/>
      <c r="R717" s="25"/>
      <c r="S717" s="25"/>
    </row>
    <row r="718" spans="1:19" x14ac:dyDescent="0.2">
      <c r="A718" s="25"/>
      <c r="B718" s="25"/>
      <c r="C718" s="25"/>
      <c r="D718" s="25"/>
    </row>
    <row r="719" spans="1:19" x14ac:dyDescent="0.2">
      <c r="A719" s="25"/>
      <c r="B719" s="25"/>
      <c r="C719" s="25"/>
      <c r="D719" s="25"/>
    </row>
    <row r="720" spans="1:19" x14ac:dyDescent="0.2">
      <c r="A720" s="25"/>
      <c r="B720" s="25"/>
      <c r="C720" s="17"/>
      <c r="D720" s="17"/>
    </row>
    <row r="721" spans="1:17" x14ac:dyDescent="0.2">
      <c r="A721" s="25"/>
      <c r="B721" s="25"/>
      <c r="C721" s="17"/>
      <c r="D721" s="17"/>
    </row>
    <row r="722" spans="1:17" x14ac:dyDescent="0.2">
      <c r="A722" s="25"/>
      <c r="B722" s="25"/>
      <c r="C722" s="17"/>
      <c r="D722" s="17"/>
    </row>
    <row r="723" spans="1:17" x14ac:dyDescent="0.2">
      <c r="A723" s="25"/>
      <c r="B723" s="25"/>
      <c r="C723" s="17"/>
      <c r="D723" s="17"/>
    </row>
    <row r="724" spans="1:17" x14ac:dyDescent="0.2">
      <c r="A724" s="25"/>
      <c r="B724" s="25"/>
      <c r="C724" s="17"/>
      <c r="D724" s="17"/>
    </row>
    <row r="725" spans="1:17" x14ac:dyDescent="0.2">
      <c r="A725" s="25"/>
      <c r="B725" s="25"/>
      <c r="C725" s="17"/>
      <c r="D725" s="17"/>
    </row>
    <row r="726" spans="1:17" x14ac:dyDescent="0.2">
      <c r="A726" s="25"/>
      <c r="B726" s="25"/>
      <c r="C726" s="17"/>
      <c r="D726" s="17"/>
    </row>
    <row r="727" spans="1:17" x14ac:dyDescent="0.2">
      <c r="A727" s="25"/>
      <c r="B727" s="25"/>
      <c r="C727" s="27">
        <f>COUNTA(C602:C717)</f>
        <v>116</v>
      </c>
      <c r="D727" s="27">
        <f>COUNTA(D602:D717)</f>
        <v>116</v>
      </c>
      <c r="E727" s="27"/>
      <c r="F727" s="27"/>
      <c r="G727" s="27"/>
      <c r="H727" s="27"/>
      <c r="I727" s="27"/>
      <c r="J727" s="27"/>
      <c r="K727" s="27"/>
      <c r="L727" s="27"/>
      <c r="M727" s="27"/>
      <c r="N727" s="27"/>
      <c r="O727" s="27"/>
      <c r="P727" s="27"/>
      <c r="Q727" s="27"/>
    </row>
    <row r="728" spans="1:17" x14ac:dyDescent="0.2">
      <c r="A728" s="25"/>
      <c r="B728" s="25"/>
      <c r="C728" s="17"/>
      <c r="D728" s="17"/>
      <c r="E728" s="17"/>
      <c r="F728" s="17"/>
      <c r="G728" s="17"/>
      <c r="H728" s="17"/>
      <c r="I728" s="17"/>
      <c r="J728" s="17"/>
      <c r="K728" s="17"/>
      <c r="L728" s="17"/>
      <c r="M728" s="17"/>
      <c r="N728" s="17"/>
      <c r="O728" s="17"/>
      <c r="P728" s="17"/>
      <c r="Q728" s="17"/>
    </row>
    <row r="729" spans="1:17" x14ac:dyDescent="0.2">
      <c r="A729" s="25"/>
      <c r="B729" s="25"/>
      <c r="C729" s="17"/>
      <c r="D729" s="17"/>
      <c r="E729" s="17"/>
      <c r="F729" s="17"/>
      <c r="G729" s="17"/>
      <c r="H729" s="17"/>
      <c r="I729" s="17"/>
      <c r="J729" s="17"/>
      <c r="K729" s="17"/>
      <c r="L729" s="17"/>
      <c r="M729" s="17"/>
      <c r="N729" s="17"/>
      <c r="O729" s="17"/>
      <c r="P729" s="17"/>
      <c r="Q729" s="17"/>
    </row>
    <row r="730" spans="1:17" x14ac:dyDescent="0.2">
      <c r="A730" s="25"/>
      <c r="B730" s="25"/>
      <c r="C730" s="17"/>
      <c r="D730" s="17"/>
      <c r="E730" s="17"/>
      <c r="F730" s="17"/>
      <c r="G730" s="17"/>
      <c r="H730" s="17"/>
      <c r="I730" s="17"/>
      <c r="J730" s="17"/>
      <c r="K730" s="17"/>
      <c r="L730" s="17"/>
      <c r="M730" s="17"/>
      <c r="N730" s="17"/>
      <c r="O730" s="17"/>
      <c r="P730" s="17"/>
      <c r="Q730" s="17"/>
    </row>
    <row r="731" spans="1:17" x14ac:dyDescent="0.2">
      <c r="A731" s="25"/>
      <c r="B731" s="19" t="s">
        <v>18</v>
      </c>
      <c r="C731" s="25">
        <f t="shared" ref="C731:C744" si="16">COUNTIF($C$602:$C$717,$B731)</f>
        <v>0</v>
      </c>
      <c r="D731" s="25">
        <f t="shared" ref="D731:D744" si="17">COUNTIF(D$602:D$717,$B731)</f>
        <v>0</v>
      </c>
      <c r="E731" s="25"/>
      <c r="F731" s="25"/>
      <c r="G731" s="25"/>
      <c r="H731" s="25"/>
      <c r="I731" s="25"/>
      <c r="J731" s="25"/>
      <c r="K731" s="25"/>
      <c r="L731" s="25"/>
      <c r="M731" s="25"/>
      <c r="N731" s="25"/>
      <c r="O731" s="25"/>
      <c r="P731" s="25"/>
      <c r="Q731" s="25"/>
    </row>
    <row r="732" spans="1:17" x14ac:dyDescent="0.2">
      <c r="A732" s="25"/>
      <c r="B732" s="19" t="s">
        <v>17</v>
      </c>
      <c r="C732" s="25">
        <f t="shared" si="16"/>
        <v>10</v>
      </c>
      <c r="D732" s="25">
        <f t="shared" si="17"/>
        <v>10</v>
      </c>
      <c r="E732" s="25"/>
      <c r="F732" s="25"/>
      <c r="G732" s="25"/>
      <c r="H732" s="25"/>
      <c r="I732" s="25"/>
      <c r="J732" s="25"/>
      <c r="K732" s="25"/>
      <c r="L732" s="25"/>
      <c r="M732" s="25"/>
      <c r="N732" s="25"/>
      <c r="O732" s="25"/>
      <c r="P732" s="25"/>
      <c r="Q732" s="25"/>
    </row>
    <row r="733" spans="1:17" x14ac:dyDescent="0.2">
      <c r="A733" s="25"/>
      <c r="B733" s="19" t="s">
        <v>6</v>
      </c>
      <c r="C733" s="25">
        <f t="shared" si="16"/>
        <v>40</v>
      </c>
      <c r="D733" s="25">
        <f t="shared" si="17"/>
        <v>38</v>
      </c>
      <c r="E733" s="25"/>
      <c r="F733" s="25"/>
      <c r="G733" s="25"/>
      <c r="H733" s="25"/>
      <c r="I733" s="25"/>
      <c r="J733" s="25"/>
      <c r="K733" s="25"/>
      <c r="L733" s="25"/>
      <c r="M733" s="25"/>
      <c r="N733" s="25"/>
      <c r="O733" s="25"/>
      <c r="P733" s="25"/>
      <c r="Q733" s="25"/>
    </row>
    <row r="734" spans="1:17" x14ac:dyDescent="0.2">
      <c r="A734" s="25"/>
      <c r="B734" s="19" t="s">
        <v>5</v>
      </c>
      <c r="C734" s="25">
        <f t="shared" si="16"/>
        <v>39</v>
      </c>
      <c r="D734" s="25">
        <f t="shared" si="17"/>
        <v>38</v>
      </c>
      <c r="E734" s="25"/>
      <c r="F734" s="25"/>
      <c r="G734" s="25"/>
      <c r="H734" s="25"/>
      <c r="I734" s="25"/>
      <c r="J734" s="25"/>
      <c r="K734" s="25"/>
      <c r="L734" s="25"/>
      <c r="M734" s="25"/>
      <c r="N734" s="25"/>
      <c r="O734" s="25"/>
      <c r="P734" s="25"/>
      <c r="Q734" s="25"/>
    </row>
    <row r="735" spans="1:17" x14ac:dyDescent="0.2">
      <c r="A735" s="25"/>
      <c r="B735" s="19" t="s">
        <v>4</v>
      </c>
      <c r="C735" s="25">
        <f t="shared" si="16"/>
        <v>17</v>
      </c>
      <c r="D735" s="25">
        <f t="shared" si="17"/>
        <v>17</v>
      </c>
      <c r="E735" s="25"/>
      <c r="F735" s="25"/>
      <c r="G735" s="25"/>
      <c r="H735" s="25"/>
      <c r="I735" s="25"/>
      <c r="J735" s="25"/>
      <c r="K735" s="25"/>
      <c r="L735" s="25"/>
      <c r="M735" s="25"/>
      <c r="N735" s="25"/>
      <c r="O735" s="25"/>
      <c r="P735" s="25"/>
      <c r="Q735" s="25"/>
    </row>
    <row r="736" spans="1:17" x14ac:dyDescent="0.2">
      <c r="A736" s="25"/>
      <c r="B736" s="19" t="s">
        <v>19</v>
      </c>
      <c r="C736" s="25">
        <f t="shared" si="16"/>
        <v>1</v>
      </c>
      <c r="D736" s="25">
        <f t="shared" si="17"/>
        <v>1</v>
      </c>
      <c r="E736" s="25"/>
      <c r="F736" s="25"/>
      <c r="G736" s="25"/>
      <c r="H736" s="25"/>
      <c r="I736" s="25"/>
      <c r="J736" s="25"/>
      <c r="K736" s="25"/>
      <c r="L736" s="25"/>
      <c r="M736" s="25"/>
      <c r="N736" s="25"/>
      <c r="O736" s="25"/>
      <c r="P736" s="25"/>
      <c r="Q736" s="25"/>
    </row>
    <row r="737" spans="1:17" x14ac:dyDescent="0.2">
      <c r="A737" s="17"/>
      <c r="B737" s="19" t="s">
        <v>3</v>
      </c>
      <c r="C737" s="25">
        <f t="shared" si="16"/>
        <v>0</v>
      </c>
      <c r="D737" s="25">
        <f t="shared" si="17"/>
        <v>0</v>
      </c>
      <c r="E737" s="25"/>
      <c r="F737" s="25"/>
      <c r="G737" s="25"/>
      <c r="H737" s="25"/>
      <c r="I737" s="25"/>
      <c r="J737" s="25"/>
      <c r="K737" s="25"/>
      <c r="L737" s="25"/>
      <c r="M737" s="25"/>
      <c r="N737" s="25"/>
      <c r="O737" s="25"/>
      <c r="P737" s="25"/>
      <c r="Q737" s="25"/>
    </row>
    <row r="738" spans="1:17" x14ac:dyDescent="0.2">
      <c r="A738" s="17"/>
      <c r="B738" s="19" t="s">
        <v>16</v>
      </c>
      <c r="C738" s="25">
        <f t="shared" si="16"/>
        <v>0</v>
      </c>
      <c r="D738" s="25">
        <f t="shared" si="17"/>
        <v>0</v>
      </c>
      <c r="E738" s="25"/>
      <c r="F738" s="25"/>
      <c r="G738" s="25"/>
      <c r="H738" s="25"/>
      <c r="I738" s="25"/>
      <c r="J738" s="25"/>
      <c r="K738" s="25"/>
      <c r="L738" s="25"/>
      <c r="M738" s="25"/>
      <c r="N738" s="25"/>
      <c r="O738" s="25"/>
      <c r="P738" s="25"/>
      <c r="Q738" s="25"/>
    </row>
    <row r="739" spans="1:17" x14ac:dyDescent="0.2">
      <c r="A739" s="17"/>
      <c r="B739" s="19" t="s">
        <v>13</v>
      </c>
      <c r="C739" s="25">
        <f t="shared" si="16"/>
        <v>0</v>
      </c>
      <c r="D739" s="25">
        <f t="shared" si="17"/>
        <v>0</v>
      </c>
      <c r="E739" s="25"/>
      <c r="F739" s="25"/>
      <c r="G739" s="25"/>
      <c r="H739" s="25"/>
      <c r="I739" s="25"/>
      <c r="J739" s="25"/>
      <c r="K739" s="25"/>
      <c r="L739" s="25"/>
      <c r="M739" s="25"/>
      <c r="N739" s="25"/>
      <c r="O739" s="25"/>
      <c r="P739" s="25"/>
      <c r="Q739" s="25"/>
    </row>
    <row r="740" spans="1:17" x14ac:dyDescent="0.2">
      <c r="A740" s="17"/>
      <c r="B740" s="26" t="s">
        <v>24</v>
      </c>
      <c r="C740" s="25">
        <f t="shared" si="16"/>
        <v>0</v>
      </c>
      <c r="D740" s="25">
        <f t="shared" si="17"/>
        <v>0</v>
      </c>
      <c r="E740" s="25"/>
      <c r="F740" s="25"/>
      <c r="G740" s="25"/>
      <c r="H740" s="25"/>
      <c r="I740" s="25"/>
      <c r="J740" s="25"/>
      <c r="K740" s="25"/>
      <c r="L740" s="25"/>
      <c r="M740" s="25"/>
      <c r="N740" s="25"/>
      <c r="O740" s="25"/>
      <c r="P740" s="25"/>
      <c r="Q740" s="25"/>
    </row>
    <row r="741" spans="1:17" x14ac:dyDescent="0.2">
      <c r="A741" s="17"/>
      <c r="B741" s="26" t="s">
        <v>15</v>
      </c>
      <c r="C741" s="25">
        <f t="shared" si="16"/>
        <v>0</v>
      </c>
      <c r="D741" s="25">
        <f t="shared" si="17"/>
        <v>0</v>
      </c>
      <c r="E741" s="25"/>
      <c r="F741" s="25"/>
      <c r="G741" s="25"/>
      <c r="H741" s="25"/>
      <c r="I741" s="25"/>
      <c r="J741" s="25"/>
      <c r="K741" s="25"/>
      <c r="L741" s="25"/>
      <c r="M741" s="25"/>
      <c r="N741" s="25"/>
      <c r="O741" s="25"/>
      <c r="P741" s="25"/>
      <c r="Q741" s="25"/>
    </row>
    <row r="742" spans="1:17" x14ac:dyDescent="0.2">
      <c r="A742" s="17"/>
      <c r="B742" s="26" t="s">
        <v>14</v>
      </c>
      <c r="C742" s="25">
        <f t="shared" si="16"/>
        <v>1</v>
      </c>
      <c r="D742" s="25">
        <f t="shared" si="17"/>
        <v>1</v>
      </c>
      <c r="E742" s="25"/>
      <c r="F742" s="25"/>
      <c r="G742" s="25"/>
      <c r="H742" s="25"/>
      <c r="I742" s="25"/>
      <c r="J742" s="25"/>
      <c r="K742" s="25"/>
      <c r="L742" s="25"/>
      <c r="M742" s="25"/>
      <c r="N742" s="25"/>
      <c r="O742" s="25"/>
      <c r="P742" s="25"/>
      <c r="Q742" s="25"/>
    </row>
    <row r="743" spans="1:17" x14ac:dyDescent="0.2">
      <c r="A743" s="17"/>
      <c r="B743" s="26" t="s">
        <v>23</v>
      </c>
      <c r="C743" s="25">
        <f t="shared" si="16"/>
        <v>1</v>
      </c>
      <c r="D743" s="25">
        <f t="shared" si="17"/>
        <v>4</v>
      </c>
      <c r="E743" s="25"/>
      <c r="F743" s="25"/>
      <c r="G743" s="25"/>
      <c r="H743" s="25"/>
      <c r="I743" s="25"/>
      <c r="J743" s="25"/>
      <c r="K743" s="25"/>
      <c r="L743" s="25"/>
      <c r="M743" s="25"/>
      <c r="N743" s="25"/>
      <c r="O743" s="25"/>
      <c r="P743" s="25"/>
      <c r="Q743" s="25"/>
    </row>
    <row r="744" spans="1:17" x14ac:dyDescent="0.2">
      <c r="A744" s="17"/>
      <c r="B744" s="26" t="s">
        <v>22</v>
      </c>
      <c r="C744" s="25">
        <f t="shared" si="16"/>
        <v>7</v>
      </c>
      <c r="D744" s="25">
        <f t="shared" si="17"/>
        <v>7</v>
      </c>
      <c r="E744" s="25"/>
      <c r="F744" s="25"/>
      <c r="G744" s="25"/>
      <c r="H744" s="25"/>
      <c r="I744" s="25"/>
      <c r="J744" s="25"/>
      <c r="K744" s="25"/>
      <c r="L744" s="25"/>
      <c r="M744" s="25"/>
      <c r="N744" s="25"/>
      <c r="O744" s="25"/>
      <c r="P744" s="25"/>
      <c r="Q744" s="25"/>
    </row>
    <row r="745" spans="1:17" x14ac:dyDescent="0.2">
      <c r="A745" s="17"/>
      <c r="B745" s="26"/>
      <c r="C745" s="25"/>
      <c r="D745" s="25"/>
      <c r="E745" s="25"/>
      <c r="F745" s="25"/>
      <c r="G745" s="25"/>
      <c r="H745" s="25"/>
      <c r="I745" s="25"/>
      <c r="J745" s="25"/>
      <c r="K745" s="25"/>
      <c r="L745" s="25"/>
      <c r="M745" s="25"/>
      <c r="N745" s="25"/>
      <c r="O745" s="25"/>
      <c r="P745" s="25"/>
      <c r="Q745" s="25"/>
    </row>
    <row r="746" spans="1:17" x14ac:dyDescent="0.2">
      <c r="A746" s="17"/>
      <c r="B746" s="17" t="s">
        <v>21</v>
      </c>
      <c r="C746" s="17">
        <f>SUM(C731:C744)</f>
        <v>116</v>
      </c>
      <c r="D746" s="17">
        <f>SUM(D731:D744)</f>
        <v>116</v>
      </c>
      <c r="E746" s="17"/>
      <c r="F746" s="17"/>
      <c r="G746" s="17"/>
      <c r="H746" s="17"/>
      <c r="I746" s="17"/>
      <c r="J746" s="17"/>
      <c r="K746" s="17"/>
      <c r="L746" s="17"/>
      <c r="M746" s="17"/>
      <c r="N746" s="17"/>
      <c r="O746" s="17"/>
      <c r="P746" s="17"/>
      <c r="Q746" s="17"/>
    </row>
    <row r="747" spans="1:17" x14ac:dyDescent="0.2">
      <c r="A747" s="17"/>
      <c r="B747" s="17" t="s">
        <v>20</v>
      </c>
      <c r="C747" s="17">
        <f>C746-C744-C743</f>
        <v>108</v>
      </c>
      <c r="D747" s="17">
        <f>D746-D744-D743</f>
        <v>105</v>
      </c>
      <c r="E747" s="17"/>
      <c r="F747" s="17"/>
      <c r="G747" s="17"/>
      <c r="H747" s="17"/>
      <c r="I747" s="17"/>
      <c r="J747" s="17"/>
      <c r="K747" s="17"/>
      <c r="L747" s="17"/>
      <c r="M747" s="17"/>
      <c r="N747" s="17"/>
      <c r="O747" s="17"/>
      <c r="P747" s="17"/>
      <c r="Q747" s="17"/>
    </row>
    <row r="748" spans="1:17" x14ac:dyDescent="0.2">
      <c r="A748" s="17"/>
      <c r="B748" s="17"/>
      <c r="C748" s="17"/>
      <c r="D748" s="17"/>
      <c r="E748" s="17"/>
      <c r="F748" s="17"/>
      <c r="G748" s="17"/>
      <c r="H748" s="17"/>
      <c r="I748" s="17"/>
      <c r="J748" s="17"/>
      <c r="K748" s="17"/>
      <c r="L748" s="17"/>
      <c r="M748" s="17"/>
      <c r="N748" s="17"/>
      <c r="O748" s="17"/>
      <c r="P748" s="17"/>
      <c r="Q748" s="17"/>
    </row>
    <row r="749" spans="1:17" x14ac:dyDescent="0.2">
      <c r="A749" s="17"/>
      <c r="B749" s="17"/>
      <c r="C749" s="24"/>
      <c r="D749" s="17"/>
      <c r="E749" s="17"/>
      <c r="F749" s="17"/>
      <c r="G749" s="17"/>
      <c r="H749" s="17"/>
      <c r="I749" s="17"/>
      <c r="J749" s="17"/>
      <c r="K749" s="17"/>
      <c r="L749" s="17"/>
      <c r="M749" s="17"/>
      <c r="N749" s="17"/>
      <c r="O749" s="17"/>
      <c r="P749" s="17"/>
      <c r="Q749" s="17"/>
    </row>
    <row r="750" spans="1:17" x14ac:dyDescent="0.2">
      <c r="A750" s="17"/>
      <c r="B750" s="19" t="s">
        <v>19</v>
      </c>
      <c r="C750" s="24">
        <f>C736/C747</f>
        <v>9.2592592592592587E-3</v>
      </c>
      <c r="D750" s="24">
        <f>D736/D747</f>
        <v>9.5238095238095247E-3</v>
      </c>
      <c r="E750" s="24"/>
      <c r="F750" s="24"/>
      <c r="G750" s="24"/>
      <c r="H750" s="24"/>
      <c r="I750" s="24"/>
      <c r="J750" s="24"/>
      <c r="K750" s="24"/>
      <c r="L750" s="24"/>
      <c r="M750" s="24"/>
      <c r="N750" s="24"/>
      <c r="O750" s="24"/>
      <c r="P750" s="24"/>
      <c r="Q750" s="24"/>
    </row>
    <row r="751" spans="1:17" x14ac:dyDescent="0.2">
      <c r="A751" s="17"/>
      <c r="B751" s="19" t="s">
        <v>18</v>
      </c>
      <c r="C751" s="24">
        <f>C731/C747</f>
        <v>0</v>
      </c>
      <c r="D751" s="24">
        <f>D731/D747</f>
        <v>0</v>
      </c>
      <c r="E751" s="24"/>
      <c r="F751" s="24"/>
      <c r="G751" s="24"/>
      <c r="H751" s="24"/>
      <c r="I751" s="24"/>
      <c r="J751" s="24"/>
      <c r="K751" s="24"/>
      <c r="L751" s="24"/>
      <c r="M751" s="24"/>
      <c r="N751" s="24"/>
      <c r="O751" s="24"/>
      <c r="P751" s="24"/>
      <c r="Q751" s="24"/>
    </row>
    <row r="752" spans="1:17" x14ac:dyDescent="0.2">
      <c r="A752" s="17"/>
      <c r="B752" s="19" t="s">
        <v>17</v>
      </c>
      <c r="C752" s="24">
        <f>C732/C747</f>
        <v>9.2592592592592587E-2</v>
      </c>
      <c r="D752" s="24">
        <f>D732/D747</f>
        <v>9.5238095238095233E-2</v>
      </c>
      <c r="E752" s="24"/>
      <c r="F752" s="24"/>
      <c r="G752" s="24"/>
      <c r="H752" s="24"/>
      <c r="I752" s="24"/>
      <c r="J752" s="24"/>
      <c r="K752" s="24"/>
      <c r="L752" s="24"/>
      <c r="M752" s="24"/>
      <c r="N752" s="24"/>
      <c r="O752" s="24"/>
      <c r="P752" s="24"/>
      <c r="Q752" s="24"/>
    </row>
    <row r="753" spans="1:17" x14ac:dyDescent="0.2">
      <c r="A753" s="17"/>
      <c r="B753" s="19" t="s">
        <v>6</v>
      </c>
      <c r="C753" s="24">
        <f>C733/C747</f>
        <v>0.37037037037037035</v>
      </c>
      <c r="D753" s="24">
        <f>D733/D747</f>
        <v>0.3619047619047619</v>
      </c>
      <c r="E753" s="24"/>
      <c r="F753" s="24"/>
      <c r="G753" s="24"/>
      <c r="H753" s="24"/>
      <c r="I753" s="24"/>
      <c r="J753" s="24"/>
      <c r="K753" s="24"/>
      <c r="L753" s="24"/>
      <c r="M753" s="24"/>
      <c r="N753" s="24"/>
      <c r="O753" s="24"/>
      <c r="P753" s="24"/>
      <c r="Q753" s="24"/>
    </row>
    <row r="754" spans="1:17" x14ac:dyDescent="0.2">
      <c r="A754" s="17"/>
      <c r="B754" s="19" t="s">
        <v>5</v>
      </c>
      <c r="C754" s="24">
        <f>C734/C747</f>
        <v>0.3611111111111111</v>
      </c>
      <c r="D754" s="24">
        <f>D734/D747</f>
        <v>0.3619047619047619</v>
      </c>
      <c r="E754" s="24"/>
      <c r="F754" s="24"/>
      <c r="G754" s="24"/>
      <c r="H754" s="24"/>
      <c r="I754" s="24"/>
      <c r="J754" s="24"/>
      <c r="K754" s="24"/>
      <c r="L754" s="24"/>
      <c r="M754" s="24"/>
      <c r="N754" s="24"/>
      <c r="O754" s="24"/>
      <c r="P754" s="24"/>
      <c r="Q754" s="24"/>
    </row>
    <row r="755" spans="1:17" x14ac:dyDescent="0.2">
      <c r="A755" s="17"/>
      <c r="B755" s="19" t="s">
        <v>4</v>
      </c>
      <c r="C755" s="24">
        <f>C735/C747</f>
        <v>0.15740740740740741</v>
      </c>
      <c r="D755" s="24">
        <f>D735/D747</f>
        <v>0.16190476190476191</v>
      </c>
      <c r="E755" s="24"/>
      <c r="F755" s="24"/>
      <c r="G755" s="24"/>
      <c r="H755" s="24"/>
      <c r="I755" s="24"/>
      <c r="J755" s="24"/>
      <c r="K755" s="24"/>
      <c r="L755" s="24"/>
      <c r="M755" s="24"/>
      <c r="N755" s="24"/>
      <c r="O755" s="24"/>
      <c r="P755" s="24"/>
      <c r="Q755" s="24"/>
    </row>
    <row r="756" spans="1:17" x14ac:dyDescent="0.2">
      <c r="A756" s="17"/>
      <c r="B756" s="19" t="s">
        <v>3</v>
      </c>
      <c r="C756" s="24">
        <f>C737/C747</f>
        <v>0</v>
      </c>
      <c r="D756" s="24">
        <f>D737/D747</f>
        <v>0</v>
      </c>
      <c r="E756" s="24"/>
      <c r="F756" s="24"/>
      <c r="G756" s="24"/>
      <c r="H756" s="24"/>
      <c r="I756" s="24"/>
      <c r="J756" s="24"/>
      <c r="K756" s="24"/>
      <c r="L756" s="24"/>
      <c r="M756" s="24"/>
      <c r="N756" s="24"/>
      <c r="O756" s="24"/>
      <c r="P756" s="24"/>
      <c r="Q756" s="24"/>
    </row>
    <row r="757" spans="1:17" x14ac:dyDescent="0.2">
      <c r="A757" s="17"/>
      <c r="B757" s="19" t="s">
        <v>16</v>
      </c>
      <c r="C757" s="24">
        <f>C738/C747</f>
        <v>0</v>
      </c>
      <c r="D757" s="24">
        <f>D738/D747</f>
        <v>0</v>
      </c>
      <c r="E757" s="24"/>
      <c r="F757" s="24"/>
      <c r="G757" s="24"/>
      <c r="H757" s="24"/>
      <c r="I757" s="24"/>
      <c r="J757" s="24"/>
      <c r="K757" s="24"/>
      <c r="L757" s="24"/>
      <c r="M757" s="24"/>
      <c r="N757" s="24"/>
      <c r="O757" s="24"/>
      <c r="P757" s="24"/>
      <c r="Q757" s="24"/>
    </row>
    <row r="758" spans="1:17" x14ac:dyDescent="0.2">
      <c r="A758" s="17"/>
      <c r="B758" s="19" t="s">
        <v>15</v>
      </c>
      <c r="C758" s="24">
        <f>C741/C747</f>
        <v>0</v>
      </c>
      <c r="D758" s="24">
        <f>D741/D747</f>
        <v>0</v>
      </c>
      <c r="E758" s="24"/>
      <c r="F758" s="24"/>
      <c r="G758" s="24"/>
      <c r="H758" s="24"/>
      <c r="I758" s="24"/>
      <c r="J758" s="24"/>
      <c r="K758" s="24"/>
      <c r="L758" s="24"/>
      <c r="M758" s="24"/>
      <c r="N758" s="24"/>
      <c r="O758" s="24"/>
      <c r="P758" s="24"/>
      <c r="Q758" s="24"/>
    </row>
    <row r="759" spans="1:17" x14ac:dyDescent="0.2">
      <c r="A759" s="17"/>
      <c r="B759" s="19" t="s">
        <v>14</v>
      </c>
      <c r="C759" s="24">
        <f>C742/C747</f>
        <v>9.2592592592592587E-3</v>
      </c>
      <c r="D759" s="24">
        <f>D742/D747</f>
        <v>9.5238095238095247E-3</v>
      </c>
      <c r="E759" s="24"/>
      <c r="F759" s="24"/>
      <c r="G759" s="24"/>
      <c r="H759" s="24"/>
      <c r="I759" s="24"/>
      <c r="J759" s="24"/>
      <c r="K759" s="24"/>
      <c r="L759" s="24"/>
      <c r="M759" s="24"/>
      <c r="N759" s="24"/>
      <c r="O759" s="24"/>
      <c r="P759" s="24"/>
      <c r="Q759" s="24"/>
    </row>
    <row r="760" spans="1:17" x14ac:dyDescent="0.2">
      <c r="A760" s="17"/>
      <c r="B760" s="19" t="s">
        <v>13</v>
      </c>
      <c r="C760" s="23">
        <f>C739/C747</f>
        <v>0</v>
      </c>
      <c r="D760" s="23">
        <f>D739/D747</f>
        <v>0</v>
      </c>
      <c r="E760" s="23"/>
      <c r="F760" s="23"/>
      <c r="G760" s="23"/>
      <c r="H760" s="23"/>
      <c r="I760" s="23"/>
      <c r="J760" s="23"/>
      <c r="K760" s="23"/>
      <c r="L760" s="23"/>
      <c r="M760" s="23"/>
      <c r="N760" s="23"/>
      <c r="O760" s="23"/>
      <c r="P760" s="23"/>
      <c r="Q760" s="23"/>
    </row>
    <row r="761" spans="1:17" x14ac:dyDescent="0.2">
      <c r="A761" s="17"/>
      <c r="B761" s="19"/>
      <c r="C761" s="22">
        <f>SUM(C750:C760)</f>
        <v>1</v>
      </c>
      <c r="D761" s="22">
        <f>SUM(D750:D760)</f>
        <v>0.99999999999999989</v>
      </c>
      <c r="E761" s="22"/>
      <c r="F761" s="22"/>
      <c r="G761" s="22"/>
      <c r="H761" s="22"/>
      <c r="I761" s="22"/>
      <c r="J761" s="22"/>
      <c r="K761" s="22"/>
      <c r="L761" s="22"/>
      <c r="M761" s="22"/>
      <c r="N761" s="22"/>
      <c r="O761" s="22"/>
      <c r="P761" s="22"/>
      <c r="Q761" s="22"/>
    </row>
    <row r="762" spans="1:17" x14ac:dyDescent="0.2">
      <c r="A762" s="17"/>
      <c r="B762" s="19"/>
      <c r="C762" s="22"/>
      <c r="D762" s="22"/>
      <c r="E762" s="22"/>
      <c r="F762" s="22"/>
      <c r="G762" s="22"/>
      <c r="H762" s="22"/>
      <c r="I762" s="22"/>
      <c r="J762" s="22"/>
      <c r="K762" s="22"/>
      <c r="L762" s="22"/>
      <c r="M762" s="22"/>
      <c r="N762" s="22"/>
      <c r="O762" s="22"/>
      <c r="P762" s="22"/>
      <c r="Q762" s="22"/>
    </row>
    <row r="763" spans="1:17" x14ac:dyDescent="0.2">
      <c r="A763" s="17"/>
      <c r="B763" s="19"/>
      <c r="C763" s="22"/>
      <c r="D763" s="22"/>
      <c r="E763" s="22"/>
      <c r="F763" s="22"/>
      <c r="G763" s="22"/>
      <c r="H763" s="22"/>
      <c r="I763" s="22"/>
      <c r="J763" s="22"/>
      <c r="K763" s="22"/>
      <c r="L763" s="22"/>
      <c r="M763" s="22"/>
      <c r="N763" s="22"/>
      <c r="O763" s="22"/>
      <c r="P763" s="22"/>
      <c r="Q763" s="22"/>
    </row>
    <row r="764" spans="1:17" x14ac:dyDescent="0.2">
      <c r="A764" s="17"/>
      <c r="B764" s="19"/>
      <c r="C764" s="44" t="s">
        <v>174</v>
      </c>
      <c r="D764" s="20">
        <f>D597</f>
        <v>44926</v>
      </c>
      <c r="E764" s="20"/>
      <c r="F764" s="20"/>
      <c r="G764" s="20"/>
      <c r="H764" s="20"/>
      <c r="I764" s="20"/>
      <c r="J764" s="20"/>
      <c r="K764" s="20"/>
      <c r="L764" s="20"/>
      <c r="M764" s="20"/>
      <c r="N764" s="20"/>
      <c r="O764" s="20"/>
      <c r="P764" s="20"/>
      <c r="Q764" s="20"/>
    </row>
    <row r="765" spans="1:17" x14ac:dyDescent="0.2">
      <c r="A765" s="17"/>
      <c r="B765" s="19" t="s">
        <v>7</v>
      </c>
      <c r="C765" s="16">
        <f>SUM(C750:C752)</f>
        <v>0.10185185185185185</v>
      </c>
      <c r="D765" s="16">
        <f>SUM(D750:D752)</f>
        <v>0.10476190476190475</v>
      </c>
      <c r="E765" s="16"/>
      <c r="F765" s="16"/>
      <c r="G765" s="16"/>
      <c r="H765" s="16"/>
      <c r="I765" s="16"/>
      <c r="J765" s="16"/>
      <c r="K765" s="16"/>
      <c r="L765" s="16"/>
      <c r="M765" s="16"/>
      <c r="N765" s="16"/>
      <c r="O765" s="16"/>
      <c r="P765" s="16"/>
      <c r="Q765" s="16"/>
    </row>
    <row r="766" spans="1:17" x14ac:dyDescent="0.2">
      <c r="A766" s="17"/>
      <c r="B766" s="19" t="s">
        <v>6</v>
      </c>
      <c r="C766" s="16">
        <f t="shared" ref="C766:D769" si="18">C753</f>
        <v>0.37037037037037035</v>
      </c>
      <c r="D766" s="16">
        <f t="shared" si="18"/>
        <v>0.3619047619047619</v>
      </c>
      <c r="E766" s="16"/>
      <c r="F766" s="16"/>
      <c r="G766" s="16"/>
      <c r="H766" s="16"/>
      <c r="I766" s="16"/>
      <c r="J766" s="16"/>
      <c r="K766" s="16"/>
      <c r="L766" s="16"/>
      <c r="M766" s="16"/>
      <c r="N766" s="16"/>
      <c r="O766" s="16"/>
      <c r="P766" s="16"/>
      <c r="Q766" s="16"/>
    </row>
    <row r="767" spans="1:17" x14ac:dyDescent="0.2">
      <c r="A767" s="17"/>
      <c r="B767" s="19" t="s">
        <v>5</v>
      </c>
      <c r="C767" s="16">
        <f t="shared" si="18"/>
        <v>0.3611111111111111</v>
      </c>
      <c r="D767" s="16">
        <f t="shared" si="18"/>
        <v>0.3619047619047619</v>
      </c>
      <c r="E767" s="16"/>
      <c r="F767" s="16"/>
      <c r="G767" s="16"/>
      <c r="H767" s="16"/>
      <c r="I767" s="16"/>
      <c r="J767" s="16"/>
      <c r="K767" s="16"/>
      <c r="L767" s="16"/>
      <c r="M767" s="16"/>
      <c r="N767" s="16"/>
      <c r="O767" s="16"/>
      <c r="P767" s="16"/>
      <c r="Q767" s="16"/>
    </row>
    <row r="768" spans="1:17" x14ac:dyDescent="0.2">
      <c r="A768" s="17"/>
      <c r="B768" s="19" t="s">
        <v>4</v>
      </c>
      <c r="C768" s="16">
        <f t="shared" si="18"/>
        <v>0.15740740740740741</v>
      </c>
      <c r="D768" s="16">
        <f t="shared" si="18"/>
        <v>0.16190476190476191</v>
      </c>
      <c r="E768" s="16"/>
      <c r="F768" s="16"/>
      <c r="G768" s="16"/>
      <c r="H768" s="16"/>
      <c r="I768" s="16"/>
      <c r="J768" s="16"/>
      <c r="K768" s="16"/>
      <c r="L768" s="16"/>
      <c r="M768" s="16"/>
      <c r="N768" s="16"/>
      <c r="O768" s="16"/>
      <c r="P768" s="16"/>
      <c r="Q768" s="16"/>
    </row>
    <row r="769" spans="1:17" x14ac:dyDescent="0.2">
      <c r="A769" s="17"/>
      <c r="B769" s="19" t="s">
        <v>3</v>
      </c>
      <c r="C769" s="16">
        <f t="shared" si="18"/>
        <v>0</v>
      </c>
      <c r="D769" s="16">
        <f t="shared" si="18"/>
        <v>0</v>
      </c>
      <c r="E769" s="16"/>
      <c r="F769" s="16"/>
      <c r="G769" s="16"/>
      <c r="H769" s="16"/>
      <c r="I769" s="16"/>
      <c r="J769" s="16"/>
      <c r="K769" s="16"/>
      <c r="L769" s="16"/>
      <c r="M769" s="16"/>
      <c r="N769" s="16"/>
      <c r="O769" s="16"/>
      <c r="P769" s="16"/>
      <c r="Q769" s="16"/>
    </row>
    <row r="770" spans="1:17" x14ac:dyDescent="0.2">
      <c r="A770" s="17"/>
      <c r="B770" s="19" t="s">
        <v>12</v>
      </c>
      <c r="C770" s="18">
        <f>SUM(C757:C760)</f>
        <v>9.2592592592592587E-3</v>
      </c>
      <c r="D770" s="18">
        <f>SUM(D757:D760)</f>
        <v>9.5238095238095247E-3</v>
      </c>
      <c r="E770" s="18"/>
      <c r="F770" s="18"/>
      <c r="G770" s="18"/>
      <c r="H770" s="18"/>
      <c r="I770" s="18"/>
      <c r="J770" s="18"/>
      <c r="K770" s="18"/>
      <c r="L770" s="18"/>
      <c r="M770" s="18"/>
      <c r="N770" s="18"/>
      <c r="O770" s="18"/>
      <c r="P770" s="18"/>
      <c r="Q770" s="18"/>
    </row>
    <row r="771" spans="1:17" x14ac:dyDescent="0.2">
      <c r="A771" s="17"/>
      <c r="B771" s="17"/>
      <c r="C771" s="16">
        <f>SUM(C765:C770)</f>
        <v>1</v>
      </c>
      <c r="D771" s="16">
        <f>SUM(D765:D770)</f>
        <v>0.99999999999999989</v>
      </c>
      <c r="E771" s="16"/>
      <c r="F771" s="16"/>
      <c r="G771" s="16"/>
      <c r="H771" s="16"/>
      <c r="I771" s="16"/>
      <c r="J771" s="16"/>
      <c r="K771" s="16"/>
      <c r="L771" s="16"/>
      <c r="M771" s="16"/>
      <c r="N771" s="16"/>
      <c r="O771" s="16"/>
      <c r="P771" s="16"/>
      <c r="Q771" s="16"/>
    </row>
  </sheetData>
  <pageMargins left="0.2" right="0.2" top="0.5" bottom="0.5" header="0.5" footer="0.5"/>
  <pageSetup fitToWidth="0" fitToHeight="0" orientation="landscape"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autoPageBreaks="0"/>
  </sheetPr>
  <dimension ref="A4:IV771"/>
  <sheetViews>
    <sheetView topLeftCell="A672" workbookViewId="0">
      <selection activeCell="B602" sqref="B602:B717"/>
    </sheetView>
  </sheetViews>
  <sheetFormatPr defaultRowHeight="11.25" x14ac:dyDescent="0.2"/>
  <cols>
    <col min="1" max="1" width="9" style="46"/>
    <col min="2" max="2" width="27.375" style="46" customWidth="1"/>
    <col min="3" max="62" width="22.625" style="46" customWidth="1"/>
    <col min="63" max="257" width="9" style="46"/>
    <col min="258" max="258" width="27.375" style="46" customWidth="1"/>
    <col min="259" max="318" width="22.625" style="46" customWidth="1"/>
    <col min="319" max="513" width="9" style="46"/>
    <col min="514" max="514" width="27.375" style="46" customWidth="1"/>
    <col min="515" max="574" width="22.625" style="46" customWidth="1"/>
    <col min="575" max="769" width="9" style="46"/>
    <col min="770" max="770" width="27.375" style="46" customWidth="1"/>
    <col min="771" max="830" width="22.625" style="46" customWidth="1"/>
    <col min="831" max="1025" width="9" style="46"/>
    <col min="1026" max="1026" width="27.375" style="46" customWidth="1"/>
    <col min="1027" max="1086" width="22.625" style="46" customWidth="1"/>
    <col min="1087" max="1281" width="9" style="46"/>
    <col min="1282" max="1282" width="27.375" style="46" customWidth="1"/>
    <col min="1283" max="1342" width="22.625" style="46" customWidth="1"/>
    <col min="1343" max="1537" width="9" style="46"/>
    <col min="1538" max="1538" width="27.375" style="46" customWidth="1"/>
    <col min="1539" max="1598" width="22.625" style="46" customWidth="1"/>
    <col min="1599" max="1793" width="9" style="46"/>
    <col min="1794" max="1794" width="27.375" style="46" customWidth="1"/>
    <col min="1795" max="1854" width="22.625" style="46" customWidth="1"/>
    <col min="1855" max="2049" width="9" style="46"/>
    <col min="2050" max="2050" width="27.375" style="46" customWidth="1"/>
    <col min="2051" max="2110" width="22.625" style="46" customWidth="1"/>
    <col min="2111" max="2305" width="9" style="46"/>
    <col min="2306" max="2306" width="27.375" style="46" customWidth="1"/>
    <col min="2307" max="2366" width="22.625" style="46" customWidth="1"/>
    <col min="2367" max="2561" width="9" style="46"/>
    <col min="2562" max="2562" width="27.375" style="46" customWidth="1"/>
    <col min="2563" max="2622" width="22.625" style="46" customWidth="1"/>
    <col min="2623" max="2817" width="9" style="46"/>
    <col min="2818" max="2818" width="27.375" style="46" customWidth="1"/>
    <col min="2819" max="2878" width="22.625" style="46" customWidth="1"/>
    <col min="2879" max="3073" width="9" style="46"/>
    <col min="3074" max="3074" width="27.375" style="46" customWidth="1"/>
    <col min="3075" max="3134" width="22.625" style="46" customWidth="1"/>
    <col min="3135" max="3329" width="9" style="46"/>
    <col min="3330" max="3330" width="27.375" style="46" customWidth="1"/>
    <col min="3331" max="3390" width="22.625" style="46" customWidth="1"/>
    <col min="3391" max="3585" width="9" style="46"/>
    <col min="3586" max="3586" width="27.375" style="46" customWidth="1"/>
    <col min="3587" max="3646" width="22.625" style="46" customWidth="1"/>
    <col min="3647" max="3841" width="9" style="46"/>
    <col min="3842" max="3842" width="27.375" style="46" customWidth="1"/>
    <col min="3843" max="3902" width="22.625" style="46" customWidth="1"/>
    <col min="3903" max="4097" width="9" style="46"/>
    <col min="4098" max="4098" width="27.375" style="46" customWidth="1"/>
    <col min="4099" max="4158" width="22.625" style="46" customWidth="1"/>
    <col min="4159" max="4353" width="9" style="46"/>
    <col min="4354" max="4354" width="27.375" style="46" customWidth="1"/>
    <col min="4355" max="4414" width="22.625" style="46" customWidth="1"/>
    <col min="4415" max="4609" width="9" style="46"/>
    <col min="4610" max="4610" width="27.375" style="46" customWidth="1"/>
    <col min="4611" max="4670" width="22.625" style="46" customWidth="1"/>
    <col min="4671" max="4865" width="9" style="46"/>
    <col min="4866" max="4866" width="27.375" style="46" customWidth="1"/>
    <col min="4867" max="4926" width="22.625" style="46" customWidth="1"/>
    <col min="4927" max="5121" width="9" style="46"/>
    <col min="5122" max="5122" width="27.375" style="46" customWidth="1"/>
    <col min="5123" max="5182" width="22.625" style="46" customWidth="1"/>
    <col min="5183" max="5377" width="9" style="46"/>
    <col min="5378" max="5378" width="27.375" style="46" customWidth="1"/>
    <col min="5379" max="5438" width="22.625" style="46" customWidth="1"/>
    <col min="5439" max="5633" width="9" style="46"/>
    <col min="5634" max="5634" width="27.375" style="46" customWidth="1"/>
    <col min="5635" max="5694" width="22.625" style="46" customWidth="1"/>
    <col min="5695" max="5889" width="9" style="46"/>
    <col min="5890" max="5890" width="27.375" style="46" customWidth="1"/>
    <col min="5891" max="5950" width="22.625" style="46" customWidth="1"/>
    <col min="5951" max="6145" width="9" style="46"/>
    <col min="6146" max="6146" width="27.375" style="46" customWidth="1"/>
    <col min="6147" max="6206" width="22.625" style="46" customWidth="1"/>
    <col min="6207" max="6401" width="9" style="46"/>
    <col min="6402" max="6402" width="27.375" style="46" customWidth="1"/>
    <col min="6403" max="6462" width="22.625" style="46" customWidth="1"/>
    <col min="6463" max="6657" width="9" style="46"/>
    <col min="6658" max="6658" width="27.375" style="46" customWidth="1"/>
    <col min="6659" max="6718" width="22.625" style="46" customWidth="1"/>
    <col min="6719" max="6913" width="9" style="46"/>
    <col min="6914" max="6914" width="27.375" style="46" customWidth="1"/>
    <col min="6915" max="6974" width="22.625" style="46" customWidth="1"/>
    <col min="6975" max="7169" width="9" style="46"/>
    <col min="7170" max="7170" width="27.375" style="46" customWidth="1"/>
    <col min="7171" max="7230" width="22.625" style="46" customWidth="1"/>
    <col min="7231" max="7425" width="9" style="46"/>
    <col min="7426" max="7426" width="27.375" style="46" customWidth="1"/>
    <col min="7427" max="7486" width="22.625" style="46" customWidth="1"/>
    <col min="7487" max="7681" width="9" style="46"/>
    <col min="7682" max="7682" width="27.375" style="46" customWidth="1"/>
    <col min="7683" max="7742" width="22.625" style="46" customWidth="1"/>
    <col min="7743" max="7937" width="9" style="46"/>
    <col min="7938" max="7938" width="27.375" style="46" customWidth="1"/>
    <col min="7939" max="7998" width="22.625" style="46" customWidth="1"/>
    <col min="7999" max="8193" width="9" style="46"/>
    <col min="8194" max="8194" width="27.375" style="46" customWidth="1"/>
    <col min="8195" max="8254" width="22.625" style="46" customWidth="1"/>
    <col min="8255" max="8449" width="9" style="46"/>
    <col min="8450" max="8450" width="27.375" style="46" customWidth="1"/>
    <col min="8451" max="8510" width="22.625" style="46" customWidth="1"/>
    <col min="8511" max="8705" width="9" style="46"/>
    <col min="8706" max="8706" width="27.375" style="46" customWidth="1"/>
    <col min="8707" max="8766" width="22.625" style="46" customWidth="1"/>
    <col min="8767" max="8961" width="9" style="46"/>
    <col min="8962" max="8962" width="27.375" style="46" customWidth="1"/>
    <col min="8963" max="9022" width="22.625" style="46" customWidth="1"/>
    <col min="9023" max="9217" width="9" style="46"/>
    <col min="9218" max="9218" width="27.375" style="46" customWidth="1"/>
    <col min="9219" max="9278" width="22.625" style="46" customWidth="1"/>
    <col min="9279" max="9473" width="9" style="46"/>
    <col min="9474" max="9474" width="27.375" style="46" customWidth="1"/>
    <col min="9475" max="9534" width="22.625" style="46" customWidth="1"/>
    <col min="9535" max="9729" width="9" style="46"/>
    <col min="9730" max="9730" width="27.375" style="46" customWidth="1"/>
    <col min="9731" max="9790" width="22.625" style="46" customWidth="1"/>
    <col min="9791" max="9985" width="9" style="46"/>
    <col min="9986" max="9986" width="27.375" style="46" customWidth="1"/>
    <col min="9987" max="10046" width="22.625" style="46" customWidth="1"/>
    <col min="10047" max="10241" width="9" style="46"/>
    <col min="10242" max="10242" width="27.375" style="46" customWidth="1"/>
    <col min="10243" max="10302" width="22.625" style="46" customWidth="1"/>
    <col min="10303" max="10497" width="9" style="46"/>
    <col min="10498" max="10498" width="27.375" style="46" customWidth="1"/>
    <col min="10499" max="10558" width="22.625" style="46" customWidth="1"/>
    <col min="10559" max="10753" width="9" style="46"/>
    <col min="10754" max="10754" width="27.375" style="46" customWidth="1"/>
    <col min="10755" max="10814" width="22.625" style="46" customWidth="1"/>
    <col min="10815" max="11009" width="9" style="46"/>
    <col min="11010" max="11010" width="27.375" style="46" customWidth="1"/>
    <col min="11011" max="11070" width="22.625" style="46" customWidth="1"/>
    <col min="11071" max="11265" width="9" style="46"/>
    <col min="11266" max="11266" width="27.375" style="46" customWidth="1"/>
    <col min="11267" max="11326" width="22.625" style="46" customWidth="1"/>
    <col min="11327" max="11521" width="9" style="46"/>
    <col min="11522" max="11522" width="27.375" style="46" customWidth="1"/>
    <col min="11523" max="11582" width="22.625" style="46" customWidth="1"/>
    <col min="11583" max="11777" width="9" style="46"/>
    <col min="11778" max="11778" width="27.375" style="46" customWidth="1"/>
    <col min="11779" max="11838" width="22.625" style="46" customWidth="1"/>
    <col min="11839" max="12033" width="9" style="46"/>
    <col min="12034" max="12034" width="27.375" style="46" customWidth="1"/>
    <col min="12035" max="12094" width="22.625" style="46" customWidth="1"/>
    <col min="12095" max="12289" width="9" style="46"/>
    <col min="12290" max="12290" width="27.375" style="46" customWidth="1"/>
    <col min="12291" max="12350" width="22.625" style="46" customWidth="1"/>
    <col min="12351" max="12545" width="9" style="46"/>
    <col min="12546" max="12546" width="27.375" style="46" customWidth="1"/>
    <col min="12547" max="12606" width="22.625" style="46" customWidth="1"/>
    <col min="12607" max="12801" width="9" style="46"/>
    <col min="12802" max="12802" width="27.375" style="46" customWidth="1"/>
    <col min="12803" max="12862" width="22.625" style="46" customWidth="1"/>
    <col min="12863" max="13057" width="9" style="46"/>
    <col min="13058" max="13058" width="27.375" style="46" customWidth="1"/>
    <col min="13059" max="13118" width="22.625" style="46" customWidth="1"/>
    <col min="13119" max="13313" width="9" style="46"/>
    <col min="13314" max="13314" width="27.375" style="46" customWidth="1"/>
    <col min="13315" max="13374" width="22.625" style="46" customWidth="1"/>
    <col min="13375" max="13569" width="9" style="46"/>
    <col min="13570" max="13570" width="27.375" style="46" customWidth="1"/>
    <col min="13571" max="13630" width="22.625" style="46" customWidth="1"/>
    <col min="13631" max="13825" width="9" style="46"/>
    <col min="13826" max="13826" width="27.375" style="46" customWidth="1"/>
    <col min="13827" max="13886" width="22.625" style="46" customWidth="1"/>
    <col min="13887" max="14081" width="9" style="46"/>
    <col min="14082" max="14082" width="27.375" style="46" customWidth="1"/>
    <col min="14083" max="14142" width="22.625" style="46" customWidth="1"/>
    <col min="14143" max="14337" width="9" style="46"/>
    <col min="14338" max="14338" width="27.375" style="46" customWidth="1"/>
    <col min="14339" max="14398" width="22.625" style="46" customWidth="1"/>
    <col min="14399" max="14593" width="9" style="46"/>
    <col min="14594" max="14594" width="27.375" style="46" customWidth="1"/>
    <col min="14595" max="14654" width="22.625" style="46" customWidth="1"/>
    <col min="14655" max="14849" width="9" style="46"/>
    <col min="14850" max="14850" width="27.375" style="46" customWidth="1"/>
    <col min="14851" max="14910" width="22.625" style="46" customWidth="1"/>
    <col min="14911" max="15105" width="9" style="46"/>
    <col min="15106" max="15106" width="27.375" style="46" customWidth="1"/>
    <col min="15107" max="15166" width="22.625" style="46" customWidth="1"/>
    <col min="15167" max="15361" width="9" style="46"/>
    <col min="15362" max="15362" width="27.375" style="46" customWidth="1"/>
    <col min="15363" max="15422" width="22.625" style="46" customWidth="1"/>
    <col min="15423" max="15617" width="9" style="46"/>
    <col min="15618" max="15618" width="27.375" style="46" customWidth="1"/>
    <col min="15619" max="15678" width="22.625" style="46" customWidth="1"/>
    <col min="15679" max="15873" width="9" style="46"/>
    <col min="15874" max="15874" width="27.375" style="46" customWidth="1"/>
    <col min="15875" max="15934" width="22.625" style="46" customWidth="1"/>
    <col min="15935" max="16129" width="9" style="46"/>
    <col min="16130" max="16130" width="27.375" style="46" customWidth="1"/>
    <col min="16131" max="16190" width="22.625" style="46" customWidth="1"/>
    <col min="16191" max="16384" width="9" style="46"/>
  </cols>
  <sheetData>
    <row r="4" spans="1:256" ht="15.75" x14ac:dyDescent="0.2">
      <c r="B4" s="43" t="s">
        <v>173</v>
      </c>
    </row>
    <row r="6" spans="1:256" x14ac:dyDescent="0.2">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row>
    <row r="7" spans="1:256" x14ac:dyDescent="0.2">
      <c r="B7" s="42" t="s">
        <v>172</v>
      </c>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row>
    <row r="8" spans="1:256" x14ac:dyDescent="0.2">
      <c r="B8" s="41" t="s">
        <v>171</v>
      </c>
      <c r="C8" s="40" t="s">
        <v>170</v>
      </c>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row>
    <row r="9" spans="1:256" x14ac:dyDescent="0.2">
      <c r="B9" s="41" t="s">
        <v>169</v>
      </c>
      <c r="C9" s="40" t="s">
        <v>177</v>
      </c>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row>
    <row r="10" spans="1:256" x14ac:dyDescent="0.2">
      <c r="B10" s="31"/>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row>
    <row r="11" spans="1:256" x14ac:dyDescent="0.2">
      <c r="B11" s="15" t="s">
        <v>176</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row>
    <row r="12" spans="1:256" x14ac:dyDescent="0.2">
      <c r="B12" s="42" t="s">
        <v>167</v>
      </c>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row>
    <row r="13" spans="1:256" x14ac:dyDescent="0.2">
      <c r="B13" s="57" t="s">
        <v>166</v>
      </c>
      <c r="C13" s="57"/>
      <c r="D13" s="57" t="s">
        <v>174</v>
      </c>
      <c r="E13" s="57"/>
      <c r="F13" s="57"/>
      <c r="G13" s="59">
        <v>44561</v>
      </c>
      <c r="H13" s="57"/>
      <c r="I13" s="57"/>
      <c r="J13" s="59">
        <v>44196</v>
      </c>
      <c r="K13" s="57"/>
      <c r="L13" s="57"/>
      <c r="M13" s="59">
        <v>43830</v>
      </c>
      <c r="N13" s="57"/>
      <c r="O13" s="57"/>
      <c r="P13" s="59">
        <v>43465</v>
      </c>
      <c r="Q13" s="57"/>
      <c r="R13" s="57"/>
      <c r="S13" s="59">
        <v>43100</v>
      </c>
      <c r="T13" s="57"/>
      <c r="U13" s="57"/>
      <c r="V13" s="59">
        <v>42735</v>
      </c>
      <c r="W13" s="57"/>
      <c r="X13" s="57"/>
      <c r="Y13" s="59">
        <v>42369</v>
      </c>
      <c r="Z13" s="57"/>
      <c r="AA13" s="57"/>
      <c r="AB13" s="59">
        <v>42004</v>
      </c>
      <c r="AC13" s="57"/>
      <c r="AD13" s="57"/>
      <c r="AE13" s="59">
        <v>41639</v>
      </c>
      <c r="AF13" s="57"/>
      <c r="AG13" s="57"/>
      <c r="AH13" s="59">
        <v>41274</v>
      </c>
      <c r="AI13" s="57"/>
      <c r="AJ13" s="57"/>
      <c r="AK13" s="59">
        <v>40908</v>
      </c>
      <c r="AL13" s="57"/>
      <c r="AM13" s="57"/>
      <c r="AN13" s="59">
        <v>40543</v>
      </c>
      <c r="AO13" s="57"/>
      <c r="AP13" s="57"/>
      <c r="AQ13" s="59">
        <v>40178</v>
      </c>
      <c r="AR13" s="57"/>
      <c r="AS13" s="57"/>
      <c r="AT13" s="59">
        <v>39813</v>
      </c>
      <c r="AU13" s="57"/>
      <c r="AV13" s="57"/>
      <c r="AW13" s="59">
        <v>39447</v>
      </c>
      <c r="AX13" s="57"/>
      <c r="AY13" s="57"/>
      <c r="AZ13" s="59">
        <v>39082</v>
      </c>
      <c r="BA13" s="57"/>
      <c r="BB13" s="57"/>
      <c r="BC13" s="59">
        <v>38717</v>
      </c>
      <c r="BD13" s="57"/>
      <c r="BE13" s="57"/>
      <c r="BF13" s="59">
        <v>38352</v>
      </c>
      <c r="BG13" s="57"/>
      <c r="BH13" s="57"/>
      <c r="BI13" s="59">
        <v>37986</v>
      </c>
      <c r="BJ13" s="57"/>
    </row>
    <row r="14" spans="1:256" x14ac:dyDescent="0.2">
      <c r="B14" s="57"/>
      <c r="C14" s="57" t="s">
        <v>165</v>
      </c>
      <c r="D14" s="57" t="s">
        <v>164</v>
      </c>
      <c r="E14" s="57" t="s">
        <v>163</v>
      </c>
      <c r="F14" s="57" t="s">
        <v>165</v>
      </c>
      <c r="G14" s="57" t="s">
        <v>164</v>
      </c>
      <c r="H14" s="57" t="s">
        <v>163</v>
      </c>
      <c r="I14" s="57" t="s">
        <v>165</v>
      </c>
      <c r="J14" s="57" t="s">
        <v>164</v>
      </c>
      <c r="K14" s="57" t="s">
        <v>163</v>
      </c>
      <c r="L14" s="57" t="s">
        <v>165</v>
      </c>
      <c r="M14" s="57" t="s">
        <v>164</v>
      </c>
      <c r="N14" s="57" t="s">
        <v>163</v>
      </c>
      <c r="O14" s="57" t="s">
        <v>165</v>
      </c>
      <c r="P14" s="57" t="s">
        <v>164</v>
      </c>
      <c r="Q14" s="57" t="s">
        <v>163</v>
      </c>
      <c r="R14" s="57" t="s">
        <v>165</v>
      </c>
      <c r="S14" s="57" t="s">
        <v>164</v>
      </c>
      <c r="T14" s="57" t="s">
        <v>163</v>
      </c>
      <c r="U14" s="57" t="s">
        <v>165</v>
      </c>
      <c r="V14" s="57" t="s">
        <v>164</v>
      </c>
      <c r="W14" s="57" t="s">
        <v>163</v>
      </c>
      <c r="X14" s="57" t="s">
        <v>165</v>
      </c>
      <c r="Y14" s="57" t="s">
        <v>164</v>
      </c>
      <c r="Z14" s="57" t="s">
        <v>163</v>
      </c>
      <c r="AA14" s="57" t="s">
        <v>165</v>
      </c>
      <c r="AB14" s="57" t="s">
        <v>164</v>
      </c>
      <c r="AC14" s="57" t="s">
        <v>163</v>
      </c>
      <c r="AD14" s="57" t="s">
        <v>165</v>
      </c>
      <c r="AE14" s="57" t="s">
        <v>164</v>
      </c>
      <c r="AF14" s="57" t="s">
        <v>163</v>
      </c>
      <c r="AG14" s="57" t="s">
        <v>165</v>
      </c>
      <c r="AH14" s="57" t="s">
        <v>164</v>
      </c>
      <c r="AI14" s="57" t="s">
        <v>163</v>
      </c>
      <c r="AJ14" s="57" t="s">
        <v>165</v>
      </c>
      <c r="AK14" s="57" t="s">
        <v>164</v>
      </c>
      <c r="AL14" s="57" t="s">
        <v>163</v>
      </c>
      <c r="AM14" s="57" t="s">
        <v>165</v>
      </c>
      <c r="AN14" s="57" t="s">
        <v>164</v>
      </c>
      <c r="AO14" s="57" t="s">
        <v>163</v>
      </c>
      <c r="AP14" s="57" t="s">
        <v>165</v>
      </c>
      <c r="AQ14" s="57" t="s">
        <v>164</v>
      </c>
      <c r="AR14" s="57" t="s">
        <v>163</v>
      </c>
      <c r="AS14" s="57" t="s">
        <v>165</v>
      </c>
      <c r="AT14" s="57" t="s">
        <v>164</v>
      </c>
      <c r="AU14" s="57" t="s">
        <v>163</v>
      </c>
      <c r="AV14" s="57" t="s">
        <v>165</v>
      </c>
      <c r="AW14" s="57" t="s">
        <v>164</v>
      </c>
      <c r="AX14" s="57" t="s">
        <v>163</v>
      </c>
      <c r="AY14" s="57" t="s">
        <v>165</v>
      </c>
      <c r="AZ14" s="57" t="s">
        <v>164</v>
      </c>
      <c r="BA14" s="57" t="s">
        <v>163</v>
      </c>
      <c r="BB14" s="57" t="s">
        <v>165</v>
      </c>
      <c r="BC14" s="57" t="s">
        <v>164</v>
      </c>
      <c r="BD14" s="57" t="s">
        <v>163</v>
      </c>
      <c r="BE14" s="57" t="s">
        <v>165</v>
      </c>
      <c r="BF14" s="57" t="s">
        <v>164</v>
      </c>
      <c r="BG14" s="57" t="s">
        <v>163</v>
      </c>
      <c r="BH14" s="57" t="s">
        <v>165</v>
      </c>
      <c r="BI14" s="57" t="s">
        <v>164</v>
      </c>
      <c r="BJ14" s="57" t="s">
        <v>163</v>
      </c>
    </row>
    <row r="15" spans="1:256" x14ac:dyDescent="0.2">
      <c r="A15" s="28">
        <f>MAX($A$14:A14)+1</f>
        <v>1</v>
      </c>
      <c r="B15" s="58" t="s">
        <v>162</v>
      </c>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row>
    <row r="16" spans="1:256" ht="12" customHeight="1" x14ac:dyDescent="0.2">
      <c r="A16" s="25">
        <f>MAX($A$14:A15)+1</f>
        <v>2</v>
      </c>
      <c r="B16" s="56" t="s">
        <v>36</v>
      </c>
      <c r="C16" s="55" t="s">
        <v>5</v>
      </c>
      <c r="D16" s="55" t="s">
        <v>23</v>
      </c>
      <c r="E16" s="55" t="s">
        <v>31</v>
      </c>
      <c r="F16" s="55" t="s">
        <v>5</v>
      </c>
      <c r="G16" s="55" t="s">
        <v>23</v>
      </c>
      <c r="H16" s="55" t="s">
        <v>31</v>
      </c>
      <c r="I16" s="55" t="s">
        <v>5</v>
      </c>
      <c r="J16" s="55" t="s">
        <v>23</v>
      </c>
      <c r="K16" s="55" t="s">
        <v>31</v>
      </c>
      <c r="L16" s="55" t="s">
        <v>5</v>
      </c>
      <c r="M16" s="55" t="s">
        <v>23</v>
      </c>
      <c r="N16" s="55" t="s">
        <v>31</v>
      </c>
      <c r="O16" s="55" t="s">
        <v>5</v>
      </c>
      <c r="P16" s="55" t="s">
        <v>23</v>
      </c>
      <c r="Q16" s="55" t="s">
        <v>31</v>
      </c>
      <c r="R16" s="55" t="s">
        <v>5</v>
      </c>
      <c r="S16" s="55" t="s">
        <v>23</v>
      </c>
      <c r="T16" s="55" t="s">
        <v>31</v>
      </c>
      <c r="U16" s="55" t="s">
        <v>5</v>
      </c>
      <c r="V16" s="55" t="s">
        <v>23</v>
      </c>
      <c r="W16" s="55" t="s">
        <v>31</v>
      </c>
      <c r="X16" s="55" t="s">
        <v>5</v>
      </c>
      <c r="Y16" s="55" t="s">
        <v>23</v>
      </c>
      <c r="Z16" s="55" t="s">
        <v>31</v>
      </c>
      <c r="AA16" s="55" t="s">
        <v>5</v>
      </c>
      <c r="AB16" s="55" t="s">
        <v>23</v>
      </c>
      <c r="AC16" s="55" t="s">
        <v>31</v>
      </c>
      <c r="AD16" s="55" t="s">
        <v>4</v>
      </c>
      <c r="AE16" s="55" t="s">
        <v>23</v>
      </c>
      <c r="AF16" s="55" t="s">
        <v>31</v>
      </c>
      <c r="AG16" s="55" t="s">
        <v>3</v>
      </c>
      <c r="AH16" s="55" t="s">
        <v>23</v>
      </c>
      <c r="AI16" s="55" t="s">
        <v>33</v>
      </c>
      <c r="AJ16" s="55" t="s">
        <v>3</v>
      </c>
      <c r="AK16" s="55" t="s">
        <v>26</v>
      </c>
      <c r="AL16" s="55" t="s">
        <v>31</v>
      </c>
      <c r="AM16" s="55" t="s">
        <v>3</v>
      </c>
      <c r="AN16" s="55" t="s">
        <v>26</v>
      </c>
      <c r="AO16" s="55" t="s">
        <v>31</v>
      </c>
      <c r="AP16" s="55" t="s">
        <v>3</v>
      </c>
      <c r="AQ16" s="55" t="s">
        <v>26</v>
      </c>
      <c r="AR16" s="55" t="s">
        <v>31</v>
      </c>
      <c r="AS16" s="55" t="s">
        <v>3</v>
      </c>
      <c r="AT16" s="55" t="s">
        <v>26</v>
      </c>
      <c r="AU16" s="55" t="s">
        <v>31</v>
      </c>
      <c r="AV16" s="55" t="s">
        <v>3</v>
      </c>
      <c r="AW16" s="55" t="s">
        <v>26</v>
      </c>
      <c r="AX16" s="55" t="s">
        <v>31</v>
      </c>
      <c r="AY16" s="55" t="s">
        <v>15</v>
      </c>
      <c r="AZ16" s="55" t="s">
        <v>26</v>
      </c>
      <c r="BA16" s="55" t="s">
        <v>31</v>
      </c>
      <c r="BB16" s="55" t="s">
        <v>15</v>
      </c>
      <c r="BC16" s="55" t="s">
        <v>28</v>
      </c>
      <c r="BD16" s="55" t="s">
        <v>26</v>
      </c>
      <c r="BE16" s="55" t="s">
        <v>15</v>
      </c>
      <c r="BF16" s="55" t="s">
        <v>23</v>
      </c>
      <c r="BG16" s="55" t="s">
        <v>31</v>
      </c>
      <c r="BH16" s="55" t="s">
        <v>15</v>
      </c>
      <c r="BI16" s="55" t="s">
        <v>26</v>
      </c>
      <c r="BJ16" s="55" t="s">
        <v>32</v>
      </c>
    </row>
    <row r="17" spans="1:62" ht="12" customHeight="1" x14ac:dyDescent="0.2">
      <c r="A17" s="25">
        <f>MAX($A$14:A16)+1</f>
        <v>3</v>
      </c>
      <c r="B17" s="56" t="s">
        <v>35</v>
      </c>
      <c r="C17" s="55" t="s">
        <v>27</v>
      </c>
      <c r="D17" s="55" t="s">
        <v>23</v>
      </c>
      <c r="E17" s="55" t="s">
        <v>23</v>
      </c>
      <c r="F17" s="55" t="s">
        <v>27</v>
      </c>
      <c r="G17" s="55" t="s">
        <v>23</v>
      </c>
      <c r="H17" s="55" t="s">
        <v>23</v>
      </c>
      <c r="I17" s="55" t="s">
        <v>27</v>
      </c>
      <c r="J17" s="55" t="s">
        <v>23</v>
      </c>
      <c r="K17" s="55" t="s">
        <v>23</v>
      </c>
      <c r="L17" s="55" t="s">
        <v>27</v>
      </c>
      <c r="M17" s="55" t="s">
        <v>23</v>
      </c>
      <c r="N17" s="55" t="s">
        <v>23</v>
      </c>
      <c r="O17" s="55" t="s">
        <v>27</v>
      </c>
      <c r="P17" s="55" t="s">
        <v>23</v>
      </c>
      <c r="Q17" s="55" t="s">
        <v>23</v>
      </c>
      <c r="R17" s="55" t="s">
        <v>27</v>
      </c>
      <c r="S17" s="55" t="s">
        <v>23</v>
      </c>
      <c r="T17" s="55" t="s">
        <v>23</v>
      </c>
      <c r="U17" s="55" t="s">
        <v>27</v>
      </c>
      <c r="V17" s="55" t="s">
        <v>23</v>
      </c>
      <c r="W17" s="55" t="s">
        <v>23</v>
      </c>
      <c r="X17" s="55" t="s">
        <v>27</v>
      </c>
      <c r="Y17" s="55" t="s">
        <v>23</v>
      </c>
      <c r="Z17" s="55" t="s">
        <v>23</v>
      </c>
      <c r="AA17" s="55" t="s">
        <v>27</v>
      </c>
      <c r="AB17" s="55" t="s">
        <v>23</v>
      </c>
      <c r="AC17" s="55" t="s">
        <v>23</v>
      </c>
      <c r="AD17" s="55" t="s">
        <v>27</v>
      </c>
      <c r="AE17" s="55" t="s">
        <v>23</v>
      </c>
      <c r="AF17" s="55" t="s">
        <v>23</v>
      </c>
      <c r="AG17" s="55" t="s">
        <v>29</v>
      </c>
      <c r="AH17" s="55" t="s">
        <v>26</v>
      </c>
      <c r="AI17" s="55" t="s">
        <v>23</v>
      </c>
      <c r="AJ17" s="55" t="s">
        <v>29</v>
      </c>
      <c r="AK17" s="55" t="s">
        <v>26</v>
      </c>
      <c r="AL17" s="55" t="s">
        <v>23</v>
      </c>
      <c r="AM17" s="55" t="s">
        <v>29</v>
      </c>
      <c r="AN17" s="55" t="s">
        <v>26</v>
      </c>
      <c r="AO17" s="55" t="s">
        <v>23</v>
      </c>
      <c r="AP17" s="55" t="s">
        <v>29</v>
      </c>
      <c r="AQ17" s="55" t="s">
        <v>26</v>
      </c>
      <c r="AR17" s="55" t="s">
        <v>23</v>
      </c>
      <c r="AS17" s="55" t="s">
        <v>29</v>
      </c>
      <c r="AT17" s="55" t="s">
        <v>26</v>
      </c>
      <c r="AU17" s="55" t="s">
        <v>23</v>
      </c>
      <c r="AV17" s="55" t="s">
        <v>29</v>
      </c>
      <c r="AW17" s="55" t="s">
        <v>26</v>
      </c>
      <c r="AX17" s="55" t="s">
        <v>23</v>
      </c>
      <c r="AY17" s="55" t="s">
        <v>133</v>
      </c>
      <c r="AZ17" s="55" t="s">
        <v>26</v>
      </c>
      <c r="BA17" s="55" t="s">
        <v>23</v>
      </c>
      <c r="BB17" s="55" t="s">
        <v>133</v>
      </c>
      <c r="BC17" s="55" t="s">
        <v>28</v>
      </c>
      <c r="BD17" s="55" t="s">
        <v>23</v>
      </c>
      <c r="BE17" s="55" t="s">
        <v>23</v>
      </c>
      <c r="BF17" s="55" t="s">
        <v>23</v>
      </c>
      <c r="BG17" s="55" t="s">
        <v>23</v>
      </c>
      <c r="BH17" s="55" t="s">
        <v>23</v>
      </c>
      <c r="BI17" s="55" t="s">
        <v>23</v>
      </c>
      <c r="BJ17" s="55" t="s">
        <v>23</v>
      </c>
    </row>
    <row r="18" spans="1:62" ht="12" customHeight="1" x14ac:dyDescent="0.2">
      <c r="A18" s="25">
        <f>MAX($A$14:A17)+1</f>
        <v>4</v>
      </c>
      <c r="B18" s="56" t="s">
        <v>34</v>
      </c>
      <c r="C18" s="55" t="s">
        <v>5</v>
      </c>
      <c r="D18" s="55" t="s">
        <v>23</v>
      </c>
      <c r="E18" s="55" t="s">
        <v>31</v>
      </c>
      <c r="F18" s="55" t="s">
        <v>5</v>
      </c>
      <c r="G18" s="55" t="s">
        <v>23</v>
      </c>
      <c r="H18" s="55" t="s">
        <v>31</v>
      </c>
      <c r="I18" s="55" t="s">
        <v>5</v>
      </c>
      <c r="J18" s="55" t="s">
        <v>23</v>
      </c>
      <c r="K18" s="55" t="s">
        <v>31</v>
      </c>
      <c r="L18" s="55" t="s">
        <v>5</v>
      </c>
      <c r="M18" s="55" t="s">
        <v>23</v>
      </c>
      <c r="N18" s="55" t="s">
        <v>31</v>
      </c>
      <c r="O18" s="55" t="s">
        <v>5</v>
      </c>
      <c r="P18" s="55" t="s">
        <v>23</v>
      </c>
      <c r="Q18" s="55" t="s">
        <v>31</v>
      </c>
      <c r="R18" s="55" t="s">
        <v>5</v>
      </c>
      <c r="S18" s="55" t="s">
        <v>23</v>
      </c>
      <c r="T18" s="55" t="s">
        <v>31</v>
      </c>
      <c r="U18" s="55" t="s">
        <v>5</v>
      </c>
      <c r="V18" s="55" t="s">
        <v>23</v>
      </c>
      <c r="W18" s="55" t="s">
        <v>31</v>
      </c>
      <c r="X18" s="55" t="s">
        <v>5</v>
      </c>
      <c r="Y18" s="55" t="s">
        <v>23</v>
      </c>
      <c r="Z18" s="55" t="s">
        <v>31</v>
      </c>
      <c r="AA18" s="55" t="s">
        <v>5</v>
      </c>
      <c r="AB18" s="55" t="s">
        <v>23</v>
      </c>
      <c r="AC18" s="55" t="s">
        <v>31</v>
      </c>
      <c r="AD18" s="55" t="s">
        <v>4</v>
      </c>
      <c r="AE18" s="55" t="s">
        <v>23</v>
      </c>
      <c r="AF18" s="55" t="s">
        <v>31</v>
      </c>
      <c r="AG18" s="55" t="s">
        <v>3</v>
      </c>
      <c r="AH18" s="55" t="s">
        <v>23</v>
      </c>
      <c r="AI18" s="55" t="s">
        <v>33</v>
      </c>
      <c r="AJ18" s="55" t="s">
        <v>3</v>
      </c>
      <c r="AK18" s="55" t="s">
        <v>26</v>
      </c>
      <c r="AL18" s="55" t="s">
        <v>31</v>
      </c>
      <c r="AM18" s="55" t="s">
        <v>3</v>
      </c>
      <c r="AN18" s="55" t="s">
        <v>26</v>
      </c>
      <c r="AO18" s="55" t="s">
        <v>31</v>
      </c>
      <c r="AP18" s="55" t="s">
        <v>3</v>
      </c>
      <c r="AQ18" s="55" t="s">
        <v>26</v>
      </c>
      <c r="AR18" s="55" t="s">
        <v>31</v>
      </c>
      <c r="AS18" s="55" t="s">
        <v>3</v>
      </c>
      <c r="AT18" s="55" t="s">
        <v>26</v>
      </c>
      <c r="AU18" s="55" t="s">
        <v>31</v>
      </c>
      <c r="AV18" s="55" t="s">
        <v>3</v>
      </c>
      <c r="AW18" s="55" t="s">
        <v>26</v>
      </c>
      <c r="AX18" s="55" t="s">
        <v>31</v>
      </c>
      <c r="AY18" s="55" t="s">
        <v>15</v>
      </c>
      <c r="AZ18" s="55" t="s">
        <v>26</v>
      </c>
      <c r="BA18" s="55" t="s">
        <v>31</v>
      </c>
      <c r="BB18" s="55" t="s">
        <v>15</v>
      </c>
      <c r="BC18" s="55" t="s">
        <v>28</v>
      </c>
      <c r="BD18" s="55" t="s">
        <v>26</v>
      </c>
      <c r="BE18" s="55" t="s">
        <v>15</v>
      </c>
      <c r="BF18" s="55" t="s">
        <v>23</v>
      </c>
      <c r="BG18" s="55" t="s">
        <v>31</v>
      </c>
      <c r="BH18" s="55" t="s">
        <v>15</v>
      </c>
      <c r="BI18" s="55" t="s">
        <v>26</v>
      </c>
      <c r="BJ18" s="55" t="s">
        <v>32</v>
      </c>
    </row>
    <row r="19" spans="1:62" ht="12" customHeight="1" x14ac:dyDescent="0.2">
      <c r="A19" s="25">
        <f>MAX($A$14:A18)+1</f>
        <v>5</v>
      </c>
      <c r="B19" s="56" t="s">
        <v>30</v>
      </c>
      <c r="C19" s="55" t="s">
        <v>27</v>
      </c>
      <c r="D19" s="55" t="s">
        <v>23</v>
      </c>
      <c r="E19" s="55" t="s">
        <v>23</v>
      </c>
      <c r="F19" s="55" t="s">
        <v>27</v>
      </c>
      <c r="G19" s="55" t="s">
        <v>23</v>
      </c>
      <c r="H19" s="55" t="s">
        <v>23</v>
      </c>
      <c r="I19" s="55" t="s">
        <v>27</v>
      </c>
      <c r="J19" s="55" t="s">
        <v>23</v>
      </c>
      <c r="K19" s="55" t="s">
        <v>23</v>
      </c>
      <c r="L19" s="55" t="s">
        <v>27</v>
      </c>
      <c r="M19" s="55" t="s">
        <v>23</v>
      </c>
      <c r="N19" s="55" t="s">
        <v>23</v>
      </c>
      <c r="O19" s="55" t="s">
        <v>27</v>
      </c>
      <c r="P19" s="55" t="s">
        <v>23</v>
      </c>
      <c r="Q19" s="55" t="s">
        <v>23</v>
      </c>
      <c r="R19" s="55" t="s">
        <v>27</v>
      </c>
      <c r="S19" s="55" t="s">
        <v>23</v>
      </c>
      <c r="T19" s="55" t="s">
        <v>23</v>
      </c>
      <c r="U19" s="55" t="s">
        <v>27</v>
      </c>
      <c r="V19" s="55" t="s">
        <v>23</v>
      </c>
      <c r="W19" s="55" t="s">
        <v>23</v>
      </c>
      <c r="X19" s="55" t="s">
        <v>27</v>
      </c>
      <c r="Y19" s="55" t="s">
        <v>23</v>
      </c>
      <c r="Z19" s="55" t="s">
        <v>23</v>
      </c>
      <c r="AA19" s="55" t="s">
        <v>27</v>
      </c>
      <c r="AB19" s="55" t="s">
        <v>23</v>
      </c>
      <c r="AC19" s="55" t="s">
        <v>23</v>
      </c>
      <c r="AD19" s="55" t="s">
        <v>27</v>
      </c>
      <c r="AE19" s="55" t="s">
        <v>23</v>
      </c>
      <c r="AF19" s="55" t="s">
        <v>23</v>
      </c>
      <c r="AG19" s="55" t="s">
        <v>29</v>
      </c>
      <c r="AH19" s="55" t="s">
        <v>26</v>
      </c>
      <c r="AI19" s="55" t="s">
        <v>23</v>
      </c>
      <c r="AJ19" s="55" t="s">
        <v>29</v>
      </c>
      <c r="AK19" s="55" t="s">
        <v>26</v>
      </c>
      <c r="AL19" s="55" t="s">
        <v>23</v>
      </c>
      <c r="AM19" s="55" t="s">
        <v>29</v>
      </c>
      <c r="AN19" s="55" t="s">
        <v>26</v>
      </c>
      <c r="AO19" s="55" t="s">
        <v>23</v>
      </c>
      <c r="AP19" s="55" t="s">
        <v>29</v>
      </c>
      <c r="AQ19" s="55" t="s">
        <v>26</v>
      </c>
      <c r="AR19" s="55" t="s">
        <v>23</v>
      </c>
      <c r="AS19" s="55" t="s">
        <v>29</v>
      </c>
      <c r="AT19" s="55" t="s">
        <v>26</v>
      </c>
      <c r="AU19" s="55" t="s">
        <v>23</v>
      </c>
      <c r="AV19" s="55" t="s">
        <v>29</v>
      </c>
      <c r="AW19" s="55" t="s">
        <v>26</v>
      </c>
      <c r="AX19" s="55" t="s">
        <v>23</v>
      </c>
      <c r="AY19" s="55" t="s">
        <v>133</v>
      </c>
      <c r="AZ19" s="55" t="s">
        <v>26</v>
      </c>
      <c r="BA19" s="55" t="s">
        <v>23</v>
      </c>
      <c r="BB19" s="55" t="s">
        <v>133</v>
      </c>
      <c r="BC19" s="55" t="s">
        <v>28</v>
      </c>
      <c r="BD19" s="55" t="s">
        <v>23</v>
      </c>
      <c r="BE19" s="55" t="s">
        <v>23</v>
      </c>
      <c r="BF19" s="55" t="s">
        <v>23</v>
      </c>
      <c r="BG19" s="55" t="s">
        <v>23</v>
      </c>
      <c r="BH19" s="55" t="s">
        <v>23</v>
      </c>
      <c r="BI19" s="55" t="s">
        <v>23</v>
      </c>
      <c r="BJ19" s="55" t="s">
        <v>23</v>
      </c>
    </row>
    <row r="20" spans="1:62" x14ac:dyDescent="0.2">
      <c r="A20" s="25">
        <f>MAX($A$14:A19)+1</f>
        <v>6</v>
      </c>
      <c r="B20" s="58" t="s">
        <v>161</v>
      </c>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row>
    <row r="21" spans="1:62" ht="12" customHeight="1" x14ac:dyDescent="0.2">
      <c r="A21" s="25">
        <f>MAX($A$14:A20)+1</f>
        <v>7</v>
      </c>
      <c r="B21" s="56" t="s">
        <v>36</v>
      </c>
      <c r="C21" s="55" t="s">
        <v>6</v>
      </c>
      <c r="D21" s="55" t="s">
        <v>23</v>
      </c>
      <c r="E21" s="55" t="s">
        <v>32</v>
      </c>
      <c r="F21" s="55" t="s">
        <v>6</v>
      </c>
      <c r="G21" s="55" t="s">
        <v>23</v>
      </c>
      <c r="H21" s="55" t="s">
        <v>32</v>
      </c>
      <c r="I21" s="55" t="s">
        <v>6</v>
      </c>
      <c r="J21" s="55" t="s">
        <v>23</v>
      </c>
      <c r="K21" s="55" t="s">
        <v>32</v>
      </c>
      <c r="L21" s="55" t="s">
        <v>6</v>
      </c>
      <c r="M21" s="55" t="s">
        <v>23</v>
      </c>
      <c r="N21" s="55" t="s">
        <v>31</v>
      </c>
      <c r="O21" s="55" t="s">
        <v>6</v>
      </c>
      <c r="P21" s="55" t="s">
        <v>23</v>
      </c>
      <c r="Q21" s="55" t="s">
        <v>31</v>
      </c>
      <c r="R21" s="55" t="s">
        <v>6</v>
      </c>
      <c r="S21" s="55" t="s">
        <v>23</v>
      </c>
      <c r="T21" s="55" t="s">
        <v>31</v>
      </c>
      <c r="U21" s="55" t="s">
        <v>6</v>
      </c>
      <c r="V21" s="55" t="s">
        <v>23</v>
      </c>
      <c r="W21" s="55" t="s">
        <v>32</v>
      </c>
      <c r="X21" s="55" t="s">
        <v>6</v>
      </c>
      <c r="Y21" s="55" t="s">
        <v>23</v>
      </c>
      <c r="Z21" s="55" t="s">
        <v>32</v>
      </c>
      <c r="AA21" s="55" t="s">
        <v>6</v>
      </c>
      <c r="AB21" s="55" t="s">
        <v>23</v>
      </c>
      <c r="AC21" s="55" t="s">
        <v>31</v>
      </c>
      <c r="AD21" s="55" t="s">
        <v>6</v>
      </c>
      <c r="AE21" s="55" t="s">
        <v>23</v>
      </c>
      <c r="AF21" s="55" t="s">
        <v>31</v>
      </c>
      <c r="AG21" s="55" t="s">
        <v>6</v>
      </c>
      <c r="AH21" s="55" t="s">
        <v>23</v>
      </c>
      <c r="AI21" s="55" t="s">
        <v>31</v>
      </c>
      <c r="AJ21" s="55" t="s">
        <v>6</v>
      </c>
      <c r="AK21" s="55" t="s">
        <v>23</v>
      </c>
      <c r="AL21" s="55" t="s">
        <v>31</v>
      </c>
      <c r="AM21" s="55" t="s">
        <v>6</v>
      </c>
      <c r="AN21" s="55" t="s">
        <v>23</v>
      </c>
      <c r="AO21" s="55" t="s">
        <v>31</v>
      </c>
      <c r="AP21" s="55" t="s">
        <v>6</v>
      </c>
      <c r="AQ21" s="55" t="s">
        <v>23</v>
      </c>
      <c r="AR21" s="55" t="s">
        <v>31</v>
      </c>
      <c r="AS21" s="55" t="s">
        <v>6</v>
      </c>
      <c r="AT21" s="55" t="s">
        <v>23</v>
      </c>
      <c r="AU21" s="55" t="s">
        <v>31</v>
      </c>
      <c r="AV21" s="55" t="s">
        <v>17</v>
      </c>
      <c r="AW21" s="55" t="s">
        <v>23</v>
      </c>
      <c r="AX21" s="55" t="s">
        <v>32</v>
      </c>
      <c r="AY21" s="55" t="s">
        <v>17</v>
      </c>
      <c r="AZ21" s="55" t="s">
        <v>23</v>
      </c>
      <c r="BA21" s="55" t="s">
        <v>32</v>
      </c>
      <c r="BB21" s="55" t="s">
        <v>17</v>
      </c>
      <c r="BC21" s="55" t="s">
        <v>23</v>
      </c>
      <c r="BD21" s="55" t="s">
        <v>31</v>
      </c>
      <c r="BE21" s="55" t="s">
        <v>17</v>
      </c>
      <c r="BF21" s="55" t="s">
        <v>23</v>
      </c>
      <c r="BG21" s="55" t="s">
        <v>31</v>
      </c>
      <c r="BH21" s="55" t="s">
        <v>17</v>
      </c>
      <c r="BI21" s="55" t="s">
        <v>23</v>
      </c>
      <c r="BJ21" s="55" t="s">
        <v>31</v>
      </c>
    </row>
    <row r="22" spans="1:62" ht="12" customHeight="1" x14ac:dyDescent="0.2">
      <c r="A22" s="25">
        <f>MAX($A$14:A21)+1</f>
        <v>8</v>
      </c>
      <c r="B22" s="56" t="s">
        <v>35</v>
      </c>
      <c r="C22" s="55" t="s">
        <v>27</v>
      </c>
      <c r="D22" s="55" t="s">
        <v>23</v>
      </c>
      <c r="E22" s="55" t="s">
        <v>23</v>
      </c>
      <c r="F22" s="55" t="s">
        <v>27</v>
      </c>
      <c r="G22" s="55" t="s">
        <v>23</v>
      </c>
      <c r="H22" s="55" t="s">
        <v>23</v>
      </c>
      <c r="I22" s="55" t="s">
        <v>27</v>
      </c>
      <c r="J22" s="55" t="s">
        <v>23</v>
      </c>
      <c r="K22" s="55" t="s">
        <v>23</v>
      </c>
      <c r="L22" s="55" t="s">
        <v>27</v>
      </c>
      <c r="M22" s="55" t="s">
        <v>23</v>
      </c>
      <c r="N22" s="55" t="s">
        <v>23</v>
      </c>
      <c r="O22" s="55" t="s">
        <v>27</v>
      </c>
      <c r="P22" s="55" t="s">
        <v>23</v>
      </c>
      <c r="Q22" s="55" t="s">
        <v>23</v>
      </c>
      <c r="R22" s="55" t="s">
        <v>27</v>
      </c>
      <c r="S22" s="55" t="s">
        <v>23</v>
      </c>
      <c r="T22" s="55" t="s">
        <v>23</v>
      </c>
      <c r="U22" s="55" t="s">
        <v>27</v>
      </c>
      <c r="V22" s="55" t="s">
        <v>23</v>
      </c>
      <c r="W22" s="55" t="s">
        <v>23</v>
      </c>
      <c r="X22" s="55" t="s">
        <v>27</v>
      </c>
      <c r="Y22" s="55" t="s">
        <v>23</v>
      </c>
      <c r="Z22" s="55" t="s">
        <v>23</v>
      </c>
      <c r="AA22" s="55" t="s">
        <v>27</v>
      </c>
      <c r="AB22" s="55" t="s">
        <v>23</v>
      </c>
      <c r="AC22" s="55" t="s">
        <v>23</v>
      </c>
      <c r="AD22" s="55" t="s">
        <v>27</v>
      </c>
      <c r="AE22" s="55" t="s">
        <v>23</v>
      </c>
      <c r="AF22" s="55" t="s">
        <v>23</v>
      </c>
      <c r="AG22" s="55" t="s">
        <v>27</v>
      </c>
      <c r="AH22" s="55" t="s">
        <v>23</v>
      </c>
      <c r="AI22" s="55" t="s">
        <v>23</v>
      </c>
      <c r="AJ22" s="55" t="s">
        <v>27</v>
      </c>
      <c r="AK22" s="55" t="s">
        <v>23</v>
      </c>
      <c r="AL22" s="55" t="s">
        <v>23</v>
      </c>
      <c r="AM22" s="55" t="s">
        <v>27</v>
      </c>
      <c r="AN22" s="55" t="s">
        <v>23</v>
      </c>
      <c r="AO22" s="55" t="s">
        <v>23</v>
      </c>
      <c r="AP22" s="55" t="s">
        <v>27</v>
      </c>
      <c r="AQ22" s="55" t="s">
        <v>23</v>
      </c>
      <c r="AR22" s="55" t="s">
        <v>23</v>
      </c>
      <c r="AS22" s="55" t="s">
        <v>27</v>
      </c>
      <c r="AT22" s="55" t="s">
        <v>23</v>
      </c>
      <c r="AU22" s="55" t="s">
        <v>23</v>
      </c>
      <c r="AV22" s="55" t="s">
        <v>27</v>
      </c>
      <c r="AW22" s="55" t="s">
        <v>23</v>
      </c>
      <c r="AX22" s="55" t="s">
        <v>23</v>
      </c>
      <c r="AY22" s="55" t="s">
        <v>27</v>
      </c>
      <c r="AZ22" s="55" t="s">
        <v>23</v>
      </c>
      <c r="BA22" s="55" t="s">
        <v>23</v>
      </c>
      <c r="BB22" s="55" t="s">
        <v>44</v>
      </c>
      <c r="BC22" s="55" t="s">
        <v>26</v>
      </c>
      <c r="BD22" s="55" t="s">
        <v>23</v>
      </c>
      <c r="BE22" s="55" t="s">
        <v>44</v>
      </c>
      <c r="BF22" s="55" t="s">
        <v>26</v>
      </c>
      <c r="BG22" s="55" t="s">
        <v>23</v>
      </c>
      <c r="BH22" s="55" t="s">
        <v>44</v>
      </c>
      <c r="BI22" s="55" t="s">
        <v>26</v>
      </c>
      <c r="BJ22" s="55" t="s">
        <v>23</v>
      </c>
    </row>
    <row r="23" spans="1:62" ht="12" customHeight="1" x14ac:dyDescent="0.2">
      <c r="A23" s="25">
        <f>MAX($A$14:A22)+1</f>
        <v>9</v>
      </c>
      <c r="B23" s="56" t="s">
        <v>34</v>
      </c>
      <c r="C23" s="55" t="s">
        <v>6</v>
      </c>
      <c r="D23" s="55" t="s">
        <v>23</v>
      </c>
      <c r="E23" s="55" t="s">
        <v>32</v>
      </c>
      <c r="F23" s="55" t="s">
        <v>6</v>
      </c>
      <c r="G23" s="55" t="s">
        <v>23</v>
      </c>
      <c r="H23" s="55" t="s">
        <v>32</v>
      </c>
      <c r="I23" s="55" t="s">
        <v>6</v>
      </c>
      <c r="J23" s="55" t="s">
        <v>23</v>
      </c>
      <c r="K23" s="55" t="s">
        <v>32</v>
      </c>
      <c r="L23" s="55" t="s">
        <v>6</v>
      </c>
      <c r="M23" s="55" t="s">
        <v>23</v>
      </c>
      <c r="N23" s="55" t="s">
        <v>31</v>
      </c>
      <c r="O23" s="55" t="s">
        <v>6</v>
      </c>
      <c r="P23" s="55" t="s">
        <v>23</v>
      </c>
      <c r="Q23" s="55" t="s">
        <v>31</v>
      </c>
      <c r="R23" s="55" t="s">
        <v>6</v>
      </c>
      <c r="S23" s="55" t="s">
        <v>23</v>
      </c>
      <c r="T23" s="55" t="s">
        <v>31</v>
      </c>
      <c r="U23" s="55" t="s">
        <v>6</v>
      </c>
      <c r="V23" s="55" t="s">
        <v>23</v>
      </c>
      <c r="W23" s="55" t="s">
        <v>32</v>
      </c>
      <c r="X23" s="55" t="s">
        <v>6</v>
      </c>
      <c r="Y23" s="55" t="s">
        <v>23</v>
      </c>
      <c r="Z23" s="55" t="s">
        <v>32</v>
      </c>
      <c r="AA23" s="55" t="s">
        <v>6</v>
      </c>
      <c r="AB23" s="55" t="s">
        <v>23</v>
      </c>
      <c r="AC23" s="55" t="s">
        <v>31</v>
      </c>
      <c r="AD23" s="55" t="s">
        <v>6</v>
      </c>
      <c r="AE23" s="55" t="s">
        <v>23</v>
      </c>
      <c r="AF23" s="55" t="s">
        <v>31</v>
      </c>
      <c r="AG23" s="55" t="s">
        <v>6</v>
      </c>
      <c r="AH23" s="55" t="s">
        <v>23</v>
      </c>
      <c r="AI23" s="55" t="s">
        <v>31</v>
      </c>
      <c r="AJ23" s="55" t="s">
        <v>6</v>
      </c>
      <c r="AK23" s="55" t="s">
        <v>23</v>
      </c>
      <c r="AL23" s="55" t="s">
        <v>31</v>
      </c>
      <c r="AM23" s="55" t="s">
        <v>6</v>
      </c>
      <c r="AN23" s="55" t="s">
        <v>23</v>
      </c>
      <c r="AO23" s="55" t="s">
        <v>31</v>
      </c>
      <c r="AP23" s="55" t="s">
        <v>6</v>
      </c>
      <c r="AQ23" s="55" t="s">
        <v>23</v>
      </c>
      <c r="AR23" s="55" t="s">
        <v>31</v>
      </c>
      <c r="AS23" s="55" t="s">
        <v>6</v>
      </c>
      <c r="AT23" s="55" t="s">
        <v>23</v>
      </c>
      <c r="AU23" s="55" t="s">
        <v>31</v>
      </c>
      <c r="AV23" s="55" t="s">
        <v>17</v>
      </c>
      <c r="AW23" s="55" t="s">
        <v>23</v>
      </c>
      <c r="AX23" s="55" t="s">
        <v>32</v>
      </c>
      <c r="AY23" s="55" t="s">
        <v>17</v>
      </c>
      <c r="AZ23" s="55" t="s">
        <v>23</v>
      </c>
      <c r="BA23" s="55" t="s">
        <v>32</v>
      </c>
      <c r="BB23" s="55" t="s">
        <v>17</v>
      </c>
      <c r="BC23" s="55" t="s">
        <v>23</v>
      </c>
      <c r="BD23" s="55" t="s">
        <v>31</v>
      </c>
      <c r="BE23" s="55" t="s">
        <v>17</v>
      </c>
      <c r="BF23" s="55" t="s">
        <v>23</v>
      </c>
      <c r="BG23" s="55" t="s">
        <v>31</v>
      </c>
      <c r="BH23" s="55" t="s">
        <v>17</v>
      </c>
      <c r="BI23" s="55" t="s">
        <v>23</v>
      </c>
      <c r="BJ23" s="55" t="s">
        <v>31</v>
      </c>
    </row>
    <row r="24" spans="1:62" ht="12" customHeight="1" x14ac:dyDescent="0.2">
      <c r="A24" s="25">
        <f>MAX($A$14:A23)+1</f>
        <v>10</v>
      </c>
      <c r="B24" s="56" t="s">
        <v>30</v>
      </c>
      <c r="C24" s="55" t="s">
        <v>27</v>
      </c>
      <c r="D24" s="55" t="s">
        <v>23</v>
      </c>
      <c r="E24" s="55" t="s">
        <v>23</v>
      </c>
      <c r="F24" s="55" t="s">
        <v>27</v>
      </c>
      <c r="G24" s="55" t="s">
        <v>23</v>
      </c>
      <c r="H24" s="55" t="s">
        <v>23</v>
      </c>
      <c r="I24" s="55" t="s">
        <v>27</v>
      </c>
      <c r="J24" s="55" t="s">
        <v>23</v>
      </c>
      <c r="K24" s="55" t="s">
        <v>23</v>
      </c>
      <c r="L24" s="55" t="s">
        <v>27</v>
      </c>
      <c r="M24" s="55" t="s">
        <v>23</v>
      </c>
      <c r="N24" s="55" t="s">
        <v>23</v>
      </c>
      <c r="O24" s="55" t="s">
        <v>27</v>
      </c>
      <c r="P24" s="55" t="s">
        <v>23</v>
      </c>
      <c r="Q24" s="55" t="s">
        <v>23</v>
      </c>
      <c r="R24" s="55" t="s">
        <v>27</v>
      </c>
      <c r="S24" s="55" t="s">
        <v>23</v>
      </c>
      <c r="T24" s="55" t="s">
        <v>23</v>
      </c>
      <c r="U24" s="55" t="s">
        <v>27</v>
      </c>
      <c r="V24" s="55" t="s">
        <v>23</v>
      </c>
      <c r="W24" s="55" t="s">
        <v>23</v>
      </c>
      <c r="X24" s="55" t="s">
        <v>27</v>
      </c>
      <c r="Y24" s="55" t="s">
        <v>23</v>
      </c>
      <c r="Z24" s="55" t="s">
        <v>23</v>
      </c>
      <c r="AA24" s="55" t="s">
        <v>27</v>
      </c>
      <c r="AB24" s="55" t="s">
        <v>23</v>
      </c>
      <c r="AC24" s="55" t="s">
        <v>23</v>
      </c>
      <c r="AD24" s="55" t="s">
        <v>27</v>
      </c>
      <c r="AE24" s="55" t="s">
        <v>23</v>
      </c>
      <c r="AF24" s="55" t="s">
        <v>23</v>
      </c>
      <c r="AG24" s="55" t="s">
        <v>27</v>
      </c>
      <c r="AH24" s="55" t="s">
        <v>23</v>
      </c>
      <c r="AI24" s="55" t="s">
        <v>23</v>
      </c>
      <c r="AJ24" s="55" t="s">
        <v>27</v>
      </c>
      <c r="AK24" s="55" t="s">
        <v>23</v>
      </c>
      <c r="AL24" s="55" t="s">
        <v>23</v>
      </c>
      <c r="AM24" s="55" t="s">
        <v>27</v>
      </c>
      <c r="AN24" s="55" t="s">
        <v>23</v>
      </c>
      <c r="AO24" s="55" t="s">
        <v>23</v>
      </c>
      <c r="AP24" s="55" t="s">
        <v>27</v>
      </c>
      <c r="AQ24" s="55" t="s">
        <v>23</v>
      </c>
      <c r="AR24" s="55" t="s">
        <v>23</v>
      </c>
      <c r="AS24" s="55" t="s">
        <v>27</v>
      </c>
      <c r="AT24" s="55" t="s">
        <v>23</v>
      </c>
      <c r="AU24" s="55" t="s">
        <v>23</v>
      </c>
      <c r="AV24" s="55" t="s">
        <v>27</v>
      </c>
      <c r="AW24" s="55" t="s">
        <v>23</v>
      </c>
      <c r="AX24" s="55" t="s">
        <v>23</v>
      </c>
      <c r="AY24" s="55" t="s">
        <v>27</v>
      </c>
      <c r="AZ24" s="55" t="s">
        <v>23</v>
      </c>
      <c r="BA24" s="55" t="s">
        <v>23</v>
      </c>
      <c r="BB24" s="55" t="s">
        <v>44</v>
      </c>
      <c r="BC24" s="55" t="s">
        <v>26</v>
      </c>
      <c r="BD24" s="55" t="s">
        <v>23</v>
      </c>
      <c r="BE24" s="55" t="s">
        <v>44</v>
      </c>
      <c r="BF24" s="55" t="s">
        <v>26</v>
      </c>
      <c r="BG24" s="55" t="s">
        <v>23</v>
      </c>
      <c r="BH24" s="55" t="s">
        <v>44</v>
      </c>
      <c r="BI24" s="55" t="s">
        <v>26</v>
      </c>
      <c r="BJ24" s="55" t="s">
        <v>23</v>
      </c>
    </row>
    <row r="25" spans="1:62" x14ac:dyDescent="0.2">
      <c r="A25" s="25">
        <f>MAX($A$14:A24)+1</f>
        <v>11</v>
      </c>
      <c r="B25" s="58" t="s">
        <v>160</v>
      </c>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row>
    <row r="26" spans="1:62" ht="12" customHeight="1" x14ac:dyDescent="0.2">
      <c r="A26" s="25">
        <f>MAX($A$14:A25)+1</f>
        <v>12</v>
      </c>
      <c r="B26" s="56" t="s">
        <v>36</v>
      </c>
      <c r="C26" s="55" t="s">
        <v>5</v>
      </c>
      <c r="D26" s="55" t="s">
        <v>23</v>
      </c>
      <c r="E26" s="55" t="s">
        <v>31</v>
      </c>
      <c r="F26" s="55" t="s">
        <v>5</v>
      </c>
      <c r="G26" s="55" t="s">
        <v>23</v>
      </c>
      <c r="H26" s="55" t="s">
        <v>31</v>
      </c>
      <c r="I26" s="55" t="s">
        <v>5</v>
      </c>
      <c r="J26" s="55" t="s">
        <v>23</v>
      </c>
      <c r="K26" s="55" t="s">
        <v>32</v>
      </c>
      <c r="L26" s="55" t="s">
        <v>5</v>
      </c>
      <c r="M26" s="55" t="s">
        <v>26</v>
      </c>
      <c r="N26" s="55" t="s">
        <v>31</v>
      </c>
      <c r="O26" s="55" t="s">
        <v>6</v>
      </c>
      <c r="P26" s="55" t="s">
        <v>28</v>
      </c>
      <c r="Q26" s="55" t="s">
        <v>26</v>
      </c>
      <c r="R26" s="55" t="s">
        <v>6</v>
      </c>
      <c r="S26" s="55" t="s">
        <v>23</v>
      </c>
      <c r="T26" s="55" t="s">
        <v>31</v>
      </c>
      <c r="U26" s="55" t="s">
        <v>6</v>
      </c>
      <c r="V26" s="55" t="s">
        <v>23</v>
      </c>
      <c r="W26" s="55" t="s">
        <v>46</v>
      </c>
      <c r="X26" s="55" t="s">
        <v>6</v>
      </c>
      <c r="Y26" s="55" t="s">
        <v>26</v>
      </c>
      <c r="Z26" s="55" t="s">
        <v>31</v>
      </c>
      <c r="AA26" s="55" t="s">
        <v>6</v>
      </c>
      <c r="AB26" s="55" t="s">
        <v>26</v>
      </c>
      <c r="AC26" s="55" t="s">
        <v>31</v>
      </c>
      <c r="AD26" s="55" t="s">
        <v>6</v>
      </c>
      <c r="AE26" s="55" t="s">
        <v>26</v>
      </c>
      <c r="AF26" s="55" t="s">
        <v>31</v>
      </c>
      <c r="AG26" s="55" t="s">
        <v>5</v>
      </c>
      <c r="AH26" s="55" t="s">
        <v>23</v>
      </c>
      <c r="AI26" s="55" t="s">
        <v>31</v>
      </c>
      <c r="AJ26" s="55" t="s">
        <v>5</v>
      </c>
      <c r="AK26" s="55" t="s">
        <v>23</v>
      </c>
      <c r="AL26" s="55" t="s">
        <v>31</v>
      </c>
      <c r="AM26" s="55" t="s">
        <v>4</v>
      </c>
      <c r="AN26" s="55" t="s">
        <v>23</v>
      </c>
      <c r="AO26" s="55" t="s">
        <v>31</v>
      </c>
      <c r="AP26" s="55" t="s">
        <v>4</v>
      </c>
      <c r="AQ26" s="55" t="s">
        <v>23</v>
      </c>
      <c r="AR26" s="55" t="s">
        <v>32</v>
      </c>
      <c r="AS26" s="55" t="s">
        <v>4</v>
      </c>
      <c r="AT26" s="55" t="s">
        <v>23</v>
      </c>
      <c r="AU26" s="55" t="s">
        <v>31</v>
      </c>
      <c r="AV26" s="55" t="s">
        <v>4</v>
      </c>
      <c r="AW26" s="55" t="s">
        <v>23</v>
      </c>
      <c r="AX26" s="55" t="s">
        <v>33</v>
      </c>
      <c r="AY26" s="55" t="s">
        <v>4</v>
      </c>
      <c r="AZ26" s="55" t="s">
        <v>23</v>
      </c>
      <c r="BA26" s="55" t="s">
        <v>31</v>
      </c>
      <c r="BB26" s="55" t="s">
        <v>4</v>
      </c>
      <c r="BC26" s="55" t="s">
        <v>23</v>
      </c>
      <c r="BD26" s="55" t="s">
        <v>31</v>
      </c>
      <c r="BE26" s="55" t="s">
        <v>4</v>
      </c>
      <c r="BF26" s="55" t="s">
        <v>23</v>
      </c>
      <c r="BG26" s="55" t="s">
        <v>32</v>
      </c>
      <c r="BH26" s="55" t="s">
        <v>4</v>
      </c>
      <c r="BI26" s="55" t="s">
        <v>23</v>
      </c>
      <c r="BJ26" s="55" t="s">
        <v>32</v>
      </c>
    </row>
    <row r="27" spans="1:62" ht="12" customHeight="1" x14ac:dyDescent="0.2">
      <c r="A27" s="25">
        <f>MAX($A$14:A26)+1</f>
        <v>13</v>
      </c>
      <c r="B27" s="56" t="s">
        <v>35</v>
      </c>
      <c r="C27" s="55" t="s">
        <v>27</v>
      </c>
      <c r="D27" s="55" t="s">
        <v>23</v>
      </c>
      <c r="E27" s="55" t="s">
        <v>23</v>
      </c>
      <c r="F27" s="55" t="s">
        <v>27</v>
      </c>
      <c r="G27" s="55" t="s">
        <v>23</v>
      </c>
      <c r="H27" s="55" t="s">
        <v>23</v>
      </c>
      <c r="I27" s="55" t="s">
        <v>27</v>
      </c>
      <c r="J27" s="55" t="s">
        <v>23</v>
      </c>
      <c r="K27" s="55" t="s">
        <v>23</v>
      </c>
      <c r="L27" s="55" t="s">
        <v>27</v>
      </c>
      <c r="M27" s="55" t="s">
        <v>23</v>
      </c>
      <c r="N27" s="55" t="s">
        <v>23</v>
      </c>
      <c r="O27" s="55" t="s">
        <v>27</v>
      </c>
      <c r="P27" s="55" t="s">
        <v>23</v>
      </c>
      <c r="Q27" s="55" t="s">
        <v>23</v>
      </c>
      <c r="R27" s="55" t="s">
        <v>27</v>
      </c>
      <c r="S27" s="55" t="s">
        <v>23</v>
      </c>
      <c r="T27" s="55" t="s">
        <v>23</v>
      </c>
      <c r="U27" s="55" t="s">
        <v>27</v>
      </c>
      <c r="V27" s="55" t="s">
        <v>23</v>
      </c>
      <c r="W27" s="55" t="s">
        <v>23</v>
      </c>
      <c r="X27" s="55" t="s">
        <v>27</v>
      </c>
      <c r="Y27" s="55" t="s">
        <v>23</v>
      </c>
      <c r="Z27" s="55" t="s">
        <v>23</v>
      </c>
      <c r="AA27" s="55" t="s">
        <v>27</v>
      </c>
      <c r="AB27" s="55" t="s">
        <v>23</v>
      </c>
      <c r="AC27" s="55" t="s">
        <v>23</v>
      </c>
      <c r="AD27" s="55" t="s">
        <v>27</v>
      </c>
      <c r="AE27" s="55" t="s">
        <v>23</v>
      </c>
      <c r="AF27" s="55" t="s">
        <v>23</v>
      </c>
      <c r="AG27" s="55" t="s">
        <v>27</v>
      </c>
      <c r="AH27" s="55" t="s">
        <v>23</v>
      </c>
      <c r="AI27" s="55" t="s">
        <v>23</v>
      </c>
      <c r="AJ27" s="55" t="s">
        <v>27</v>
      </c>
      <c r="AK27" s="55" t="s">
        <v>23</v>
      </c>
      <c r="AL27" s="55" t="s">
        <v>23</v>
      </c>
      <c r="AM27" s="55" t="s">
        <v>27</v>
      </c>
      <c r="AN27" s="55" t="s">
        <v>23</v>
      </c>
      <c r="AO27" s="55" t="s">
        <v>23</v>
      </c>
      <c r="AP27" s="55" t="s">
        <v>29</v>
      </c>
      <c r="AQ27" s="55" t="s">
        <v>23</v>
      </c>
      <c r="AR27" s="55" t="s">
        <v>23</v>
      </c>
      <c r="AS27" s="55" t="s">
        <v>27</v>
      </c>
      <c r="AT27" s="55" t="s">
        <v>23</v>
      </c>
      <c r="AU27" s="55" t="s">
        <v>23</v>
      </c>
      <c r="AV27" s="55" t="s">
        <v>27</v>
      </c>
      <c r="AW27" s="55" t="s">
        <v>23</v>
      </c>
      <c r="AX27" s="55" t="s">
        <v>23</v>
      </c>
      <c r="AY27" s="55" t="s">
        <v>29</v>
      </c>
      <c r="AZ27" s="55" t="s">
        <v>23</v>
      </c>
      <c r="BA27" s="55" t="s">
        <v>23</v>
      </c>
      <c r="BB27" s="55" t="s">
        <v>29</v>
      </c>
      <c r="BC27" s="55" t="s">
        <v>23</v>
      </c>
      <c r="BD27" s="55" t="s">
        <v>23</v>
      </c>
      <c r="BE27" s="55" t="s">
        <v>22</v>
      </c>
      <c r="BF27" s="55" t="s">
        <v>26</v>
      </c>
      <c r="BG27" s="55" t="s">
        <v>23</v>
      </c>
      <c r="BH27" s="55" t="s">
        <v>22</v>
      </c>
      <c r="BI27" s="55" t="s">
        <v>26</v>
      </c>
      <c r="BJ27" s="55" t="s">
        <v>23</v>
      </c>
    </row>
    <row r="28" spans="1:62" ht="12" customHeight="1" x14ac:dyDescent="0.2">
      <c r="A28" s="25">
        <f>MAX($A$14:A27)+1</f>
        <v>14</v>
      </c>
      <c r="B28" s="56" t="s">
        <v>34</v>
      </c>
      <c r="C28" s="55" t="s">
        <v>5</v>
      </c>
      <c r="D28" s="55" t="s">
        <v>23</v>
      </c>
      <c r="E28" s="55" t="s">
        <v>31</v>
      </c>
      <c r="F28" s="55" t="s">
        <v>5</v>
      </c>
      <c r="G28" s="55" t="s">
        <v>23</v>
      </c>
      <c r="H28" s="55" t="s">
        <v>31</v>
      </c>
      <c r="I28" s="55" t="s">
        <v>5</v>
      </c>
      <c r="J28" s="55" t="s">
        <v>23</v>
      </c>
      <c r="K28" s="55" t="s">
        <v>32</v>
      </c>
      <c r="L28" s="55" t="s">
        <v>5</v>
      </c>
      <c r="M28" s="55" t="s">
        <v>26</v>
      </c>
      <c r="N28" s="55" t="s">
        <v>31</v>
      </c>
      <c r="O28" s="55" t="s">
        <v>6</v>
      </c>
      <c r="P28" s="55" t="s">
        <v>28</v>
      </c>
      <c r="Q28" s="55" t="s">
        <v>26</v>
      </c>
      <c r="R28" s="55" t="s">
        <v>6</v>
      </c>
      <c r="S28" s="55" t="s">
        <v>23</v>
      </c>
      <c r="T28" s="55" t="s">
        <v>31</v>
      </c>
      <c r="U28" s="55" t="s">
        <v>6</v>
      </c>
      <c r="V28" s="55" t="s">
        <v>23</v>
      </c>
      <c r="W28" s="55" t="s">
        <v>46</v>
      </c>
      <c r="X28" s="55" t="s">
        <v>6</v>
      </c>
      <c r="Y28" s="55" t="s">
        <v>26</v>
      </c>
      <c r="Z28" s="55" t="s">
        <v>31</v>
      </c>
      <c r="AA28" s="55" t="s">
        <v>6</v>
      </c>
      <c r="AB28" s="55" t="s">
        <v>26</v>
      </c>
      <c r="AC28" s="55" t="s">
        <v>31</v>
      </c>
      <c r="AD28" s="55" t="s">
        <v>6</v>
      </c>
      <c r="AE28" s="55" t="s">
        <v>26</v>
      </c>
      <c r="AF28" s="55" t="s">
        <v>31</v>
      </c>
      <c r="AG28" s="55" t="s">
        <v>5</v>
      </c>
      <c r="AH28" s="55" t="s">
        <v>23</v>
      </c>
      <c r="AI28" s="55" t="s">
        <v>31</v>
      </c>
      <c r="AJ28" s="55" t="s">
        <v>5</v>
      </c>
      <c r="AK28" s="55" t="s">
        <v>23</v>
      </c>
      <c r="AL28" s="55" t="s">
        <v>31</v>
      </c>
      <c r="AM28" s="55" t="s">
        <v>4</v>
      </c>
      <c r="AN28" s="55" t="s">
        <v>23</v>
      </c>
      <c r="AO28" s="55" t="s">
        <v>31</v>
      </c>
      <c r="AP28" s="55" t="s">
        <v>4</v>
      </c>
      <c r="AQ28" s="55" t="s">
        <v>23</v>
      </c>
      <c r="AR28" s="55" t="s">
        <v>32</v>
      </c>
      <c r="AS28" s="55" t="s">
        <v>4</v>
      </c>
      <c r="AT28" s="55" t="s">
        <v>23</v>
      </c>
      <c r="AU28" s="55" t="s">
        <v>31</v>
      </c>
      <c r="AV28" s="55" t="s">
        <v>4</v>
      </c>
      <c r="AW28" s="55" t="s">
        <v>23</v>
      </c>
      <c r="AX28" s="55" t="s">
        <v>33</v>
      </c>
      <c r="AY28" s="55" t="s">
        <v>4</v>
      </c>
      <c r="AZ28" s="55" t="s">
        <v>23</v>
      </c>
      <c r="BA28" s="55" t="s">
        <v>31</v>
      </c>
      <c r="BB28" s="55" t="s">
        <v>4</v>
      </c>
      <c r="BC28" s="55" t="s">
        <v>23</v>
      </c>
      <c r="BD28" s="55" t="s">
        <v>31</v>
      </c>
      <c r="BE28" s="55" t="s">
        <v>4</v>
      </c>
      <c r="BF28" s="55" t="s">
        <v>23</v>
      </c>
      <c r="BG28" s="55" t="s">
        <v>32</v>
      </c>
      <c r="BH28" s="55" t="s">
        <v>4</v>
      </c>
      <c r="BI28" s="55" t="s">
        <v>23</v>
      </c>
      <c r="BJ28" s="55" t="s">
        <v>32</v>
      </c>
    </row>
    <row r="29" spans="1:62" ht="12" customHeight="1" x14ac:dyDescent="0.2">
      <c r="A29" s="25">
        <f>MAX($A$14:A28)+1</f>
        <v>15</v>
      </c>
      <c r="B29" s="56" t="s">
        <v>30</v>
      </c>
      <c r="C29" s="55" t="s">
        <v>27</v>
      </c>
      <c r="D29" s="55" t="s">
        <v>23</v>
      </c>
      <c r="E29" s="55" t="s">
        <v>23</v>
      </c>
      <c r="F29" s="55" t="s">
        <v>27</v>
      </c>
      <c r="G29" s="55" t="s">
        <v>23</v>
      </c>
      <c r="H29" s="55" t="s">
        <v>23</v>
      </c>
      <c r="I29" s="55" t="s">
        <v>27</v>
      </c>
      <c r="J29" s="55" t="s">
        <v>23</v>
      </c>
      <c r="K29" s="55" t="s">
        <v>23</v>
      </c>
      <c r="L29" s="55" t="s">
        <v>27</v>
      </c>
      <c r="M29" s="55" t="s">
        <v>23</v>
      </c>
      <c r="N29" s="55" t="s">
        <v>23</v>
      </c>
      <c r="O29" s="55" t="s">
        <v>27</v>
      </c>
      <c r="P29" s="55" t="s">
        <v>23</v>
      </c>
      <c r="Q29" s="55" t="s">
        <v>23</v>
      </c>
      <c r="R29" s="55" t="s">
        <v>27</v>
      </c>
      <c r="S29" s="55" t="s">
        <v>23</v>
      </c>
      <c r="T29" s="55" t="s">
        <v>23</v>
      </c>
      <c r="U29" s="55" t="s">
        <v>27</v>
      </c>
      <c r="V29" s="55" t="s">
        <v>23</v>
      </c>
      <c r="W29" s="55" t="s">
        <v>23</v>
      </c>
      <c r="X29" s="55" t="s">
        <v>27</v>
      </c>
      <c r="Y29" s="55" t="s">
        <v>23</v>
      </c>
      <c r="Z29" s="55" t="s">
        <v>23</v>
      </c>
      <c r="AA29" s="55" t="s">
        <v>27</v>
      </c>
      <c r="AB29" s="55" t="s">
        <v>23</v>
      </c>
      <c r="AC29" s="55" t="s">
        <v>23</v>
      </c>
      <c r="AD29" s="55" t="s">
        <v>27</v>
      </c>
      <c r="AE29" s="55" t="s">
        <v>23</v>
      </c>
      <c r="AF29" s="55" t="s">
        <v>23</v>
      </c>
      <c r="AG29" s="55" t="s">
        <v>27</v>
      </c>
      <c r="AH29" s="55" t="s">
        <v>23</v>
      </c>
      <c r="AI29" s="55" t="s">
        <v>23</v>
      </c>
      <c r="AJ29" s="55" t="s">
        <v>27</v>
      </c>
      <c r="AK29" s="55" t="s">
        <v>23</v>
      </c>
      <c r="AL29" s="55" t="s">
        <v>23</v>
      </c>
      <c r="AM29" s="55" t="s">
        <v>27</v>
      </c>
      <c r="AN29" s="55" t="s">
        <v>23</v>
      </c>
      <c r="AO29" s="55" t="s">
        <v>23</v>
      </c>
      <c r="AP29" s="55" t="s">
        <v>29</v>
      </c>
      <c r="AQ29" s="55" t="s">
        <v>23</v>
      </c>
      <c r="AR29" s="55" t="s">
        <v>23</v>
      </c>
      <c r="AS29" s="55" t="s">
        <v>27</v>
      </c>
      <c r="AT29" s="55" t="s">
        <v>23</v>
      </c>
      <c r="AU29" s="55" t="s">
        <v>23</v>
      </c>
      <c r="AV29" s="55" t="s">
        <v>27</v>
      </c>
      <c r="AW29" s="55" t="s">
        <v>23</v>
      </c>
      <c r="AX29" s="55" t="s">
        <v>23</v>
      </c>
      <c r="AY29" s="55" t="s">
        <v>29</v>
      </c>
      <c r="AZ29" s="55" t="s">
        <v>23</v>
      </c>
      <c r="BA29" s="55" t="s">
        <v>23</v>
      </c>
      <c r="BB29" s="55" t="s">
        <v>29</v>
      </c>
      <c r="BC29" s="55" t="s">
        <v>23</v>
      </c>
      <c r="BD29" s="55" t="s">
        <v>23</v>
      </c>
      <c r="BE29" s="55" t="s">
        <v>22</v>
      </c>
      <c r="BF29" s="55" t="s">
        <v>26</v>
      </c>
      <c r="BG29" s="55" t="s">
        <v>23</v>
      </c>
      <c r="BH29" s="55" t="s">
        <v>22</v>
      </c>
      <c r="BI29" s="55" t="s">
        <v>26</v>
      </c>
      <c r="BJ29" s="55" t="s">
        <v>23</v>
      </c>
    </row>
    <row r="30" spans="1:62" x14ac:dyDescent="0.2">
      <c r="A30" s="25">
        <f>MAX($A$14:A29)+1</f>
        <v>16</v>
      </c>
      <c r="B30" s="58" t="s">
        <v>159</v>
      </c>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row>
    <row r="31" spans="1:62" ht="12" customHeight="1" x14ac:dyDescent="0.2">
      <c r="A31" s="25">
        <f>MAX($A$14:A30)+1</f>
        <v>17</v>
      </c>
      <c r="B31" s="56" t="s">
        <v>36</v>
      </c>
      <c r="C31" s="55" t="s">
        <v>5</v>
      </c>
      <c r="D31" s="55" t="s">
        <v>23</v>
      </c>
      <c r="E31" s="55" t="s">
        <v>32</v>
      </c>
      <c r="F31" s="55" t="s">
        <v>5</v>
      </c>
      <c r="G31" s="55" t="s">
        <v>23</v>
      </c>
      <c r="H31" s="55" t="s">
        <v>32</v>
      </c>
      <c r="I31" s="55" t="s">
        <v>5</v>
      </c>
      <c r="J31" s="55" t="s">
        <v>23</v>
      </c>
      <c r="K31" s="55" t="s">
        <v>31</v>
      </c>
      <c r="L31" s="55" t="s">
        <v>5</v>
      </c>
      <c r="M31" s="55" t="s">
        <v>23</v>
      </c>
      <c r="N31" s="55" t="s">
        <v>31</v>
      </c>
      <c r="O31" s="55" t="s">
        <v>5</v>
      </c>
      <c r="P31" s="55" t="s">
        <v>23</v>
      </c>
      <c r="Q31" s="55" t="s">
        <v>31</v>
      </c>
      <c r="R31" s="55" t="s">
        <v>6</v>
      </c>
      <c r="S31" s="55" t="s">
        <v>26</v>
      </c>
      <c r="T31" s="55" t="s">
        <v>31</v>
      </c>
      <c r="U31" s="55" t="s">
        <v>6</v>
      </c>
      <c r="V31" s="55" t="s">
        <v>26</v>
      </c>
      <c r="W31" s="55" t="s">
        <v>31</v>
      </c>
      <c r="X31" s="55" t="s">
        <v>6</v>
      </c>
      <c r="Y31" s="55" t="s">
        <v>26</v>
      </c>
      <c r="Z31" s="55" t="s">
        <v>31</v>
      </c>
      <c r="AA31" s="55" t="s">
        <v>6</v>
      </c>
      <c r="AB31" s="55" t="s">
        <v>26</v>
      </c>
      <c r="AC31" s="55" t="s">
        <v>31</v>
      </c>
      <c r="AD31" s="55" t="s">
        <v>6</v>
      </c>
      <c r="AE31" s="55" t="s">
        <v>26</v>
      </c>
      <c r="AF31" s="55" t="s">
        <v>31</v>
      </c>
      <c r="AG31" s="55" t="s">
        <v>5</v>
      </c>
      <c r="AH31" s="55" t="s">
        <v>23</v>
      </c>
      <c r="AI31" s="55" t="s">
        <v>31</v>
      </c>
      <c r="AJ31" s="55" t="s">
        <v>5</v>
      </c>
      <c r="AK31" s="55" t="s">
        <v>23</v>
      </c>
      <c r="AL31" s="55" t="s">
        <v>31</v>
      </c>
      <c r="AM31" s="55" t="s">
        <v>5</v>
      </c>
      <c r="AN31" s="55" t="s">
        <v>23</v>
      </c>
      <c r="AO31" s="55" t="s">
        <v>31</v>
      </c>
      <c r="AP31" s="55" t="s">
        <v>5</v>
      </c>
      <c r="AQ31" s="55" t="s">
        <v>23</v>
      </c>
      <c r="AR31" s="55" t="s">
        <v>31</v>
      </c>
      <c r="AS31" s="55" t="s">
        <v>5</v>
      </c>
      <c r="AT31" s="55" t="s">
        <v>23</v>
      </c>
      <c r="AU31" s="55" t="s">
        <v>31</v>
      </c>
      <c r="AV31" s="55" t="s">
        <v>5</v>
      </c>
      <c r="AW31" s="55" t="s">
        <v>23</v>
      </c>
      <c r="AX31" s="55" t="s">
        <v>31</v>
      </c>
      <c r="AY31" s="55" t="s">
        <v>5</v>
      </c>
      <c r="AZ31" s="55" t="s">
        <v>23</v>
      </c>
      <c r="BA31" s="55" t="s">
        <v>31</v>
      </c>
      <c r="BB31" s="55" t="s">
        <v>5</v>
      </c>
      <c r="BC31" s="55" t="s">
        <v>23</v>
      </c>
      <c r="BD31" s="55" t="s">
        <v>31</v>
      </c>
      <c r="BE31" s="55" t="s">
        <v>5</v>
      </c>
      <c r="BF31" s="55" t="s">
        <v>23</v>
      </c>
      <c r="BG31" s="55" t="s">
        <v>31</v>
      </c>
      <c r="BH31" s="55" t="s">
        <v>5</v>
      </c>
      <c r="BI31" s="55" t="s">
        <v>23</v>
      </c>
      <c r="BJ31" s="55" t="s">
        <v>31</v>
      </c>
    </row>
    <row r="32" spans="1:62" ht="12" customHeight="1" x14ac:dyDescent="0.2">
      <c r="A32" s="25">
        <f>MAX($A$14:A31)+1</f>
        <v>18</v>
      </c>
      <c r="B32" s="56" t="s">
        <v>35</v>
      </c>
      <c r="C32" s="55" t="s">
        <v>27</v>
      </c>
      <c r="D32" s="55" t="s">
        <v>23</v>
      </c>
      <c r="E32" s="55" t="s">
        <v>23</v>
      </c>
      <c r="F32" s="55" t="s">
        <v>27</v>
      </c>
      <c r="G32" s="55" t="s">
        <v>23</v>
      </c>
      <c r="H32" s="55" t="s">
        <v>23</v>
      </c>
      <c r="I32" s="55" t="s">
        <v>27</v>
      </c>
      <c r="J32" s="55" t="s">
        <v>23</v>
      </c>
      <c r="K32" s="55" t="s">
        <v>23</v>
      </c>
      <c r="L32" s="55" t="s">
        <v>27</v>
      </c>
      <c r="M32" s="55" t="s">
        <v>23</v>
      </c>
      <c r="N32" s="55" t="s">
        <v>23</v>
      </c>
      <c r="O32" s="55" t="s">
        <v>27</v>
      </c>
      <c r="P32" s="55" t="s">
        <v>23</v>
      </c>
      <c r="Q32" s="55" t="s">
        <v>23</v>
      </c>
      <c r="R32" s="55" t="s">
        <v>27</v>
      </c>
      <c r="S32" s="55" t="s">
        <v>23</v>
      </c>
      <c r="T32" s="55" t="s">
        <v>23</v>
      </c>
      <c r="U32" s="55" t="s">
        <v>27</v>
      </c>
      <c r="V32" s="55" t="s">
        <v>23</v>
      </c>
      <c r="W32" s="55" t="s">
        <v>23</v>
      </c>
      <c r="X32" s="55" t="s">
        <v>27</v>
      </c>
      <c r="Y32" s="55" t="s">
        <v>23</v>
      </c>
      <c r="Z32" s="55" t="s">
        <v>23</v>
      </c>
      <c r="AA32" s="55" t="s">
        <v>27</v>
      </c>
      <c r="AB32" s="55" t="s">
        <v>23</v>
      </c>
      <c r="AC32" s="55" t="s">
        <v>23</v>
      </c>
      <c r="AD32" s="55" t="s">
        <v>27</v>
      </c>
      <c r="AE32" s="55" t="s">
        <v>23</v>
      </c>
      <c r="AF32" s="55" t="s">
        <v>23</v>
      </c>
      <c r="AG32" s="55" t="s">
        <v>27</v>
      </c>
      <c r="AH32" s="55" t="s">
        <v>23</v>
      </c>
      <c r="AI32" s="55" t="s">
        <v>23</v>
      </c>
      <c r="AJ32" s="55" t="s">
        <v>27</v>
      </c>
      <c r="AK32" s="55" t="s">
        <v>23</v>
      </c>
      <c r="AL32" s="55" t="s">
        <v>23</v>
      </c>
      <c r="AM32" s="55" t="s">
        <v>27</v>
      </c>
      <c r="AN32" s="55" t="s">
        <v>23</v>
      </c>
      <c r="AO32" s="55" t="s">
        <v>23</v>
      </c>
      <c r="AP32" s="55" t="s">
        <v>27</v>
      </c>
      <c r="AQ32" s="55" t="s">
        <v>23</v>
      </c>
      <c r="AR32" s="55" t="s">
        <v>23</v>
      </c>
      <c r="AS32" s="55" t="s">
        <v>27</v>
      </c>
      <c r="AT32" s="55" t="s">
        <v>23</v>
      </c>
      <c r="AU32" s="55" t="s">
        <v>23</v>
      </c>
      <c r="AV32" s="55" t="s">
        <v>27</v>
      </c>
      <c r="AW32" s="55" t="s">
        <v>23</v>
      </c>
      <c r="AX32" s="55" t="s">
        <v>23</v>
      </c>
      <c r="AY32" s="55" t="s">
        <v>27</v>
      </c>
      <c r="AZ32" s="55" t="s">
        <v>23</v>
      </c>
      <c r="BA32" s="55" t="s">
        <v>23</v>
      </c>
      <c r="BB32" s="55" t="s">
        <v>27</v>
      </c>
      <c r="BC32" s="55" t="s">
        <v>23</v>
      </c>
      <c r="BD32" s="55" t="s">
        <v>23</v>
      </c>
      <c r="BE32" s="55" t="s">
        <v>27</v>
      </c>
      <c r="BF32" s="55" t="s">
        <v>23</v>
      </c>
      <c r="BG32" s="55" t="s">
        <v>23</v>
      </c>
      <c r="BH32" s="55" t="s">
        <v>27</v>
      </c>
      <c r="BI32" s="55" t="s">
        <v>23</v>
      </c>
      <c r="BJ32" s="55" t="s">
        <v>23</v>
      </c>
    </row>
    <row r="33" spans="1:62" ht="12" customHeight="1" x14ac:dyDescent="0.2">
      <c r="A33" s="25">
        <f>MAX($A$14:A32)+1</f>
        <v>19</v>
      </c>
      <c r="B33" s="56" t="s">
        <v>34</v>
      </c>
      <c r="C33" s="55" t="s">
        <v>5</v>
      </c>
      <c r="D33" s="55" t="s">
        <v>23</v>
      </c>
      <c r="E33" s="55" t="s">
        <v>32</v>
      </c>
      <c r="F33" s="55" t="s">
        <v>5</v>
      </c>
      <c r="G33" s="55" t="s">
        <v>23</v>
      </c>
      <c r="H33" s="55" t="s">
        <v>32</v>
      </c>
      <c r="I33" s="55" t="s">
        <v>5</v>
      </c>
      <c r="J33" s="55" t="s">
        <v>23</v>
      </c>
      <c r="K33" s="55" t="s">
        <v>31</v>
      </c>
      <c r="L33" s="55" t="s">
        <v>5</v>
      </c>
      <c r="M33" s="55" t="s">
        <v>23</v>
      </c>
      <c r="N33" s="55" t="s">
        <v>31</v>
      </c>
      <c r="O33" s="55" t="s">
        <v>5</v>
      </c>
      <c r="P33" s="55" t="s">
        <v>23</v>
      </c>
      <c r="Q33" s="55" t="s">
        <v>31</v>
      </c>
      <c r="R33" s="55" t="s">
        <v>6</v>
      </c>
      <c r="S33" s="55" t="s">
        <v>26</v>
      </c>
      <c r="T33" s="55" t="s">
        <v>31</v>
      </c>
      <c r="U33" s="55" t="s">
        <v>6</v>
      </c>
      <c r="V33" s="55" t="s">
        <v>26</v>
      </c>
      <c r="W33" s="55" t="s">
        <v>31</v>
      </c>
      <c r="X33" s="55" t="s">
        <v>6</v>
      </c>
      <c r="Y33" s="55" t="s">
        <v>26</v>
      </c>
      <c r="Z33" s="55" t="s">
        <v>31</v>
      </c>
      <c r="AA33" s="55" t="s">
        <v>6</v>
      </c>
      <c r="AB33" s="55" t="s">
        <v>26</v>
      </c>
      <c r="AC33" s="55" t="s">
        <v>31</v>
      </c>
      <c r="AD33" s="55" t="s">
        <v>6</v>
      </c>
      <c r="AE33" s="55" t="s">
        <v>26</v>
      </c>
      <c r="AF33" s="55" t="s">
        <v>31</v>
      </c>
      <c r="AG33" s="55" t="s">
        <v>5</v>
      </c>
      <c r="AH33" s="55" t="s">
        <v>23</v>
      </c>
      <c r="AI33" s="55" t="s">
        <v>31</v>
      </c>
      <c r="AJ33" s="55" t="s">
        <v>5</v>
      </c>
      <c r="AK33" s="55" t="s">
        <v>23</v>
      </c>
      <c r="AL33" s="55" t="s">
        <v>31</v>
      </c>
      <c r="AM33" s="55" t="s">
        <v>5</v>
      </c>
      <c r="AN33" s="55" t="s">
        <v>23</v>
      </c>
      <c r="AO33" s="55" t="s">
        <v>31</v>
      </c>
      <c r="AP33" s="55" t="s">
        <v>5</v>
      </c>
      <c r="AQ33" s="55" t="s">
        <v>23</v>
      </c>
      <c r="AR33" s="55" t="s">
        <v>31</v>
      </c>
      <c r="AS33" s="55" t="s">
        <v>5</v>
      </c>
      <c r="AT33" s="55" t="s">
        <v>23</v>
      </c>
      <c r="AU33" s="55" t="s">
        <v>31</v>
      </c>
      <c r="AV33" s="55" t="s">
        <v>5</v>
      </c>
      <c r="AW33" s="55" t="s">
        <v>23</v>
      </c>
      <c r="AX33" s="55" t="s">
        <v>31</v>
      </c>
      <c r="AY33" s="55" t="s">
        <v>5</v>
      </c>
      <c r="AZ33" s="55" t="s">
        <v>23</v>
      </c>
      <c r="BA33" s="55" t="s">
        <v>31</v>
      </c>
      <c r="BB33" s="55" t="s">
        <v>5</v>
      </c>
      <c r="BC33" s="55" t="s">
        <v>23</v>
      </c>
      <c r="BD33" s="55" t="s">
        <v>31</v>
      </c>
      <c r="BE33" s="55" t="s">
        <v>5</v>
      </c>
      <c r="BF33" s="55" t="s">
        <v>23</v>
      </c>
      <c r="BG33" s="55" t="s">
        <v>31</v>
      </c>
      <c r="BH33" s="55" t="s">
        <v>5</v>
      </c>
      <c r="BI33" s="55" t="s">
        <v>23</v>
      </c>
      <c r="BJ33" s="55" t="s">
        <v>31</v>
      </c>
    </row>
    <row r="34" spans="1:62" ht="12" customHeight="1" x14ac:dyDescent="0.2">
      <c r="A34" s="25">
        <f>MAX($A$14:A33)+1</f>
        <v>20</v>
      </c>
      <c r="B34" s="56" t="s">
        <v>30</v>
      </c>
      <c r="C34" s="55" t="s">
        <v>27</v>
      </c>
      <c r="D34" s="55" t="s">
        <v>23</v>
      </c>
      <c r="E34" s="55" t="s">
        <v>23</v>
      </c>
      <c r="F34" s="55" t="s">
        <v>27</v>
      </c>
      <c r="G34" s="55" t="s">
        <v>23</v>
      </c>
      <c r="H34" s="55" t="s">
        <v>23</v>
      </c>
      <c r="I34" s="55" t="s">
        <v>27</v>
      </c>
      <c r="J34" s="55" t="s">
        <v>23</v>
      </c>
      <c r="K34" s="55" t="s">
        <v>23</v>
      </c>
      <c r="L34" s="55" t="s">
        <v>27</v>
      </c>
      <c r="M34" s="55" t="s">
        <v>23</v>
      </c>
      <c r="N34" s="55" t="s">
        <v>23</v>
      </c>
      <c r="O34" s="55" t="s">
        <v>27</v>
      </c>
      <c r="P34" s="55" t="s">
        <v>23</v>
      </c>
      <c r="Q34" s="55" t="s">
        <v>23</v>
      </c>
      <c r="R34" s="55" t="s">
        <v>27</v>
      </c>
      <c r="S34" s="55" t="s">
        <v>23</v>
      </c>
      <c r="T34" s="55" t="s">
        <v>23</v>
      </c>
      <c r="U34" s="55" t="s">
        <v>27</v>
      </c>
      <c r="V34" s="55" t="s">
        <v>23</v>
      </c>
      <c r="W34" s="55" t="s">
        <v>23</v>
      </c>
      <c r="X34" s="55" t="s">
        <v>27</v>
      </c>
      <c r="Y34" s="55" t="s">
        <v>23</v>
      </c>
      <c r="Z34" s="55" t="s">
        <v>23</v>
      </c>
      <c r="AA34" s="55" t="s">
        <v>27</v>
      </c>
      <c r="AB34" s="55" t="s">
        <v>23</v>
      </c>
      <c r="AC34" s="55" t="s">
        <v>23</v>
      </c>
      <c r="AD34" s="55" t="s">
        <v>27</v>
      </c>
      <c r="AE34" s="55" t="s">
        <v>23</v>
      </c>
      <c r="AF34" s="55" t="s">
        <v>23</v>
      </c>
      <c r="AG34" s="55" t="s">
        <v>27</v>
      </c>
      <c r="AH34" s="55" t="s">
        <v>23</v>
      </c>
      <c r="AI34" s="55" t="s">
        <v>23</v>
      </c>
      <c r="AJ34" s="55" t="s">
        <v>27</v>
      </c>
      <c r="AK34" s="55" t="s">
        <v>23</v>
      </c>
      <c r="AL34" s="55" t="s">
        <v>23</v>
      </c>
      <c r="AM34" s="55" t="s">
        <v>27</v>
      </c>
      <c r="AN34" s="55" t="s">
        <v>23</v>
      </c>
      <c r="AO34" s="55" t="s">
        <v>23</v>
      </c>
      <c r="AP34" s="55" t="s">
        <v>27</v>
      </c>
      <c r="AQ34" s="55" t="s">
        <v>23</v>
      </c>
      <c r="AR34" s="55" t="s">
        <v>23</v>
      </c>
      <c r="AS34" s="55" t="s">
        <v>27</v>
      </c>
      <c r="AT34" s="55" t="s">
        <v>23</v>
      </c>
      <c r="AU34" s="55" t="s">
        <v>23</v>
      </c>
      <c r="AV34" s="55" t="s">
        <v>27</v>
      </c>
      <c r="AW34" s="55" t="s">
        <v>23</v>
      </c>
      <c r="AX34" s="55" t="s">
        <v>23</v>
      </c>
      <c r="AY34" s="55" t="s">
        <v>27</v>
      </c>
      <c r="AZ34" s="55" t="s">
        <v>23</v>
      </c>
      <c r="BA34" s="55" t="s">
        <v>23</v>
      </c>
      <c r="BB34" s="55" t="s">
        <v>27</v>
      </c>
      <c r="BC34" s="55" t="s">
        <v>23</v>
      </c>
      <c r="BD34" s="55" t="s">
        <v>23</v>
      </c>
      <c r="BE34" s="55" t="s">
        <v>27</v>
      </c>
      <c r="BF34" s="55" t="s">
        <v>23</v>
      </c>
      <c r="BG34" s="55" t="s">
        <v>23</v>
      </c>
      <c r="BH34" s="55" t="s">
        <v>27</v>
      </c>
      <c r="BI34" s="55" t="s">
        <v>23</v>
      </c>
      <c r="BJ34" s="55" t="s">
        <v>23</v>
      </c>
    </row>
    <row r="35" spans="1:62" x14ac:dyDescent="0.2">
      <c r="A35" s="25">
        <f>MAX($A$14:A34)+1</f>
        <v>21</v>
      </c>
      <c r="B35" s="58" t="s">
        <v>158</v>
      </c>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row>
    <row r="36" spans="1:62" ht="12" customHeight="1" x14ac:dyDescent="0.2">
      <c r="A36" s="25">
        <f>MAX($A$14:A35)+1</f>
        <v>22</v>
      </c>
      <c r="B36" s="56" t="s">
        <v>36</v>
      </c>
      <c r="C36" s="55" t="s">
        <v>5</v>
      </c>
      <c r="D36" s="55" t="s">
        <v>23</v>
      </c>
      <c r="E36" s="55" t="s">
        <v>31</v>
      </c>
      <c r="F36" s="55" t="s">
        <v>5</v>
      </c>
      <c r="G36" s="55" t="s">
        <v>23</v>
      </c>
      <c r="H36" s="55" t="s">
        <v>31</v>
      </c>
      <c r="I36" s="55" t="s">
        <v>5</v>
      </c>
      <c r="J36" s="55" t="s">
        <v>23</v>
      </c>
      <c r="K36" s="55" t="s">
        <v>31</v>
      </c>
      <c r="L36" s="55" t="s">
        <v>5</v>
      </c>
      <c r="M36" s="55" t="s">
        <v>23</v>
      </c>
      <c r="N36" s="55" t="s">
        <v>32</v>
      </c>
      <c r="O36" s="55" t="s">
        <v>5</v>
      </c>
      <c r="P36" s="55" t="s">
        <v>23</v>
      </c>
      <c r="Q36" s="55" t="s">
        <v>32</v>
      </c>
      <c r="R36" s="55" t="s">
        <v>5</v>
      </c>
      <c r="S36" s="55" t="s">
        <v>26</v>
      </c>
      <c r="T36" s="55" t="s">
        <v>31</v>
      </c>
      <c r="U36" s="55" t="s">
        <v>5</v>
      </c>
      <c r="V36" s="55" t="s">
        <v>26</v>
      </c>
      <c r="W36" s="55" t="s">
        <v>31</v>
      </c>
      <c r="X36" s="55" t="s">
        <v>5</v>
      </c>
      <c r="Y36" s="55" t="s">
        <v>26</v>
      </c>
      <c r="Z36" s="55" t="s">
        <v>31</v>
      </c>
      <c r="AA36" s="55" t="s">
        <v>3</v>
      </c>
      <c r="AB36" s="55" t="s">
        <v>40</v>
      </c>
      <c r="AC36" s="55" t="s">
        <v>26</v>
      </c>
      <c r="AD36" s="55" t="s">
        <v>3</v>
      </c>
      <c r="AE36" s="55" t="s">
        <v>23</v>
      </c>
      <c r="AF36" s="55" t="s">
        <v>31</v>
      </c>
      <c r="AG36" s="55" t="s">
        <v>3</v>
      </c>
      <c r="AH36" s="55" t="s">
        <v>23</v>
      </c>
      <c r="AI36" s="55" t="s">
        <v>31</v>
      </c>
      <c r="AJ36" s="55" t="s">
        <v>3</v>
      </c>
      <c r="AK36" s="55" t="s">
        <v>23</v>
      </c>
      <c r="AL36" s="55" t="s">
        <v>31</v>
      </c>
      <c r="AM36" s="55" t="s">
        <v>3</v>
      </c>
      <c r="AN36" s="55" t="s">
        <v>23</v>
      </c>
      <c r="AO36" s="55" t="s">
        <v>31</v>
      </c>
      <c r="AP36" s="55" t="s">
        <v>3</v>
      </c>
      <c r="AQ36" s="55" t="s">
        <v>23</v>
      </c>
      <c r="AR36" s="55" t="s">
        <v>31</v>
      </c>
      <c r="AS36" s="55" t="s">
        <v>3</v>
      </c>
      <c r="AT36" s="55" t="s">
        <v>23</v>
      </c>
      <c r="AU36" s="55" t="s">
        <v>32</v>
      </c>
      <c r="AV36" s="55" t="s">
        <v>3</v>
      </c>
      <c r="AW36" s="55" t="s">
        <v>26</v>
      </c>
      <c r="AX36" s="55" t="s">
        <v>31</v>
      </c>
      <c r="AY36" s="55" t="s">
        <v>4</v>
      </c>
      <c r="AZ36" s="55" t="s">
        <v>23</v>
      </c>
      <c r="BA36" s="55" t="s">
        <v>31</v>
      </c>
      <c r="BB36" s="55" t="s">
        <v>4</v>
      </c>
      <c r="BC36" s="55" t="s">
        <v>23</v>
      </c>
      <c r="BD36" s="55" t="s">
        <v>31</v>
      </c>
      <c r="BE36" s="55" t="s">
        <v>4</v>
      </c>
      <c r="BF36" s="55" t="s">
        <v>23</v>
      </c>
      <c r="BG36" s="55" t="s">
        <v>31</v>
      </c>
      <c r="BH36" s="55" t="s">
        <v>4</v>
      </c>
      <c r="BI36" s="55" t="s">
        <v>23</v>
      </c>
      <c r="BJ36" s="55" t="s">
        <v>31</v>
      </c>
    </row>
    <row r="37" spans="1:62" ht="12" customHeight="1" x14ac:dyDescent="0.2">
      <c r="A37" s="25">
        <f>MAX($A$14:A36)+1</f>
        <v>23</v>
      </c>
      <c r="B37" s="56" t="s">
        <v>35</v>
      </c>
      <c r="C37" s="55" t="s">
        <v>27</v>
      </c>
      <c r="D37" s="55" t="s">
        <v>26</v>
      </c>
      <c r="E37" s="55" t="s">
        <v>23</v>
      </c>
      <c r="F37" s="55" t="s">
        <v>27</v>
      </c>
      <c r="G37" s="55" t="s">
        <v>26</v>
      </c>
      <c r="H37" s="55" t="s">
        <v>23</v>
      </c>
      <c r="I37" s="55" t="s">
        <v>27</v>
      </c>
      <c r="J37" s="55" t="s">
        <v>26</v>
      </c>
      <c r="K37" s="55" t="s">
        <v>23</v>
      </c>
      <c r="L37" s="55" t="s">
        <v>27</v>
      </c>
      <c r="M37" s="55" t="s">
        <v>26</v>
      </c>
      <c r="N37" s="55" t="s">
        <v>23</v>
      </c>
      <c r="O37" s="55" t="s">
        <v>27</v>
      </c>
      <c r="P37" s="55" t="s">
        <v>26</v>
      </c>
      <c r="Q37" s="55" t="s">
        <v>23</v>
      </c>
      <c r="R37" s="55" t="s">
        <v>27</v>
      </c>
      <c r="S37" s="55" t="s">
        <v>26</v>
      </c>
      <c r="T37" s="55" t="s">
        <v>23</v>
      </c>
      <c r="U37" s="55" t="s">
        <v>27</v>
      </c>
      <c r="V37" s="55" t="s">
        <v>26</v>
      </c>
      <c r="W37" s="55" t="s">
        <v>23</v>
      </c>
      <c r="X37" s="55" t="s">
        <v>27</v>
      </c>
      <c r="Y37" s="55" t="s">
        <v>26</v>
      </c>
      <c r="Z37" s="55" t="s">
        <v>23</v>
      </c>
      <c r="AA37" s="55" t="s">
        <v>29</v>
      </c>
      <c r="AB37" s="55" t="s">
        <v>40</v>
      </c>
      <c r="AC37" s="55" t="s">
        <v>23</v>
      </c>
      <c r="AD37" s="55" t="s">
        <v>29</v>
      </c>
      <c r="AE37" s="55" t="s">
        <v>23</v>
      </c>
      <c r="AF37" s="55" t="s">
        <v>23</v>
      </c>
      <c r="AG37" s="55" t="s">
        <v>29</v>
      </c>
      <c r="AH37" s="55" t="s">
        <v>23</v>
      </c>
      <c r="AI37" s="55" t="s">
        <v>23</v>
      </c>
      <c r="AJ37" s="55" t="s">
        <v>29</v>
      </c>
      <c r="AK37" s="55" t="s">
        <v>23</v>
      </c>
      <c r="AL37" s="55" t="s">
        <v>23</v>
      </c>
      <c r="AM37" s="55" t="s">
        <v>22</v>
      </c>
      <c r="AN37" s="55" t="s">
        <v>23</v>
      </c>
      <c r="AO37" s="55" t="s">
        <v>23</v>
      </c>
      <c r="AP37" s="55" t="s">
        <v>22</v>
      </c>
      <c r="AQ37" s="55" t="s">
        <v>23</v>
      </c>
      <c r="AR37" s="55" t="s">
        <v>23</v>
      </c>
      <c r="AS37" s="55" t="s">
        <v>22</v>
      </c>
      <c r="AT37" s="55" t="s">
        <v>23</v>
      </c>
      <c r="AU37" s="55" t="s">
        <v>23</v>
      </c>
      <c r="AV37" s="55" t="s">
        <v>22</v>
      </c>
      <c r="AW37" s="55" t="s">
        <v>23</v>
      </c>
      <c r="AX37" s="55" t="s">
        <v>23</v>
      </c>
      <c r="AY37" s="55" t="s">
        <v>22</v>
      </c>
      <c r="AZ37" s="55" t="s">
        <v>23</v>
      </c>
      <c r="BA37" s="55" t="s">
        <v>23</v>
      </c>
      <c r="BB37" s="55" t="s">
        <v>22</v>
      </c>
      <c r="BC37" s="55" t="s">
        <v>23</v>
      </c>
      <c r="BD37" s="55" t="s">
        <v>23</v>
      </c>
      <c r="BE37" s="55" t="s">
        <v>22</v>
      </c>
      <c r="BF37" s="55" t="s">
        <v>23</v>
      </c>
      <c r="BG37" s="55" t="s">
        <v>23</v>
      </c>
      <c r="BH37" s="55" t="s">
        <v>22</v>
      </c>
      <c r="BI37" s="55" t="s">
        <v>23</v>
      </c>
      <c r="BJ37" s="55" t="s">
        <v>23</v>
      </c>
    </row>
    <row r="38" spans="1:62" ht="12" customHeight="1" x14ac:dyDescent="0.2">
      <c r="A38" s="25">
        <f>MAX($A$14:A37)+1</f>
        <v>24</v>
      </c>
      <c r="B38" s="56" t="s">
        <v>34</v>
      </c>
      <c r="C38" s="55" t="s">
        <v>5</v>
      </c>
      <c r="D38" s="55" t="s">
        <v>23</v>
      </c>
      <c r="E38" s="55" t="s">
        <v>31</v>
      </c>
      <c r="F38" s="55" t="s">
        <v>5</v>
      </c>
      <c r="G38" s="55" t="s">
        <v>23</v>
      </c>
      <c r="H38" s="55" t="s">
        <v>31</v>
      </c>
      <c r="I38" s="55" t="s">
        <v>5</v>
      </c>
      <c r="J38" s="55" t="s">
        <v>23</v>
      </c>
      <c r="K38" s="55" t="s">
        <v>31</v>
      </c>
      <c r="L38" s="55" t="s">
        <v>5</v>
      </c>
      <c r="M38" s="55" t="s">
        <v>23</v>
      </c>
      <c r="N38" s="55" t="s">
        <v>32</v>
      </c>
      <c r="O38" s="55" t="s">
        <v>5</v>
      </c>
      <c r="P38" s="55" t="s">
        <v>23</v>
      </c>
      <c r="Q38" s="55" t="s">
        <v>32</v>
      </c>
      <c r="R38" s="55" t="s">
        <v>5</v>
      </c>
      <c r="S38" s="55" t="s">
        <v>26</v>
      </c>
      <c r="T38" s="55" t="s">
        <v>31</v>
      </c>
      <c r="U38" s="55" t="s">
        <v>5</v>
      </c>
      <c r="V38" s="55" t="s">
        <v>26</v>
      </c>
      <c r="W38" s="55" t="s">
        <v>31</v>
      </c>
      <c r="X38" s="55" t="s">
        <v>5</v>
      </c>
      <c r="Y38" s="55" t="s">
        <v>26</v>
      </c>
      <c r="Z38" s="55" t="s">
        <v>31</v>
      </c>
      <c r="AA38" s="55" t="s">
        <v>3</v>
      </c>
      <c r="AB38" s="55" t="s">
        <v>40</v>
      </c>
      <c r="AC38" s="55" t="s">
        <v>26</v>
      </c>
      <c r="AD38" s="55" t="s">
        <v>3</v>
      </c>
      <c r="AE38" s="55" t="s">
        <v>23</v>
      </c>
      <c r="AF38" s="55" t="s">
        <v>31</v>
      </c>
      <c r="AG38" s="55" t="s">
        <v>3</v>
      </c>
      <c r="AH38" s="55" t="s">
        <v>23</v>
      </c>
      <c r="AI38" s="55" t="s">
        <v>31</v>
      </c>
      <c r="AJ38" s="55" t="s">
        <v>3</v>
      </c>
      <c r="AK38" s="55" t="s">
        <v>23</v>
      </c>
      <c r="AL38" s="55" t="s">
        <v>31</v>
      </c>
      <c r="AM38" s="55" t="s">
        <v>3</v>
      </c>
      <c r="AN38" s="55" t="s">
        <v>23</v>
      </c>
      <c r="AO38" s="55" t="s">
        <v>31</v>
      </c>
      <c r="AP38" s="55" t="s">
        <v>3</v>
      </c>
      <c r="AQ38" s="55" t="s">
        <v>23</v>
      </c>
      <c r="AR38" s="55" t="s">
        <v>31</v>
      </c>
      <c r="AS38" s="55" t="s">
        <v>3</v>
      </c>
      <c r="AT38" s="55" t="s">
        <v>23</v>
      </c>
      <c r="AU38" s="55" t="s">
        <v>32</v>
      </c>
      <c r="AV38" s="55" t="s">
        <v>3</v>
      </c>
      <c r="AW38" s="55" t="s">
        <v>26</v>
      </c>
      <c r="AX38" s="55" t="s">
        <v>31</v>
      </c>
      <c r="AY38" s="55" t="s">
        <v>4</v>
      </c>
      <c r="AZ38" s="55" t="s">
        <v>23</v>
      </c>
      <c r="BA38" s="55" t="s">
        <v>31</v>
      </c>
      <c r="BB38" s="55" t="s">
        <v>4</v>
      </c>
      <c r="BC38" s="55" t="s">
        <v>23</v>
      </c>
      <c r="BD38" s="55" t="s">
        <v>31</v>
      </c>
      <c r="BE38" s="55" t="s">
        <v>4</v>
      </c>
      <c r="BF38" s="55" t="s">
        <v>23</v>
      </c>
      <c r="BG38" s="55" t="s">
        <v>31</v>
      </c>
      <c r="BH38" s="55" t="s">
        <v>4</v>
      </c>
      <c r="BI38" s="55" t="s">
        <v>23</v>
      </c>
      <c r="BJ38" s="55" t="s">
        <v>31</v>
      </c>
    </row>
    <row r="39" spans="1:62" ht="12" customHeight="1" x14ac:dyDescent="0.2">
      <c r="A39" s="25">
        <f>MAX($A$14:A38)+1</f>
        <v>25</v>
      </c>
      <c r="B39" s="56" t="s">
        <v>30</v>
      </c>
      <c r="C39" s="55" t="s">
        <v>27</v>
      </c>
      <c r="D39" s="55" t="s">
        <v>26</v>
      </c>
      <c r="E39" s="55" t="s">
        <v>23</v>
      </c>
      <c r="F39" s="55" t="s">
        <v>27</v>
      </c>
      <c r="G39" s="55" t="s">
        <v>26</v>
      </c>
      <c r="H39" s="55" t="s">
        <v>23</v>
      </c>
      <c r="I39" s="55" t="s">
        <v>27</v>
      </c>
      <c r="J39" s="55" t="s">
        <v>26</v>
      </c>
      <c r="K39" s="55" t="s">
        <v>23</v>
      </c>
      <c r="L39" s="55" t="s">
        <v>27</v>
      </c>
      <c r="M39" s="55" t="s">
        <v>26</v>
      </c>
      <c r="N39" s="55" t="s">
        <v>23</v>
      </c>
      <c r="O39" s="55" t="s">
        <v>27</v>
      </c>
      <c r="P39" s="55" t="s">
        <v>26</v>
      </c>
      <c r="Q39" s="55" t="s">
        <v>23</v>
      </c>
      <c r="R39" s="55" t="s">
        <v>27</v>
      </c>
      <c r="S39" s="55" t="s">
        <v>26</v>
      </c>
      <c r="T39" s="55" t="s">
        <v>23</v>
      </c>
      <c r="U39" s="55" t="s">
        <v>27</v>
      </c>
      <c r="V39" s="55" t="s">
        <v>26</v>
      </c>
      <c r="W39" s="55" t="s">
        <v>23</v>
      </c>
      <c r="X39" s="55" t="s">
        <v>27</v>
      </c>
      <c r="Y39" s="55" t="s">
        <v>26</v>
      </c>
      <c r="Z39" s="55" t="s">
        <v>23</v>
      </c>
      <c r="AA39" s="55" t="s">
        <v>29</v>
      </c>
      <c r="AB39" s="55" t="s">
        <v>40</v>
      </c>
      <c r="AC39" s="55" t="s">
        <v>23</v>
      </c>
      <c r="AD39" s="55" t="s">
        <v>29</v>
      </c>
      <c r="AE39" s="55" t="s">
        <v>23</v>
      </c>
      <c r="AF39" s="55" t="s">
        <v>23</v>
      </c>
      <c r="AG39" s="55" t="s">
        <v>29</v>
      </c>
      <c r="AH39" s="55" t="s">
        <v>23</v>
      </c>
      <c r="AI39" s="55" t="s">
        <v>23</v>
      </c>
      <c r="AJ39" s="55" t="s">
        <v>29</v>
      </c>
      <c r="AK39" s="55" t="s">
        <v>23</v>
      </c>
      <c r="AL39" s="55" t="s">
        <v>23</v>
      </c>
      <c r="AM39" s="55" t="s">
        <v>22</v>
      </c>
      <c r="AN39" s="55" t="s">
        <v>23</v>
      </c>
      <c r="AO39" s="55" t="s">
        <v>23</v>
      </c>
      <c r="AP39" s="55" t="s">
        <v>22</v>
      </c>
      <c r="AQ39" s="55" t="s">
        <v>23</v>
      </c>
      <c r="AR39" s="55" t="s">
        <v>23</v>
      </c>
      <c r="AS39" s="55" t="s">
        <v>22</v>
      </c>
      <c r="AT39" s="55" t="s">
        <v>23</v>
      </c>
      <c r="AU39" s="55" t="s">
        <v>23</v>
      </c>
      <c r="AV39" s="55" t="s">
        <v>22</v>
      </c>
      <c r="AW39" s="55" t="s">
        <v>23</v>
      </c>
      <c r="AX39" s="55" t="s">
        <v>23</v>
      </c>
      <c r="AY39" s="55" t="s">
        <v>22</v>
      </c>
      <c r="AZ39" s="55" t="s">
        <v>23</v>
      </c>
      <c r="BA39" s="55" t="s">
        <v>23</v>
      </c>
      <c r="BB39" s="55" t="s">
        <v>22</v>
      </c>
      <c r="BC39" s="55" t="s">
        <v>23</v>
      </c>
      <c r="BD39" s="55" t="s">
        <v>23</v>
      </c>
      <c r="BE39" s="55" t="s">
        <v>22</v>
      </c>
      <c r="BF39" s="55" t="s">
        <v>23</v>
      </c>
      <c r="BG39" s="55" t="s">
        <v>23</v>
      </c>
      <c r="BH39" s="55" t="s">
        <v>22</v>
      </c>
      <c r="BI39" s="55" t="s">
        <v>23</v>
      </c>
      <c r="BJ39" s="55" t="s">
        <v>23</v>
      </c>
    </row>
    <row r="40" spans="1:62" x14ac:dyDescent="0.2">
      <c r="A40" s="25">
        <f>MAX($A$14:A39)+1</f>
        <v>26</v>
      </c>
      <c r="B40" s="58" t="s">
        <v>157</v>
      </c>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row>
    <row r="41" spans="1:62" ht="12" customHeight="1" x14ac:dyDescent="0.2">
      <c r="A41" s="25">
        <f>MAX($A$14:A40)+1</f>
        <v>27</v>
      </c>
      <c r="B41" s="56" t="s">
        <v>36</v>
      </c>
      <c r="C41" s="55" t="s">
        <v>6</v>
      </c>
      <c r="D41" s="55" t="s">
        <v>23</v>
      </c>
      <c r="E41" s="55" t="s">
        <v>31</v>
      </c>
      <c r="F41" s="55" t="s">
        <v>6</v>
      </c>
      <c r="G41" s="55" t="s">
        <v>23</v>
      </c>
      <c r="H41" s="55" t="s">
        <v>31</v>
      </c>
      <c r="I41" s="55" t="s">
        <v>6</v>
      </c>
      <c r="J41" s="55" t="s">
        <v>23</v>
      </c>
      <c r="K41" s="55" t="s">
        <v>31</v>
      </c>
      <c r="L41" s="55" t="s">
        <v>6</v>
      </c>
      <c r="M41" s="55" t="s">
        <v>23</v>
      </c>
      <c r="N41" s="55" t="s">
        <v>31</v>
      </c>
      <c r="O41" s="55" t="s">
        <v>18</v>
      </c>
      <c r="P41" s="55" t="s">
        <v>23</v>
      </c>
      <c r="Q41" s="55" t="s">
        <v>31</v>
      </c>
      <c r="R41" s="55" t="s">
        <v>18</v>
      </c>
      <c r="S41" s="55" t="s">
        <v>23</v>
      </c>
      <c r="T41" s="55" t="s">
        <v>31</v>
      </c>
      <c r="U41" s="55" t="s">
        <v>17</v>
      </c>
      <c r="V41" s="55" t="s">
        <v>23</v>
      </c>
      <c r="W41" s="55" t="s">
        <v>33</v>
      </c>
      <c r="X41" s="55" t="s">
        <v>17</v>
      </c>
      <c r="Y41" s="55" t="s">
        <v>23</v>
      </c>
      <c r="Z41" s="55" t="s">
        <v>31</v>
      </c>
      <c r="AA41" s="55" t="s">
        <v>6</v>
      </c>
      <c r="AB41" s="55" t="s">
        <v>23</v>
      </c>
      <c r="AC41" s="55" t="s">
        <v>33</v>
      </c>
      <c r="AD41" s="55" t="s">
        <v>6</v>
      </c>
      <c r="AE41" s="55" t="s">
        <v>26</v>
      </c>
      <c r="AF41" s="55" t="s">
        <v>31</v>
      </c>
      <c r="AG41" s="55" t="s">
        <v>6</v>
      </c>
      <c r="AH41" s="55" t="s">
        <v>26</v>
      </c>
      <c r="AI41" s="55" t="s">
        <v>31</v>
      </c>
      <c r="AJ41" s="55" t="s">
        <v>5</v>
      </c>
      <c r="AK41" s="55" t="s">
        <v>40</v>
      </c>
      <c r="AL41" s="55" t="s">
        <v>26</v>
      </c>
      <c r="AM41" s="55" t="s">
        <v>4</v>
      </c>
      <c r="AN41" s="55" t="s">
        <v>40</v>
      </c>
      <c r="AO41" s="55" t="s">
        <v>26</v>
      </c>
      <c r="AP41" s="55" t="s">
        <v>4</v>
      </c>
      <c r="AQ41" s="55" t="s">
        <v>23</v>
      </c>
      <c r="AR41" s="55" t="s">
        <v>31</v>
      </c>
      <c r="AS41" s="55" t="s">
        <v>4</v>
      </c>
      <c r="AT41" s="55" t="s">
        <v>23</v>
      </c>
      <c r="AU41" s="55" t="s">
        <v>31</v>
      </c>
      <c r="AV41" s="55" t="s">
        <v>4</v>
      </c>
      <c r="AW41" s="55" t="s">
        <v>23</v>
      </c>
      <c r="AX41" s="55" t="s">
        <v>31</v>
      </c>
      <c r="AY41" s="55" t="s">
        <v>4</v>
      </c>
      <c r="AZ41" s="55" t="s">
        <v>23</v>
      </c>
      <c r="BA41" s="55" t="s">
        <v>31</v>
      </c>
      <c r="BB41" s="55" t="s">
        <v>4</v>
      </c>
      <c r="BC41" s="55" t="s">
        <v>23</v>
      </c>
      <c r="BD41" s="55" t="s">
        <v>31</v>
      </c>
      <c r="BE41" s="55" t="s">
        <v>5</v>
      </c>
      <c r="BF41" s="55" t="s">
        <v>23</v>
      </c>
      <c r="BG41" s="55" t="s">
        <v>32</v>
      </c>
      <c r="BH41" s="55" t="s">
        <v>5</v>
      </c>
      <c r="BI41" s="55" t="s">
        <v>26</v>
      </c>
      <c r="BJ41" s="55" t="s">
        <v>31</v>
      </c>
    </row>
    <row r="42" spans="1:62" ht="12" customHeight="1" x14ac:dyDescent="0.2">
      <c r="A42" s="25">
        <f>MAX($A$14:A41)+1</f>
        <v>28</v>
      </c>
      <c r="B42" s="56" t="s">
        <v>35</v>
      </c>
      <c r="C42" s="55" t="s">
        <v>27</v>
      </c>
      <c r="D42" s="55" t="s">
        <v>23</v>
      </c>
      <c r="E42" s="55" t="s">
        <v>23</v>
      </c>
      <c r="F42" s="55" t="s">
        <v>27</v>
      </c>
      <c r="G42" s="55" t="s">
        <v>23</v>
      </c>
      <c r="H42" s="55" t="s">
        <v>23</v>
      </c>
      <c r="I42" s="55" t="s">
        <v>27</v>
      </c>
      <c r="J42" s="55" t="s">
        <v>23</v>
      </c>
      <c r="K42" s="55" t="s">
        <v>23</v>
      </c>
      <c r="L42" s="55" t="s">
        <v>27</v>
      </c>
      <c r="M42" s="55" t="s">
        <v>23</v>
      </c>
      <c r="N42" s="55" t="s">
        <v>23</v>
      </c>
      <c r="O42" s="55" t="s">
        <v>44</v>
      </c>
      <c r="P42" s="55" t="s">
        <v>23</v>
      </c>
      <c r="Q42" s="55" t="s">
        <v>23</v>
      </c>
      <c r="R42" s="55" t="s">
        <v>44</v>
      </c>
      <c r="S42" s="55" t="s">
        <v>23</v>
      </c>
      <c r="T42" s="55" t="s">
        <v>23</v>
      </c>
      <c r="U42" s="55" t="s">
        <v>44</v>
      </c>
      <c r="V42" s="55" t="s">
        <v>23</v>
      </c>
      <c r="W42" s="55" t="s">
        <v>23</v>
      </c>
      <c r="X42" s="55" t="s">
        <v>44</v>
      </c>
      <c r="Y42" s="55" t="s">
        <v>23</v>
      </c>
      <c r="Z42" s="55" t="s">
        <v>23</v>
      </c>
      <c r="AA42" s="55" t="s">
        <v>27</v>
      </c>
      <c r="AB42" s="55" t="s">
        <v>23</v>
      </c>
      <c r="AC42" s="55" t="s">
        <v>23</v>
      </c>
      <c r="AD42" s="55" t="s">
        <v>27</v>
      </c>
      <c r="AE42" s="55" t="s">
        <v>23</v>
      </c>
      <c r="AF42" s="55" t="s">
        <v>23</v>
      </c>
      <c r="AG42" s="55" t="s">
        <v>27</v>
      </c>
      <c r="AH42" s="55" t="s">
        <v>23</v>
      </c>
      <c r="AI42" s="55" t="s">
        <v>23</v>
      </c>
      <c r="AJ42" s="55" t="s">
        <v>23</v>
      </c>
      <c r="AK42" s="55" t="s">
        <v>23</v>
      </c>
      <c r="AL42" s="55" t="s">
        <v>23</v>
      </c>
      <c r="AM42" s="55" t="s">
        <v>23</v>
      </c>
      <c r="AN42" s="55" t="s">
        <v>23</v>
      </c>
      <c r="AO42" s="55" t="s">
        <v>23</v>
      </c>
      <c r="AP42" s="55" t="s">
        <v>23</v>
      </c>
      <c r="AQ42" s="55" t="s">
        <v>23</v>
      </c>
      <c r="AR42" s="55" t="s">
        <v>23</v>
      </c>
      <c r="AS42" s="55" t="s">
        <v>23</v>
      </c>
      <c r="AT42" s="55" t="s">
        <v>23</v>
      </c>
      <c r="AU42" s="55" t="s">
        <v>23</v>
      </c>
      <c r="AV42" s="55" t="s">
        <v>23</v>
      </c>
      <c r="AW42" s="55" t="s">
        <v>23</v>
      </c>
      <c r="AX42" s="55" t="s">
        <v>23</v>
      </c>
      <c r="AY42" s="55" t="s">
        <v>23</v>
      </c>
      <c r="AZ42" s="55" t="s">
        <v>23</v>
      </c>
      <c r="BA42" s="55" t="s">
        <v>23</v>
      </c>
      <c r="BB42" s="55" t="s">
        <v>23</v>
      </c>
      <c r="BC42" s="55" t="s">
        <v>23</v>
      </c>
      <c r="BD42" s="55" t="s">
        <v>23</v>
      </c>
      <c r="BE42" s="55" t="s">
        <v>23</v>
      </c>
      <c r="BF42" s="55" t="s">
        <v>23</v>
      </c>
      <c r="BG42" s="55" t="s">
        <v>23</v>
      </c>
      <c r="BH42" s="55" t="s">
        <v>23</v>
      </c>
      <c r="BI42" s="55" t="s">
        <v>23</v>
      </c>
      <c r="BJ42" s="55" t="s">
        <v>23</v>
      </c>
    </row>
    <row r="43" spans="1:62" ht="12" customHeight="1" x14ac:dyDescent="0.2">
      <c r="A43" s="25">
        <f>MAX($A$14:A42)+1</f>
        <v>29</v>
      </c>
      <c r="B43" s="56" t="s">
        <v>34</v>
      </c>
      <c r="C43" s="55" t="s">
        <v>6</v>
      </c>
      <c r="D43" s="55" t="s">
        <v>23</v>
      </c>
      <c r="E43" s="55" t="s">
        <v>31</v>
      </c>
      <c r="F43" s="55" t="s">
        <v>6</v>
      </c>
      <c r="G43" s="55" t="s">
        <v>23</v>
      </c>
      <c r="H43" s="55" t="s">
        <v>31</v>
      </c>
      <c r="I43" s="55" t="s">
        <v>6</v>
      </c>
      <c r="J43" s="55" t="s">
        <v>23</v>
      </c>
      <c r="K43" s="55" t="s">
        <v>31</v>
      </c>
      <c r="L43" s="55" t="s">
        <v>6</v>
      </c>
      <c r="M43" s="55" t="s">
        <v>23</v>
      </c>
      <c r="N43" s="55" t="s">
        <v>31</v>
      </c>
      <c r="O43" s="55" t="s">
        <v>18</v>
      </c>
      <c r="P43" s="55" t="s">
        <v>23</v>
      </c>
      <c r="Q43" s="55" t="s">
        <v>31</v>
      </c>
      <c r="R43" s="55" t="s">
        <v>18</v>
      </c>
      <c r="S43" s="55" t="s">
        <v>23</v>
      </c>
      <c r="T43" s="55" t="s">
        <v>31</v>
      </c>
      <c r="U43" s="55" t="s">
        <v>17</v>
      </c>
      <c r="V43" s="55" t="s">
        <v>23</v>
      </c>
      <c r="W43" s="55" t="s">
        <v>33</v>
      </c>
      <c r="X43" s="55" t="s">
        <v>17</v>
      </c>
      <c r="Y43" s="55" t="s">
        <v>23</v>
      </c>
      <c r="Z43" s="55" t="s">
        <v>31</v>
      </c>
      <c r="AA43" s="55" t="s">
        <v>6</v>
      </c>
      <c r="AB43" s="55" t="s">
        <v>23</v>
      </c>
      <c r="AC43" s="55" t="s">
        <v>33</v>
      </c>
      <c r="AD43" s="55" t="s">
        <v>6</v>
      </c>
      <c r="AE43" s="55" t="s">
        <v>26</v>
      </c>
      <c r="AF43" s="55" t="s">
        <v>31</v>
      </c>
      <c r="AG43" s="55" t="s">
        <v>6</v>
      </c>
      <c r="AH43" s="55" t="s">
        <v>26</v>
      </c>
      <c r="AI43" s="55" t="s">
        <v>31</v>
      </c>
      <c r="AJ43" s="55" t="s">
        <v>5</v>
      </c>
      <c r="AK43" s="55" t="s">
        <v>40</v>
      </c>
      <c r="AL43" s="55" t="s">
        <v>26</v>
      </c>
      <c r="AM43" s="55" t="s">
        <v>4</v>
      </c>
      <c r="AN43" s="55" t="s">
        <v>40</v>
      </c>
      <c r="AO43" s="55" t="s">
        <v>26</v>
      </c>
      <c r="AP43" s="55" t="s">
        <v>4</v>
      </c>
      <c r="AQ43" s="55" t="s">
        <v>23</v>
      </c>
      <c r="AR43" s="55" t="s">
        <v>31</v>
      </c>
      <c r="AS43" s="55" t="s">
        <v>4</v>
      </c>
      <c r="AT43" s="55" t="s">
        <v>23</v>
      </c>
      <c r="AU43" s="55" t="s">
        <v>31</v>
      </c>
      <c r="AV43" s="55" t="s">
        <v>4</v>
      </c>
      <c r="AW43" s="55" t="s">
        <v>23</v>
      </c>
      <c r="AX43" s="55" t="s">
        <v>31</v>
      </c>
      <c r="AY43" s="55" t="s">
        <v>4</v>
      </c>
      <c r="AZ43" s="55" t="s">
        <v>23</v>
      </c>
      <c r="BA43" s="55" t="s">
        <v>31</v>
      </c>
      <c r="BB43" s="55" t="s">
        <v>4</v>
      </c>
      <c r="BC43" s="55" t="s">
        <v>23</v>
      </c>
      <c r="BD43" s="55" t="s">
        <v>31</v>
      </c>
      <c r="BE43" s="55" t="s">
        <v>5</v>
      </c>
      <c r="BF43" s="55" t="s">
        <v>23</v>
      </c>
      <c r="BG43" s="55" t="s">
        <v>32</v>
      </c>
      <c r="BH43" s="55" t="s">
        <v>5</v>
      </c>
      <c r="BI43" s="55" t="s">
        <v>26</v>
      </c>
      <c r="BJ43" s="55" t="s">
        <v>31</v>
      </c>
    </row>
    <row r="44" spans="1:62" ht="12" customHeight="1" x14ac:dyDescent="0.2">
      <c r="A44" s="25">
        <f>MAX($A$14:A43)+1</f>
        <v>30</v>
      </c>
      <c r="B44" s="56" t="s">
        <v>30</v>
      </c>
      <c r="C44" s="55" t="s">
        <v>27</v>
      </c>
      <c r="D44" s="55" t="s">
        <v>23</v>
      </c>
      <c r="E44" s="55" t="s">
        <v>23</v>
      </c>
      <c r="F44" s="55" t="s">
        <v>27</v>
      </c>
      <c r="G44" s="55" t="s">
        <v>23</v>
      </c>
      <c r="H44" s="55" t="s">
        <v>23</v>
      </c>
      <c r="I44" s="55" t="s">
        <v>27</v>
      </c>
      <c r="J44" s="55" t="s">
        <v>23</v>
      </c>
      <c r="K44" s="55" t="s">
        <v>23</v>
      </c>
      <c r="L44" s="55" t="s">
        <v>27</v>
      </c>
      <c r="M44" s="55" t="s">
        <v>23</v>
      </c>
      <c r="N44" s="55" t="s">
        <v>23</v>
      </c>
      <c r="O44" s="55" t="s">
        <v>44</v>
      </c>
      <c r="P44" s="55" t="s">
        <v>23</v>
      </c>
      <c r="Q44" s="55" t="s">
        <v>23</v>
      </c>
      <c r="R44" s="55" t="s">
        <v>44</v>
      </c>
      <c r="S44" s="55" t="s">
        <v>23</v>
      </c>
      <c r="T44" s="55" t="s">
        <v>23</v>
      </c>
      <c r="U44" s="55" t="s">
        <v>44</v>
      </c>
      <c r="V44" s="55" t="s">
        <v>23</v>
      </c>
      <c r="W44" s="55" t="s">
        <v>23</v>
      </c>
      <c r="X44" s="55" t="s">
        <v>44</v>
      </c>
      <c r="Y44" s="55" t="s">
        <v>23</v>
      </c>
      <c r="Z44" s="55" t="s">
        <v>23</v>
      </c>
      <c r="AA44" s="55" t="s">
        <v>27</v>
      </c>
      <c r="AB44" s="55" t="s">
        <v>23</v>
      </c>
      <c r="AC44" s="55" t="s">
        <v>23</v>
      </c>
      <c r="AD44" s="55" t="s">
        <v>27</v>
      </c>
      <c r="AE44" s="55" t="s">
        <v>23</v>
      </c>
      <c r="AF44" s="55" t="s">
        <v>23</v>
      </c>
      <c r="AG44" s="55" t="s">
        <v>27</v>
      </c>
      <c r="AH44" s="55" t="s">
        <v>23</v>
      </c>
      <c r="AI44" s="55" t="s">
        <v>23</v>
      </c>
      <c r="AJ44" s="55" t="s">
        <v>22</v>
      </c>
      <c r="AK44" s="55" t="s">
        <v>26</v>
      </c>
      <c r="AL44" s="55" t="s">
        <v>23</v>
      </c>
      <c r="AM44" s="55" t="s">
        <v>22</v>
      </c>
      <c r="AN44" s="55" t="s">
        <v>26</v>
      </c>
      <c r="AO44" s="55" t="s">
        <v>23</v>
      </c>
      <c r="AP44" s="55" t="s">
        <v>22</v>
      </c>
      <c r="AQ44" s="55" t="s">
        <v>26</v>
      </c>
      <c r="AR44" s="55" t="s">
        <v>23</v>
      </c>
      <c r="AS44" s="55" t="s">
        <v>22</v>
      </c>
      <c r="AT44" s="55" t="s">
        <v>26</v>
      </c>
      <c r="AU44" s="55" t="s">
        <v>23</v>
      </c>
      <c r="AV44" s="55" t="s">
        <v>22</v>
      </c>
      <c r="AW44" s="55" t="s">
        <v>26</v>
      </c>
      <c r="AX44" s="55" t="s">
        <v>23</v>
      </c>
      <c r="AY44" s="55" t="s">
        <v>22</v>
      </c>
      <c r="AZ44" s="55" t="s">
        <v>26</v>
      </c>
      <c r="BA44" s="55" t="s">
        <v>23</v>
      </c>
      <c r="BB44" s="55" t="s">
        <v>22</v>
      </c>
      <c r="BC44" s="55" t="s">
        <v>26</v>
      </c>
      <c r="BD44" s="55" t="s">
        <v>23</v>
      </c>
      <c r="BE44" s="55" t="s">
        <v>22</v>
      </c>
      <c r="BF44" s="55" t="s">
        <v>26</v>
      </c>
      <c r="BG44" s="55" t="s">
        <v>23</v>
      </c>
      <c r="BH44" s="55" t="s">
        <v>22</v>
      </c>
      <c r="BI44" s="55" t="s">
        <v>26</v>
      </c>
      <c r="BJ44" s="55" t="s">
        <v>23</v>
      </c>
    </row>
    <row r="45" spans="1:62" ht="22.5" x14ac:dyDescent="0.2">
      <c r="A45" s="25">
        <f>MAX($A$14:A44)+1</f>
        <v>31</v>
      </c>
      <c r="B45" s="58" t="s">
        <v>156</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row>
    <row r="46" spans="1:62" ht="12" customHeight="1" x14ac:dyDescent="0.2">
      <c r="A46" s="25">
        <f>MAX($A$14:A45)+1</f>
        <v>32</v>
      </c>
      <c r="B46" s="56" t="s">
        <v>36</v>
      </c>
      <c r="C46" s="55" t="s">
        <v>5</v>
      </c>
      <c r="D46" s="55" t="s">
        <v>26</v>
      </c>
      <c r="E46" s="55" t="s">
        <v>32</v>
      </c>
      <c r="F46" s="55" t="s">
        <v>5</v>
      </c>
      <c r="G46" s="55" t="s">
        <v>26</v>
      </c>
      <c r="H46" s="55" t="s">
        <v>32</v>
      </c>
      <c r="I46" s="55" t="s">
        <v>6</v>
      </c>
      <c r="J46" s="55" t="s">
        <v>23</v>
      </c>
      <c r="K46" s="55" t="s">
        <v>31</v>
      </c>
      <c r="L46" s="55" t="s">
        <v>6</v>
      </c>
      <c r="M46" s="55" t="s">
        <v>23</v>
      </c>
      <c r="N46" s="55" t="s">
        <v>31</v>
      </c>
      <c r="O46" s="55" t="s">
        <v>6</v>
      </c>
      <c r="P46" s="55" t="s">
        <v>23</v>
      </c>
      <c r="Q46" s="55" t="s">
        <v>31</v>
      </c>
      <c r="R46" s="55" t="s">
        <v>6</v>
      </c>
      <c r="S46" s="55" t="s">
        <v>23</v>
      </c>
      <c r="T46" s="55" t="s">
        <v>33</v>
      </c>
      <c r="U46" s="55" t="s">
        <v>6</v>
      </c>
      <c r="V46" s="55" t="s">
        <v>26</v>
      </c>
      <c r="W46" s="55" t="s">
        <v>31</v>
      </c>
      <c r="X46" s="55" t="s">
        <v>6</v>
      </c>
      <c r="Y46" s="55" t="s">
        <v>26</v>
      </c>
      <c r="Z46" s="55" t="s">
        <v>31</v>
      </c>
      <c r="AA46" s="55" t="s">
        <v>6</v>
      </c>
      <c r="AB46" s="55" t="s">
        <v>26</v>
      </c>
      <c r="AC46" s="55" t="s">
        <v>31</v>
      </c>
      <c r="AD46" s="55" t="s">
        <v>6</v>
      </c>
      <c r="AE46" s="55" t="s">
        <v>26</v>
      </c>
      <c r="AF46" s="55" t="s">
        <v>31</v>
      </c>
      <c r="AG46" s="55" t="s">
        <v>5</v>
      </c>
      <c r="AH46" s="55" t="s">
        <v>23</v>
      </c>
      <c r="AI46" s="55" t="s">
        <v>31</v>
      </c>
      <c r="AJ46" s="55" t="s">
        <v>4</v>
      </c>
      <c r="AK46" s="55" t="s">
        <v>23</v>
      </c>
      <c r="AL46" s="55" t="s">
        <v>33</v>
      </c>
      <c r="AM46" s="55" t="s">
        <v>3</v>
      </c>
      <c r="AN46" s="55" t="s">
        <v>23</v>
      </c>
      <c r="AO46" s="55" t="s">
        <v>33</v>
      </c>
      <c r="AP46" s="55" t="s">
        <v>3</v>
      </c>
      <c r="AQ46" s="55" t="s">
        <v>23</v>
      </c>
      <c r="AR46" s="55" t="s">
        <v>31</v>
      </c>
      <c r="AS46" s="55" t="s">
        <v>3</v>
      </c>
      <c r="AT46" s="55" t="s">
        <v>23</v>
      </c>
      <c r="AU46" s="55" t="s">
        <v>31</v>
      </c>
      <c r="AV46" s="55" t="s">
        <v>3</v>
      </c>
      <c r="AW46" s="55" t="s">
        <v>23</v>
      </c>
      <c r="AX46" s="55" t="s">
        <v>31</v>
      </c>
      <c r="AY46" s="55" t="s">
        <v>3</v>
      </c>
      <c r="AZ46" s="55" t="s">
        <v>23</v>
      </c>
      <c r="BA46" s="55" t="s">
        <v>31</v>
      </c>
      <c r="BB46" s="55" t="s">
        <v>3</v>
      </c>
      <c r="BC46" s="55" t="s">
        <v>23</v>
      </c>
      <c r="BD46" s="55" t="s">
        <v>31</v>
      </c>
      <c r="BE46" s="55" t="s">
        <v>4</v>
      </c>
      <c r="BF46" s="55" t="s">
        <v>23</v>
      </c>
      <c r="BG46" s="55" t="s">
        <v>32</v>
      </c>
      <c r="BH46" s="55" t="s">
        <v>4</v>
      </c>
      <c r="BI46" s="55" t="s">
        <v>23</v>
      </c>
      <c r="BJ46" s="55" t="s">
        <v>31</v>
      </c>
    </row>
    <row r="47" spans="1:62" ht="12" customHeight="1" x14ac:dyDescent="0.2">
      <c r="A47" s="25">
        <f>MAX($A$14:A46)+1</f>
        <v>33</v>
      </c>
      <c r="B47" s="56" t="s">
        <v>35</v>
      </c>
      <c r="C47" s="55" t="s">
        <v>27</v>
      </c>
      <c r="D47" s="55" t="s">
        <v>26</v>
      </c>
      <c r="E47" s="55" t="s">
        <v>23</v>
      </c>
      <c r="F47" s="55" t="s">
        <v>27</v>
      </c>
      <c r="G47" s="55" t="s">
        <v>26</v>
      </c>
      <c r="H47" s="55" t="s">
        <v>23</v>
      </c>
      <c r="I47" s="55" t="s">
        <v>27</v>
      </c>
      <c r="J47" s="55" t="s">
        <v>26</v>
      </c>
      <c r="K47" s="55" t="s">
        <v>23</v>
      </c>
      <c r="L47" s="55" t="s">
        <v>27</v>
      </c>
      <c r="M47" s="55" t="s">
        <v>26</v>
      </c>
      <c r="N47" s="55" t="s">
        <v>23</v>
      </c>
      <c r="O47" s="55" t="s">
        <v>27</v>
      </c>
      <c r="P47" s="55" t="s">
        <v>26</v>
      </c>
      <c r="Q47" s="55" t="s">
        <v>23</v>
      </c>
      <c r="R47" s="55" t="s">
        <v>27</v>
      </c>
      <c r="S47" s="55" t="s">
        <v>26</v>
      </c>
      <c r="T47" s="55" t="s">
        <v>23</v>
      </c>
      <c r="U47" s="55" t="s">
        <v>27</v>
      </c>
      <c r="V47" s="55" t="s">
        <v>26</v>
      </c>
      <c r="W47" s="55" t="s">
        <v>23</v>
      </c>
      <c r="X47" s="55" t="s">
        <v>27</v>
      </c>
      <c r="Y47" s="55" t="s">
        <v>26</v>
      </c>
      <c r="Z47" s="55" t="s">
        <v>23</v>
      </c>
      <c r="AA47" s="55" t="s">
        <v>27</v>
      </c>
      <c r="AB47" s="55" t="s">
        <v>26</v>
      </c>
      <c r="AC47" s="55" t="s">
        <v>23</v>
      </c>
      <c r="AD47" s="55" t="s">
        <v>27</v>
      </c>
      <c r="AE47" s="55" t="s">
        <v>26</v>
      </c>
      <c r="AF47" s="55" t="s">
        <v>23</v>
      </c>
      <c r="AG47" s="55" t="s">
        <v>27</v>
      </c>
      <c r="AH47" s="55" t="s">
        <v>23</v>
      </c>
      <c r="AI47" s="55" t="s">
        <v>23</v>
      </c>
      <c r="AJ47" s="55" t="s">
        <v>27</v>
      </c>
      <c r="AK47" s="55" t="s">
        <v>23</v>
      </c>
      <c r="AL47" s="55" t="s">
        <v>23</v>
      </c>
      <c r="AM47" s="55" t="s">
        <v>29</v>
      </c>
      <c r="AN47" s="55" t="s">
        <v>23</v>
      </c>
      <c r="AO47" s="55" t="s">
        <v>23</v>
      </c>
      <c r="AP47" s="55" t="s">
        <v>29</v>
      </c>
      <c r="AQ47" s="55" t="s">
        <v>23</v>
      </c>
      <c r="AR47" s="55" t="s">
        <v>23</v>
      </c>
      <c r="AS47" s="55" t="s">
        <v>29</v>
      </c>
      <c r="AT47" s="55" t="s">
        <v>23</v>
      </c>
      <c r="AU47" s="55" t="s">
        <v>23</v>
      </c>
      <c r="AV47" s="55" t="s">
        <v>29</v>
      </c>
      <c r="AW47" s="55" t="s">
        <v>23</v>
      </c>
      <c r="AX47" s="55" t="s">
        <v>23</v>
      </c>
      <c r="AY47" s="55" t="s">
        <v>29</v>
      </c>
      <c r="AZ47" s="55" t="s">
        <v>23</v>
      </c>
      <c r="BA47" s="55" t="s">
        <v>23</v>
      </c>
      <c r="BB47" s="55" t="s">
        <v>29</v>
      </c>
      <c r="BC47" s="55" t="s">
        <v>23</v>
      </c>
      <c r="BD47" s="55" t="s">
        <v>23</v>
      </c>
      <c r="BE47" s="55" t="s">
        <v>27</v>
      </c>
      <c r="BF47" s="55" t="s">
        <v>23</v>
      </c>
      <c r="BG47" s="55" t="s">
        <v>23</v>
      </c>
      <c r="BH47" s="55" t="s">
        <v>27</v>
      </c>
      <c r="BI47" s="55" t="s">
        <v>23</v>
      </c>
      <c r="BJ47" s="55" t="s">
        <v>23</v>
      </c>
    </row>
    <row r="48" spans="1:62" ht="12" customHeight="1" x14ac:dyDescent="0.2">
      <c r="A48" s="25">
        <f>MAX($A$14:A47)+1</f>
        <v>34</v>
      </c>
      <c r="B48" s="56" t="s">
        <v>34</v>
      </c>
      <c r="C48" s="55" t="s">
        <v>5</v>
      </c>
      <c r="D48" s="55" t="s">
        <v>26</v>
      </c>
      <c r="E48" s="55" t="s">
        <v>32</v>
      </c>
      <c r="F48" s="55" t="s">
        <v>5</v>
      </c>
      <c r="G48" s="55" t="s">
        <v>26</v>
      </c>
      <c r="H48" s="55" t="s">
        <v>32</v>
      </c>
      <c r="I48" s="55" t="s">
        <v>6</v>
      </c>
      <c r="J48" s="55" t="s">
        <v>23</v>
      </c>
      <c r="K48" s="55" t="s">
        <v>31</v>
      </c>
      <c r="L48" s="55" t="s">
        <v>6</v>
      </c>
      <c r="M48" s="55" t="s">
        <v>23</v>
      </c>
      <c r="N48" s="55" t="s">
        <v>31</v>
      </c>
      <c r="O48" s="55" t="s">
        <v>6</v>
      </c>
      <c r="P48" s="55" t="s">
        <v>23</v>
      </c>
      <c r="Q48" s="55" t="s">
        <v>31</v>
      </c>
      <c r="R48" s="55" t="s">
        <v>6</v>
      </c>
      <c r="S48" s="55" t="s">
        <v>23</v>
      </c>
      <c r="T48" s="55" t="s">
        <v>33</v>
      </c>
      <c r="U48" s="55" t="s">
        <v>6</v>
      </c>
      <c r="V48" s="55" t="s">
        <v>26</v>
      </c>
      <c r="W48" s="55" t="s">
        <v>31</v>
      </c>
      <c r="X48" s="55" t="s">
        <v>6</v>
      </c>
      <c r="Y48" s="55" t="s">
        <v>26</v>
      </c>
      <c r="Z48" s="55" t="s">
        <v>31</v>
      </c>
      <c r="AA48" s="55" t="s">
        <v>6</v>
      </c>
      <c r="AB48" s="55" t="s">
        <v>26</v>
      </c>
      <c r="AC48" s="55" t="s">
        <v>31</v>
      </c>
      <c r="AD48" s="55" t="s">
        <v>6</v>
      </c>
      <c r="AE48" s="55" t="s">
        <v>26</v>
      </c>
      <c r="AF48" s="55" t="s">
        <v>31</v>
      </c>
      <c r="AG48" s="55" t="s">
        <v>5</v>
      </c>
      <c r="AH48" s="55" t="s">
        <v>23</v>
      </c>
      <c r="AI48" s="55" t="s">
        <v>31</v>
      </c>
      <c r="AJ48" s="55" t="s">
        <v>4</v>
      </c>
      <c r="AK48" s="55" t="s">
        <v>23</v>
      </c>
      <c r="AL48" s="55" t="s">
        <v>33</v>
      </c>
      <c r="AM48" s="55" t="s">
        <v>3</v>
      </c>
      <c r="AN48" s="55" t="s">
        <v>23</v>
      </c>
      <c r="AO48" s="55" t="s">
        <v>33</v>
      </c>
      <c r="AP48" s="55" t="s">
        <v>3</v>
      </c>
      <c r="AQ48" s="55" t="s">
        <v>23</v>
      </c>
      <c r="AR48" s="55" t="s">
        <v>31</v>
      </c>
      <c r="AS48" s="55" t="s">
        <v>3</v>
      </c>
      <c r="AT48" s="55" t="s">
        <v>23</v>
      </c>
      <c r="AU48" s="55" t="s">
        <v>31</v>
      </c>
      <c r="AV48" s="55" t="s">
        <v>3</v>
      </c>
      <c r="AW48" s="55" t="s">
        <v>23</v>
      </c>
      <c r="AX48" s="55" t="s">
        <v>31</v>
      </c>
      <c r="AY48" s="55" t="s">
        <v>3</v>
      </c>
      <c r="AZ48" s="55" t="s">
        <v>23</v>
      </c>
      <c r="BA48" s="55" t="s">
        <v>31</v>
      </c>
      <c r="BB48" s="55" t="s">
        <v>3</v>
      </c>
      <c r="BC48" s="55" t="s">
        <v>23</v>
      </c>
      <c r="BD48" s="55" t="s">
        <v>31</v>
      </c>
      <c r="BE48" s="55" t="s">
        <v>4</v>
      </c>
      <c r="BF48" s="55" t="s">
        <v>23</v>
      </c>
      <c r="BG48" s="55" t="s">
        <v>32</v>
      </c>
      <c r="BH48" s="55" t="s">
        <v>4</v>
      </c>
      <c r="BI48" s="55" t="s">
        <v>23</v>
      </c>
      <c r="BJ48" s="55" t="s">
        <v>31</v>
      </c>
    </row>
    <row r="49" spans="1:62" ht="12" customHeight="1" x14ac:dyDescent="0.2">
      <c r="A49" s="25">
        <f>MAX($A$14:A48)+1</f>
        <v>35</v>
      </c>
      <c r="B49" s="56" t="s">
        <v>30</v>
      </c>
      <c r="C49" s="55" t="s">
        <v>27</v>
      </c>
      <c r="D49" s="55" t="s">
        <v>26</v>
      </c>
      <c r="E49" s="55" t="s">
        <v>23</v>
      </c>
      <c r="F49" s="55" t="s">
        <v>27</v>
      </c>
      <c r="G49" s="55" t="s">
        <v>26</v>
      </c>
      <c r="H49" s="55" t="s">
        <v>23</v>
      </c>
      <c r="I49" s="55" t="s">
        <v>27</v>
      </c>
      <c r="J49" s="55" t="s">
        <v>26</v>
      </c>
      <c r="K49" s="55" t="s">
        <v>23</v>
      </c>
      <c r="L49" s="55" t="s">
        <v>27</v>
      </c>
      <c r="M49" s="55" t="s">
        <v>26</v>
      </c>
      <c r="N49" s="55" t="s">
        <v>23</v>
      </c>
      <c r="O49" s="55" t="s">
        <v>27</v>
      </c>
      <c r="P49" s="55" t="s">
        <v>26</v>
      </c>
      <c r="Q49" s="55" t="s">
        <v>23</v>
      </c>
      <c r="R49" s="55" t="s">
        <v>27</v>
      </c>
      <c r="S49" s="55" t="s">
        <v>26</v>
      </c>
      <c r="T49" s="55" t="s">
        <v>23</v>
      </c>
      <c r="U49" s="55" t="s">
        <v>27</v>
      </c>
      <c r="V49" s="55" t="s">
        <v>26</v>
      </c>
      <c r="W49" s="55" t="s">
        <v>23</v>
      </c>
      <c r="X49" s="55" t="s">
        <v>27</v>
      </c>
      <c r="Y49" s="55" t="s">
        <v>26</v>
      </c>
      <c r="Z49" s="55" t="s">
        <v>23</v>
      </c>
      <c r="AA49" s="55" t="s">
        <v>27</v>
      </c>
      <c r="AB49" s="55" t="s">
        <v>26</v>
      </c>
      <c r="AC49" s="55" t="s">
        <v>23</v>
      </c>
      <c r="AD49" s="55" t="s">
        <v>27</v>
      </c>
      <c r="AE49" s="55" t="s">
        <v>26</v>
      </c>
      <c r="AF49" s="55" t="s">
        <v>23</v>
      </c>
      <c r="AG49" s="55" t="s">
        <v>27</v>
      </c>
      <c r="AH49" s="55" t="s">
        <v>23</v>
      </c>
      <c r="AI49" s="55" t="s">
        <v>23</v>
      </c>
      <c r="AJ49" s="55" t="s">
        <v>27</v>
      </c>
      <c r="AK49" s="55" t="s">
        <v>23</v>
      </c>
      <c r="AL49" s="55" t="s">
        <v>23</v>
      </c>
      <c r="AM49" s="55" t="s">
        <v>29</v>
      </c>
      <c r="AN49" s="55" t="s">
        <v>23</v>
      </c>
      <c r="AO49" s="55" t="s">
        <v>23</v>
      </c>
      <c r="AP49" s="55" t="s">
        <v>29</v>
      </c>
      <c r="AQ49" s="55" t="s">
        <v>23</v>
      </c>
      <c r="AR49" s="55" t="s">
        <v>23</v>
      </c>
      <c r="AS49" s="55" t="s">
        <v>29</v>
      </c>
      <c r="AT49" s="55" t="s">
        <v>23</v>
      </c>
      <c r="AU49" s="55" t="s">
        <v>23</v>
      </c>
      <c r="AV49" s="55" t="s">
        <v>29</v>
      </c>
      <c r="AW49" s="55" t="s">
        <v>23</v>
      </c>
      <c r="AX49" s="55" t="s">
        <v>23</v>
      </c>
      <c r="AY49" s="55" t="s">
        <v>29</v>
      </c>
      <c r="AZ49" s="55" t="s">
        <v>23</v>
      </c>
      <c r="BA49" s="55" t="s">
        <v>23</v>
      </c>
      <c r="BB49" s="55" t="s">
        <v>29</v>
      </c>
      <c r="BC49" s="55" t="s">
        <v>23</v>
      </c>
      <c r="BD49" s="55" t="s">
        <v>23</v>
      </c>
      <c r="BE49" s="55" t="s">
        <v>27</v>
      </c>
      <c r="BF49" s="55" t="s">
        <v>23</v>
      </c>
      <c r="BG49" s="55" t="s">
        <v>23</v>
      </c>
      <c r="BH49" s="55" t="s">
        <v>27</v>
      </c>
      <c r="BI49" s="55" t="s">
        <v>23</v>
      </c>
      <c r="BJ49" s="55" t="s">
        <v>23</v>
      </c>
    </row>
    <row r="50" spans="1:62" ht="22.5" x14ac:dyDescent="0.2">
      <c r="A50" s="25">
        <f>MAX($A$14:A49)+1</f>
        <v>36</v>
      </c>
      <c r="B50" s="58" t="s">
        <v>155</v>
      </c>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row>
    <row r="51" spans="1:62" ht="12" customHeight="1" x14ac:dyDescent="0.2">
      <c r="A51" s="25">
        <f>MAX($A$14:A50)+1</f>
        <v>37</v>
      </c>
      <c r="B51" s="56" t="s">
        <v>36</v>
      </c>
      <c r="C51" s="55" t="s">
        <v>5</v>
      </c>
      <c r="D51" s="55" t="s">
        <v>23</v>
      </c>
      <c r="E51" s="55" t="s">
        <v>31</v>
      </c>
      <c r="F51" s="55" t="s">
        <v>5</v>
      </c>
      <c r="G51" s="55" t="s">
        <v>23</v>
      </c>
      <c r="H51" s="55" t="s">
        <v>31</v>
      </c>
      <c r="I51" s="55" t="s">
        <v>5</v>
      </c>
      <c r="J51" s="55" t="s">
        <v>23</v>
      </c>
      <c r="K51" s="55" t="s">
        <v>31</v>
      </c>
      <c r="L51" s="55" t="s">
        <v>5</v>
      </c>
      <c r="M51" s="55" t="s">
        <v>23</v>
      </c>
      <c r="N51" s="55" t="s">
        <v>31</v>
      </c>
      <c r="O51" s="55" t="s">
        <v>5</v>
      </c>
      <c r="P51" s="55" t="s">
        <v>23</v>
      </c>
      <c r="Q51" s="55" t="s">
        <v>31</v>
      </c>
      <c r="R51" s="55" t="s">
        <v>5</v>
      </c>
      <c r="S51" s="55" t="s">
        <v>23</v>
      </c>
      <c r="T51" s="55" t="s">
        <v>31</v>
      </c>
      <c r="U51" s="55" t="s">
        <v>5</v>
      </c>
      <c r="V51" s="55" t="s">
        <v>23</v>
      </c>
      <c r="W51" s="55" t="s">
        <v>31</v>
      </c>
      <c r="X51" s="55" t="s">
        <v>5</v>
      </c>
      <c r="Y51" s="55" t="s">
        <v>23</v>
      </c>
      <c r="Z51" s="55" t="s">
        <v>31</v>
      </c>
      <c r="AA51" s="55" t="s">
        <v>5</v>
      </c>
      <c r="AB51" s="55" t="s">
        <v>23</v>
      </c>
      <c r="AC51" s="55" t="s">
        <v>33</v>
      </c>
      <c r="AD51" s="55" t="s">
        <v>5</v>
      </c>
      <c r="AE51" s="55" t="s">
        <v>23</v>
      </c>
      <c r="AF51" s="55" t="s">
        <v>31</v>
      </c>
      <c r="AG51" s="55" t="s">
        <v>4</v>
      </c>
      <c r="AH51" s="55" t="s">
        <v>23</v>
      </c>
      <c r="AI51" s="55" t="s">
        <v>33</v>
      </c>
      <c r="AJ51" s="55" t="s">
        <v>4</v>
      </c>
      <c r="AK51" s="55" t="s">
        <v>23</v>
      </c>
      <c r="AL51" s="55" t="s">
        <v>33</v>
      </c>
      <c r="AM51" s="55" t="s">
        <v>4</v>
      </c>
      <c r="AN51" s="55" t="s">
        <v>23</v>
      </c>
      <c r="AO51" s="55" t="s">
        <v>31</v>
      </c>
      <c r="AP51" s="55" t="s">
        <v>4</v>
      </c>
      <c r="AQ51" s="55" t="s">
        <v>23</v>
      </c>
      <c r="AR51" s="55" t="s">
        <v>31</v>
      </c>
      <c r="AS51" s="55" t="s">
        <v>4</v>
      </c>
      <c r="AT51" s="55" t="s">
        <v>23</v>
      </c>
      <c r="AU51" s="55" t="s">
        <v>31</v>
      </c>
      <c r="AV51" s="55" t="s">
        <v>4</v>
      </c>
      <c r="AW51" s="55" t="s">
        <v>23</v>
      </c>
      <c r="AX51" s="55" t="s">
        <v>31</v>
      </c>
      <c r="AY51" s="55" t="s">
        <v>4</v>
      </c>
      <c r="AZ51" s="55" t="s">
        <v>26</v>
      </c>
      <c r="BA51" s="55" t="s">
        <v>32</v>
      </c>
      <c r="BB51" s="55" t="s">
        <v>4</v>
      </c>
      <c r="BC51" s="55" t="s">
        <v>97</v>
      </c>
      <c r="BD51" s="55" t="s">
        <v>26</v>
      </c>
      <c r="BE51" s="55" t="s">
        <v>4</v>
      </c>
      <c r="BF51" s="55" t="s">
        <v>97</v>
      </c>
      <c r="BG51" s="55" t="s">
        <v>26</v>
      </c>
      <c r="BH51" s="55" t="s">
        <v>4</v>
      </c>
      <c r="BI51" s="55" t="s">
        <v>23</v>
      </c>
      <c r="BJ51" s="55" t="s">
        <v>31</v>
      </c>
    </row>
    <row r="52" spans="1:62" ht="12" customHeight="1" x14ac:dyDescent="0.2">
      <c r="A52" s="25">
        <f>MAX($A$14:A51)+1</f>
        <v>38</v>
      </c>
      <c r="B52" s="56" t="s">
        <v>35</v>
      </c>
      <c r="C52" s="55" t="s">
        <v>27</v>
      </c>
      <c r="D52" s="55" t="s">
        <v>23</v>
      </c>
      <c r="E52" s="55" t="s">
        <v>23</v>
      </c>
      <c r="F52" s="55" t="s">
        <v>27</v>
      </c>
      <c r="G52" s="55" t="s">
        <v>23</v>
      </c>
      <c r="H52" s="55" t="s">
        <v>23</v>
      </c>
      <c r="I52" s="55" t="s">
        <v>27</v>
      </c>
      <c r="J52" s="55" t="s">
        <v>23</v>
      </c>
      <c r="K52" s="55" t="s">
        <v>23</v>
      </c>
      <c r="L52" s="55" t="s">
        <v>27</v>
      </c>
      <c r="M52" s="55" t="s">
        <v>23</v>
      </c>
      <c r="N52" s="55" t="s">
        <v>23</v>
      </c>
      <c r="O52" s="55" t="s">
        <v>27</v>
      </c>
      <c r="P52" s="55" t="s">
        <v>23</v>
      </c>
      <c r="Q52" s="55" t="s">
        <v>23</v>
      </c>
      <c r="R52" s="55" t="s">
        <v>27</v>
      </c>
      <c r="S52" s="55" t="s">
        <v>23</v>
      </c>
      <c r="T52" s="55" t="s">
        <v>23</v>
      </c>
      <c r="U52" s="55" t="s">
        <v>27</v>
      </c>
      <c r="V52" s="55" t="s">
        <v>23</v>
      </c>
      <c r="W52" s="55" t="s">
        <v>23</v>
      </c>
      <c r="X52" s="55" t="s">
        <v>27</v>
      </c>
      <c r="Y52" s="55" t="s">
        <v>23</v>
      </c>
      <c r="Z52" s="55" t="s">
        <v>23</v>
      </c>
      <c r="AA52" s="55" t="s">
        <v>27</v>
      </c>
      <c r="AB52" s="55" t="s">
        <v>23</v>
      </c>
      <c r="AC52" s="55" t="s">
        <v>23</v>
      </c>
      <c r="AD52" s="55" t="s">
        <v>27</v>
      </c>
      <c r="AE52" s="55" t="s">
        <v>23</v>
      </c>
      <c r="AF52" s="55" t="s">
        <v>23</v>
      </c>
      <c r="AG52" s="55" t="s">
        <v>27</v>
      </c>
      <c r="AH52" s="55" t="s">
        <v>23</v>
      </c>
      <c r="AI52" s="55" t="s">
        <v>23</v>
      </c>
      <c r="AJ52" s="55" t="s">
        <v>27</v>
      </c>
      <c r="AK52" s="55" t="s">
        <v>23</v>
      </c>
      <c r="AL52" s="55" t="s">
        <v>23</v>
      </c>
      <c r="AM52" s="55" t="s">
        <v>27</v>
      </c>
      <c r="AN52" s="55" t="s">
        <v>23</v>
      </c>
      <c r="AO52" s="55" t="s">
        <v>23</v>
      </c>
      <c r="AP52" s="55" t="s">
        <v>27</v>
      </c>
      <c r="AQ52" s="55" t="s">
        <v>23</v>
      </c>
      <c r="AR52" s="55" t="s">
        <v>23</v>
      </c>
      <c r="AS52" s="55" t="s">
        <v>27</v>
      </c>
      <c r="AT52" s="55" t="s">
        <v>23</v>
      </c>
      <c r="AU52" s="55" t="s">
        <v>23</v>
      </c>
      <c r="AV52" s="55" t="s">
        <v>27</v>
      </c>
      <c r="AW52" s="55" t="s">
        <v>23</v>
      </c>
      <c r="AX52" s="55" t="s">
        <v>23</v>
      </c>
      <c r="AY52" s="55" t="s">
        <v>29</v>
      </c>
      <c r="AZ52" s="55" t="s">
        <v>26</v>
      </c>
      <c r="BA52" s="55" t="s">
        <v>23</v>
      </c>
      <c r="BB52" s="55" t="s">
        <v>29</v>
      </c>
      <c r="BC52" s="55" t="s">
        <v>97</v>
      </c>
      <c r="BD52" s="55" t="s">
        <v>23</v>
      </c>
      <c r="BE52" s="55" t="s">
        <v>29</v>
      </c>
      <c r="BF52" s="55" t="s">
        <v>97</v>
      </c>
      <c r="BG52" s="55" t="s">
        <v>23</v>
      </c>
      <c r="BH52" s="55" t="s">
        <v>27</v>
      </c>
      <c r="BI52" s="55" t="s">
        <v>23</v>
      </c>
      <c r="BJ52" s="55" t="s">
        <v>23</v>
      </c>
    </row>
    <row r="53" spans="1:62" ht="12" customHeight="1" x14ac:dyDescent="0.2">
      <c r="A53" s="25">
        <f>MAX($A$14:A52)+1</f>
        <v>39</v>
      </c>
      <c r="B53" s="56" t="s">
        <v>34</v>
      </c>
      <c r="C53" s="55" t="s">
        <v>5</v>
      </c>
      <c r="D53" s="55" t="s">
        <v>23</v>
      </c>
      <c r="E53" s="55" t="s">
        <v>31</v>
      </c>
      <c r="F53" s="55" t="s">
        <v>5</v>
      </c>
      <c r="G53" s="55" t="s">
        <v>23</v>
      </c>
      <c r="H53" s="55" t="s">
        <v>31</v>
      </c>
      <c r="I53" s="55" t="s">
        <v>5</v>
      </c>
      <c r="J53" s="55" t="s">
        <v>23</v>
      </c>
      <c r="K53" s="55" t="s">
        <v>31</v>
      </c>
      <c r="L53" s="55" t="s">
        <v>5</v>
      </c>
      <c r="M53" s="55" t="s">
        <v>23</v>
      </c>
      <c r="N53" s="55" t="s">
        <v>31</v>
      </c>
      <c r="O53" s="55" t="s">
        <v>5</v>
      </c>
      <c r="P53" s="55" t="s">
        <v>23</v>
      </c>
      <c r="Q53" s="55" t="s">
        <v>31</v>
      </c>
      <c r="R53" s="55" t="s">
        <v>5</v>
      </c>
      <c r="S53" s="55" t="s">
        <v>23</v>
      </c>
      <c r="T53" s="55" t="s">
        <v>31</v>
      </c>
      <c r="U53" s="55" t="s">
        <v>5</v>
      </c>
      <c r="V53" s="55" t="s">
        <v>23</v>
      </c>
      <c r="W53" s="55" t="s">
        <v>31</v>
      </c>
      <c r="X53" s="55" t="s">
        <v>5</v>
      </c>
      <c r="Y53" s="55" t="s">
        <v>23</v>
      </c>
      <c r="Z53" s="55" t="s">
        <v>31</v>
      </c>
      <c r="AA53" s="55" t="s">
        <v>5</v>
      </c>
      <c r="AB53" s="55" t="s">
        <v>23</v>
      </c>
      <c r="AC53" s="55" t="s">
        <v>33</v>
      </c>
      <c r="AD53" s="55" t="s">
        <v>5</v>
      </c>
      <c r="AE53" s="55" t="s">
        <v>23</v>
      </c>
      <c r="AF53" s="55" t="s">
        <v>31</v>
      </c>
      <c r="AG53" s="55" t="s">
        <v>4</v>
      </c>
      <c r="AH53" s="55" t="s">
        <v>23</v>
      </c>
      <c r="AI53" s="55" t="s">
        <v>33</v>
      </c>
      <c r="AJ53" s="55" t="s">
        <v>4</v>
      </c>
      <c r="AK53" s="55" t="s">
        <v>23</v>
      </c>
      <c r="AL53" s="55" t="s">
        <v>33</v>
      </c>
      <c r="AM53" s="55" t="s">
        <v>4</v>
      </c>
      <c r="AN53" s="55" t="s">
        <v>23</v>
      </c>
      <c r="AO53" s="55" t="s">
        <v>31</v>
      </c>
      <c r="AP53" s="55" t="s">
        <v>4</v>
      </c>
      <c r="AQ53" s="55" t="s">
        <v>23</v>
      </c>
      <c r="AR53" s="55" t="s">
        <v>31</v>
      </c>
      <c r="AS53" s="55" t="s">
        <v>4</v>
      </c>
      <c r="AT53" s="55" t="s">
        <v>23</v>
      </c>
      <c r="AU53" s="55" t="s">
        <v>31</v>
      </c>
      <c r="AV53" s="55" t="s">
        <v>4</v>
      </c>
      <c r="AW53" s="55" t="s">
        <v>23</v>
      </c>
      <c r="AX53" s="55" t="s">
        <v>31</v>
      </c>
      <c r="AY53" s="55" t="s">
        <v>4</v>
      </c>
      <c r="AZ53" s="55" t="s">
        <v>26</v>
      </c>
      <c r="BA53" s="55" t="s">
        <v>32</v>
      </c>
      <c r="BB53" s="55" t="s">
        <v>4</v>
      </c>
      <c r="BC53" s="55" t="s">
        <v>97</v>
      </c>
      <c r="BD53" s="55" t="s">
        <v>26</v>
      </c>
      <c r="BE53" s="55" t="s">
        <v>4</v>
      </c>
      <c r="BF53" s="55" t="s">
        <v>97</v>
      </c>
      <c r="BG53" s="55" t="s">
        <v>26</v>
      </c>
      <c r="BH53" s="55" t="s">
        <v>4</v>
      </c>
      <c r="BI53" s="55" t="s">
        <v>23</v>
      </c>
      <c r="BJ53" s="55" t="s">
        <v>31</v>
      </c>
    </row>
    <row r="54" spans="1:62" ht="12" customHeight="1" x14ac:dyDescent="0.2">
      <c r="A54" s="25">
        <f>MAX($A$14:A53)+1</f>
        <v>40</v>
      </c>
      <c r="B54" s="56" t="s">
        <v>30</v>
      </c>
      <c r="C54" s="55" t="s">
        <v>27</v>
      </c>
      <c r="D54" s="55" t="s">
        <v>23</v>
      </c>
      <c r="E54" s="55" t="s">
        <v>23</v>
      </c>
      <c r="F54" s="55" t="s">
        <v>27</v>
      </c>
      <c r="G54" s="55" t="s">
        <v>23</v>
      </c>
      <c r="H54" s="55" t="s">
        <v>23</v>
      </c>
      <c r="I54" s="55" t="s">
        <v>27</v>
      </c>
      <c r="J54" s="55" t="s">
        <v>23</v>
      </c>
      <c r="K54" s="55" t="s">
        <v>23</v>
      </c>
      <c r="L54" s="55" t="s">
        <v>27</v>
      </c>
      <c r="M54" s="55" t="s">
        <v>23</v>
      </c>
      <c r="N54" s="55" t="s">
        <v>23</v>
      </c>
      <c r="O54" s="55" t="s">
        <v>27</v>
      </c>
      <c r="P54" s="55" t="s">
        <v>23</v>
      </c>
      <c r="Q54" s="55" t="s">
        <v>23</v>
      </c>
      <c r="R54" s="55" t="s">
        <v>27</v>
      </c>
      <c r="S54" s="55" t="s">
        <v>23</v>
      </c>
      <c r="T54" s="55" t="s">
        <v>23</v>
      </c>
      <c r="U54" s="55" t="s">
        <v>27</v>
      </c>
      <c r="V54" s="55" t="s">
        <v>23</v>
      </c>
      <c r="W54" s="55" t="s">
        <v>23</v>
      </c>
      <c r="X54" s="55" t="s">
        <v>27</v>
      </c>
      <c r="Y54" s="55" t="s">
        <v>23</v>
      </c>
      <c r="Z54" s="55" t="s">
        <v>23</v>
      </c>
      <c r="AA54" s="55" t="s">
        <v>27</v>
      </c>
      <c r="AB54" s="55" t="s">
        <v>23</v>
      </c>
      <c r="AC54" s="55" t="s">
        <v>23</v>
      </c>
      <c r="AD54" s="55" t="s">
        <v>27</v>
      </c>
      <c r="AE54" s="55" t="s">
        <v>23</v>
      </c>
      <c r="AF54" s="55" t="s">
        <v>23</v>
      </c>
      <c r="AG54" s="55" t="s">
        <v>27</v>
      </c>
      <c r="AH54" s="55" t="s">
        <v>23</v>
      </c>
      <c r="AI54" s="55" t="s">
        <v>23</v>
      </c>
      <c r="AJ54" s="55" t="s">
        <v>27</v>
      </c>
      <c r="AK54" s="55" t="s">
        <v>23</v>
      </c>
      <c r="AL54" s="55" t="s">
        <v>23</v>
      </c>
      <c r="AM54" s="55" t="s">
        <v>27</v>
      </c>
      <c r="AN54" s="55" t="s">
        <v>23</v>
      </c>
      <c r="AO54" s="55" t="s">
        <v>23</v>
      </c>
      <c r="AP54" s="55" t="s">
        <v>27</v>
      </c>
      <c r="AQ54" s="55" t="s">
        <v>23</v>
      </c>
      <c r="AR54" s="55" t="s">
        <v>23</v>
      </c>
      <c r="AS54" s="55" t="s">
        <v>27</v>
      </c>
      <c r="AT54" s="55" t="s">
        <v>23</v>
      </c>
      <c r="AU54" s="55" t="s">
        <v>23</v>
      </c>
      <c r="AV54" s="55" t="s">
        <v>27</v>
      </c>
      <c r="AW54" s="55" t="s">
        <v>23</v>
      </c>
      <c r="AX54" s="55" t="s">
        <v>23</v>
      </c>
      <c r="AY54" s="55" t="s">
        <v>29</v>
      </c>
      <c r="AZ54" s="55" t="s">
        <v>26</v>
      </c>
      <c r="BA54" s="55" t="s">
        <v>23</v>
      </c>
      <c r="BB54" s="55" t="s">
        <v>29</v>
      </c>
      <c r="BC54" s="55" t="s">
        <v>97</v>
      </c>
      <c r="BD54" s="55" t="s">
        <v>23</v>
      </c>
      <c r="BE54" s="55" t="s">
        <v>29</v>
      </c>
      <c r="BF54" s="55" t="s">
        <v>97</v>
      </c>
      <c r="BG54" s="55" t="s">
        <v>23</v>
      </c>
      <c r="BH54" s="55" t="s">
        <v>27</v>
      </c>
      <c r="BI54" s="55" t="s">
        <v>23</v>
      </c>
      <c r="BJ54" s="55" t="s">
        <v>23</v>
      </c>
    </row>
    <row r="55" spans="1:62" ht="22.5" x14ac:dyDescent="0.2">
      <c r="A55" s="25">
        <f>MAX($A$14:A54)+1</f>
        <v>41</v>
      </c>
      <c r="B55" s="58" t="s">
        <v>154</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row>
    <row r="56" spans="1:62" ht="12" customHeight="1" x14ac:dyDescent="0.2">
      <c r="A56" s="25">
        <f>MAX($A$14:A55)+1</f>
        <v>42</v>
      </c>
      <c r="B56" s="56" t="s">
        <v>36</v>
      </c>
      <c r="C56" s="55" t="s">
        <v>6</v>
      </c>
      <c r="D56" s="55" t="s">
        <v>23</v>
      </c>
      <c r="E56" s="55" t="s">
        <v>31</v>
      </c>
      <c r="F56" s="55" t="s">
        <v>6</v>
      </c>
      <c r="G56" s="55" t="s">
        <v>23</v>
      </c>
      <c r="H56" s="55" t="s">
        <v>31</v>
      </c>
      <c r="I56" s="55" t="s">
        <v>6</v>
      </c>
      <c r="J56" s="55" t="s">
        <v>23</v>
      </c>
      <c r="K56" s="55" t="s">
        <v>31</v>
      </c>
      <c r="L56" s="55" t="s">
        <v>6</v>
      </c>
      <c r="M56" s="55" t="s">
        <v>23</v>
      </c>
      <c r="N56" s="55" t="s">
        <v>31</v>
      </c>
      <c r="O56" s="55" t="s">
        <v>6</v>
      </c>
      <c r="P56" s="55" t="s">
        <v>23</v>
      </c>
      <c r="Q56" s="55" t="s">
        <v>32</v>
      </c>
      <c r="R56" s="55" t="s">
        <v>6</v>
      </c>
      <c r="S56" s="55" t="s">
        <v>23</v>
      </c>
      <c r="T56" s="55" t="s">
        <v>31</v>
      </c>
      <c r="U56" s="55" t="s">
        <v>6</v>
      </c>
      <c r="V56" s="55" t="s">
        <v>23</v>
      </c>
      <c r="W56" s="55" t="s">
        <v>31</v>
      </c>
      <c r="X56" s="55" t="s">
        <v>6</v>
      </c>
      <c r="Y56" s="55" t="s">
        <v>23</v>
      </c>
      <c r="Z56" s="55" t="s">
        <v>31</v>
      </c>
      <c r="AA56" s="55" t="s">
        <v>6</v>
      </c>
      <c r="AB56" s="55" t="s">
        <v>23</v>
      </c>
      <c r="AC56" s="55" t="s">
        <v>31</v>
      </c>
      <c r="AD56" s="55" t="s">
        <v>6</v>
      </c>
      <c r="AE56" s="55" t="s">
        <v>23</v>
      </c>
      <c r="AF56" s="55" t="s">
        <v>31</v>
      </c>
      <c r="AG56" s="55" t="s">
        <v>5</v>
      </c>
      <c r="AH56" s="55" t="s">
        <v>23</v>
      </c>
      <c r="AI56" s="55" t="s">
        <v>31</v>
      </c>
      <c r="AJ56" s="55" t="s">
        <v>5</v>
      </c>
      <c r="AK56" s="55" t="s">
        <v>23</v>
      </c>
      <c r="AL56" s="55" t="s">
        <v>33</v>
      </c>
      <c r="AM56" s="55" t="s">
        <v>5</v>
      </c>
      <c r="AN56" s="55" t="s">
        <v>23</v>
      </c>
      <c r="AO56" s="55" t="s">
        <v>33</v>
      </c>
      <c r="AP56" s="55" t="s">
        <v>5</v>
      </c>
      <c r="AQ56" s="55" t="s">
        <v>23</v>
      </c>
      <c r="AR56" s="55" t="s">
        <v>31</v>
      </c>
      <c r="AS56" s="55" t="s">
        <v>5</v>
      </c>
      <c r="AT56" s="55" t="s">
        <v>23</v>
      </c>
      <c r="AU56" s="55" t="s">
        <v>31</v>
      </c>
      <c r="AV56" s="55" t="s">
        <v>5</v>
      </c>
      <c r="AW56" s="55" t="s">
        <v>23</v>
      </c>
      <c r="AX56" s="55" t="s">
        <v>31</v>
      </c>
      <c r="AY56" s="55" t="s">
        <v>5</v>
      </c>
      <c r="AZ56" s="55" t="s">
        <v>23</v>
      </c>
      <c r="BA56" s="55" t="s">
        <v>31</v>
      </c>
      <c r="BB56" s="55" t="s">
        <v>5</v>
      </c>
      <c r="BC56" s="55" t="s">
        <v>23</v>
      </c>
      <c r="BD56" s="55" t="s">
        <v>32</v>
      </c>
      <c r="BE56" s="55" t="s">
        <v>5</v>
      </c>
      <c r="BF56" s="55" t="s">
        <v>23</v>
      </c>
      <c r="BG56" s="55" t="s">
        <v>32</v>
      </c>
      <c r="BH56" s="55" t="s">
        <v>5</v>
      </c>
      <c r="BI56" s="55" t="s">
        <v>23</v>
      </c>
      <c r="BJ56" s="55" t="s">
        <v>32</v>
      </c>
    </row>
    <row r="57" spans="1:62" ht="12" customHeight="1" x14ac:dyDescent="0.2">
      <c r="A57" s="25">
        <f>MAX($A$14:A56)+1</f>
        <v>43</v>
      </c>
      <c r="B57" s="56" t="s">
        <v>35</v>
      </c>
      <c r="C57" s="55" t="s">
        <v>27</v>
      </c>
      <c r="D57" s="55" t="s">
        <v>23</v>
      </c>
      <c r="E57" s="55" t="s">
        <v>23</v>
      </c>
      <c r="F57" s="55" t="s">
        <v>27</v>
      </c>
      <c r="G57" s="55" t="s">
        <v>23</v>
      </c>
      <c r="H57" s="55" t="s">
        <v>23</v>
      </c>
      <c r="I57" s="55" t="s">
        <v>27</v>
      </c>
      <c r="J57" s="55" t="s">
        <v>23</v>
      </c>
      <c r="K57" s="55" t="s">
        <v>23</v>
      </c>
      <c r="L57" s="55" t="s">
        <v>27</v>
      </c>
      <c r="M57" s="55" t="s">
        <v>23</v>
      </c>
      <c r="N57" s="55" t="s">
        <v>23</v>
      </c>
      <c r="O57" s="55" t="s">
        <v>27</v>
      </c>
      <c r="P57" s="55" t="s">
        <v>23</v>
      </c>
      <c r="Q57" s="55" t="s">
        <v>23</v>
      </c>
      <c r="R57" s="55" t="s">
        <v>27</v>
      </c>
      <c r="S57" s="55" t="s">
        <v>23</v>
      </c>
      <c r="T57" s="55" t="s">
        <v>23</v>
      </c>
      <c r="U57" s="55" t="s">
        <v>27</v>
      </c>
      <c r="V57" s="55" t="s">
        <v>23</v>
      </c>
      <c r="W57" s="55" t="s">
        <v>23</v>
      </c>
      <c r="X57" s="55" t="s">
        <v>27</v>
      </c>
      <c r="Y57" s="55" t="s">
        <v>23</v>
      </c>
      <c r="Z57" s="55" t="s">
        <v>23</v>
      </c>
      <c r="AA57" s="55" t="s">
        <v>27</v>
      </c>
      <c r="AB57" s="55" t="s">
        <v>23</v>
      </c>
      <c r="AC57" s="55" t="s">
        <v>23</v>
      </c>
      <c r="AD57" s="55" t="s">
        <v>27</v>
      </c>
      <c r="AE57" s="55" t="s">
        <v>23</v>
      </c>
      <c r="AF57" s="55" t="s">
        <v>23</v>
      </c>
      <c r="AG57" s="55" t="s">
        <v>27</v>
      </c>
      <c r="AH57" s="55" t="s">
        <v>23</v>
      </c>
      <c r="AI57" s="55" t="s">
        <v>23</v>
      </c>
      <c r="AJ57" s="55" t="s">
        <v>27</v>
      </c>
      <c r="AK57" s="55" t="s">
        <v>23</v>
      </c>
      <c r="AL57" s="55" t="s">
        <v>23</v>
      </c>
      <c r="AM57" s="55" t="s">
        <v>27</v>
      </c>
      <c r="AN57" s="55" t="s">
        <v>23</v>
      </c>
      <c r="AO57" s="55" t="s">
        <v>23</v>
      </c>
      <c r="AP57" s="55" t="s">
        <v>27</v>
      </c>
      <c r="AQ57" s="55" t="s">
        <v>23</v>
      </c>
      <c r="AR57" s="55" t="s">
        <v>23</v>
      </c>
      <c r="AS57" s="55" t="s">
        <v>27</v>
      </c>
      <c r="AT57" s="55" t="s">
        <v>23</v>
      </c>
      <c r="AU57" s="55" t="s">
        <v>23</v>
      </c>
      <c r="AV57" s="55" t="s">
        <v>27</v>
      </c>
      <c r="AW57" s="55" t="s">
        <v>23</v>
      </c>
      <c r="AX57" s="55" t="s">
        <v>23</v>
      </c>
      <c r="AY57" s="55" t="s">
        <v>27</v>
      </c>
      <c r="AZ57" s="55" t="s">
        <v>23</v>
      </c>
      <c r="BA57" s="55" t="s">
        <v>23</v>
      </c>
      <c r="BB57" s="55" t="s">
        <v>27</v>
      </c>
      <c r="BC57" s="55" t="s">
        <v>23</v>
      </c>
      <c r="BD57" s="55" t="s">
        <v>23</v>
      </c>
      <c r="BE57" s="55" t="s">
        <v>27</v>
      </c>
      <c r="BF57" s="55" t="s">
        <v>23</v>
      </c>
      <c r="BG57" s="55" t="s">
        <v>23</v>
      </c>
      <c r="BH57" s="55" t="s">
        <v>27</v>
      </c>
      <c r="BI57" s="55" t="s">
        <v>23</v>
      </c>
      <c r="BJ57" s="55" t="s">
        <v>23</v>
      </c>
    </row>
    <row r="58" spans="1:62" ht="12" customHeight="1" x14ac:dyDescent="0.2">
      <c r="A58" s="25">
        <f>MAX($A$14:A57)+1</f>
        <v>44</v>
      </c>
      <c r="B58" s="56" t="s">
        <v>34</v>
      </c>
      <c r="C58" s="55" t="s">
        <v>6</v>
      </c>
      <c r="D58" s="55" t="s">
        <v>23</v>
      </c>
      <c r="E58" s="55" t="s">
        <v>31</v>
      </c>
      <c r="F58" s="55" t="s">
        <v>6</v>
      </c>
      <c r="G58" s="55" t="s">
        <v>23</v>
      </c>
      <c r="H58" s="55" t="s">
        <v>31</v>
      </c>
      <c r="I58" s="55" t="s">
        <v>6</v>
      </c>
      <c r="J58" s="55" t="s">
        <v>23</v>
      </c>
      <c r="K58" s="55" t="s">
        <v>31</v>
      </c>
      <c r="L58" s="55" t="s">
        <v>6</v>
      </c>
      <c r="M58" s="55" t="s">
        <v>23</v>
      </c>
      <c r="N58" s="55" t="s">
        <v>31</v>
      </c>
      <c r="O58" s="55" t="s">
        <v>6</v>
      </c>
      <c r="P58" s="55" t="s">
        <v>23</v>
      </c>
      <c r="Q58" s="55" t="s">
        <v>32</v>
      </c>
      <c r="R58" s="55" t="s">
        <v>6</v>
      </c>
      <c r="S58" s="55" t="s">
        <v>23</v>
      </c>
      <c r="T58" s="55" t="s">
        <v>31</v>
      </c>
      <c r="U58" s="55" t="s">
        <v>6</v>
      </c>
      <c r="V58" s="55" t="s">
        <v>23</v>
      </c>
      <c r="W58" s="55" t="s">
        <v>31</v>
      </c>
      <c r="X58" s="55" t="s">
        <v>6</v>
      </c>
      <c r="Y58" s="55" t="s">
        <v>23</v>
      </c>
      <c r="Z58" s="55" t="s">
        <v>31</v>
      </c>
      <c r="AA58" s="55" t="s">
        <v>6</v>
      </c>
      <c r="AB58" s="55" t="s">
        <v>23</v>
      </c>
      <c r="AC58" s="55" t="s">
        <v>31</v>
      </c>
      <c r="AD58" s="55" t="s">
        <v>6</v>
      </c>
      <c r="AE58" s="55" t="s">
        <v>23</v>
      </c>
      <c r="AF58" s="55" t="s">
        <v>31</v>
      </c>
      <c r="AG58" s="55" t="s">
        <v>5</v>
      </c>
      <c r="AH58" s="55" t="s">
        <v>23</v>
      </c>
      <c r="AI58" s="55" t="s">
        <v>31</v>
      </c>
      <c r="AJ58" s="55" t="s">
        <v>5</v>
      </c>
      <c r="AK58" s="55" t="s">
        <v>23</v>
      </c>
      <c r="AL58" s="55" t="s">
        <v>33</v>
      </c>
      <c r="AM58" s="55" t="s">
        <v>5</v>
      </c>
      <c r="AN58" s="55" t="s">
        <v>23</v>
      </c>
      <c r="AO58" s="55" t="s">
        <v>33</v>
      </c>
      <c r="AP58" s="55" t="s">
        <v>5</v>
      </c>
      <c r="AQ58" s="55" t="s">
        <v>23</v>
      </c>
      <c r="AR58" s="55" t="s">
        <v>31</v>
      </c>
      <c r="AS58" s="55" t="s">
        <v>5</v>
      </c>
      <c r="AT58" s="55" t="s">
        <v>23</v>
      </c>
      <c r="AU58" s="55" t="s">
        <v>31</v>
      </c>
      <c r="AV58" s="55" t="s">
        <v>5</v>
      </c>
      <c r="AW58" s="55" t="s">
        <v>23</v>
      </c>
      <c r="AX58" s="55" t="s">
        <v>31</v>
      </c>
      <c r="AY58" s="55" t="s">
        <v>5</v>
      </c>
      <c r="AZ58" s="55" t="s">
        <v>23</v>
      </c>
      <c r="BA58" s="55" t="s">
        <v>31</v>
      </c>
      <c r="BB58" s="55" t="s">
        <v>5</v>
      </c>
      <c r="BC58" s="55" t="s">
        <v>23</v>
      </c>
      <c r="BD58" s="55" t="s">
        <v>32</v>
      </c>
      <c r="BE58" s="55" t="s">
        <v>5</v>
      </c>
      <c r="BF58" s="55" t="s">
        <v>23</v>
      </c>
      <c r="BG58" s="55" t="s">
        <v>32</v>
      </c>
      <c r="BH58" s="55" t="s">
        <v>5</v>
      </c>
      <c r="BI58" s="55" t="s">
        <v>23</v>
      </c>
      <c r="BJ58" s="55" t="s">
        <v>32</v>
      </c>
    </row>
    <row r="59" spans="1:62" ht="12" customHeight="1" x14ac:dyDescent="0.2">
      <c r="A59" s="25">
        <f>MAX($A$14:A58)+1</f>
        <v>45</v>
      </c>
      <c r="B59" s="56" t="s">
        <v>30</v>
      </c>
      <c r="C59" s="55" t="s">
        <v>27</v>
      </c>
      <c r="D59" s="55" t="s">
        <v>23</v>
      </c>
      <c r="E59" s="55" t="s">
        <v>23</v>
      </c>
      <c r="F59" s="55" t="s">
        <v>27</v>
      </c>
      <c r="G59" s="55" t="s">
        <v>23</v>
      </c>
      <c r="H59" s="55" t="s">
        <v>23</v>
      </c>
      <c r="I59" s="55" t="s">
        <v>27</v>
      </c>
      <c r="J59" s="55" t="s">
        <v>23</v>
      </c>
      <c r="K59" s="55" t="s">
        <v>23</v>
      </c>
      <c r="L59" s="55" t="s">
        <v>27</v>
      </c>
      <c r="M59" s="55" t="s">
        <v>23</v>
      </c>
      <c r="N59" s="55" t="s">
        <v>23</v>
      </c>
      <c r="O59" s="55" t="s">
        <v>27</v>
      </c>
      <c r="P59" s="55" t="s">
        <v>23</v>
      </c>
      <c r="Q59" s="55" t="s">
        <v>23</v>
      </c>
      <c r="R59" s="55" t="s">
        <v>27</v>
      </c>
      <c r="S59" s="55" t="s">
        <v>23</v>
      </c>
      <c r="T59" s="55" t="s">
        <v>23</v>
      </c>
      <c r="U59" s="55" t="s">
        <v>27</v>
      </c>
      <c r="V59" s="55" t="s">
        <v>23</v>
      </c>
      <c r="W59" s="55" t="s">
        <v>23</v>
      </c>
      <c r="X59" s="55" t="s">
        <v>27</v>
      </c>
      <c r="Y59" s="55" t="s">
        <v>23</v>
      </c>
      <c r="Z59" s="55" t="s">
        <v>23</v>
      </c>
      <c r="AA59" s="55" t="s">
        <v>27</v>
      </c>
      <c r="AB59" s="55" t="s">
        <v>23</v>
      </c>
      <c r="AC59" s="55" t="s">
        <v>23</v>
      </c>
      <c r="AD59" s="55" t="s">
        <v>27</v>
      </c>
      <c r="AE59" s="55" t="s">
        <v>23</v>
      </c>
      <c r="AF59" s="55" t="s">
        <v>23</v>
      </c>
      <c r="AG59" s="55" t="s">
        <v>27</v>
      </c>
      <c r="AH59" s="55" t="s">
        <v>23</v>
      </c>
      <c r="AI59" s="55" t="s">
        <v>23</v>
      </c>
      <c r="AJ59" s="55" t="s">
        <v>27</v>
      </c>
      <c r="AK59" s="55" t="s">
        <v>23</v>
      </c>
      <c r="AL59" s="55" t="s">
        <v>23</v>
      </c>
      <c r="AM59" s="55" t="s">
        <v>27</v>
      </c>
      <c r="AN59" s="55" t="s">
        <v>23</v>
      </c>
      <c r="AO59" s="55" t="s">
        <v>23</v>
      </c>
      <c r="AP59" s="55" t="s">
        <v>27</v>
      </c>
      <c r="AQ59" s="55" t="s">
        <v>23</v>
      </c>
      <c r="AR59" s="55" t="s">
        <v>23</v>
      </c>
      <c r="AS59" s="55" t="s">
        <v>27</v>
      </c>
      <c r="AT59" s="55" t="s">
        <v>23</v>
      </c>
      <c r="AU59" s="55" t="s">
        <v>23</v>
      </c>
      <c r="AV59" s="55" t="s">
        <v>27</v>
      </c>
      <c r="AW59" s="55" t="s">
        <v>23</v>
      </c>
      <c r="AX59" s="55" t="s">
        <v>23</v>
      </c>
      <c r="AY59" s="55" t="s">
        <v>27</v>
      </c>
      <c r="AZ59" s="55" t="s">
        <v>23</v>
      </c>
      <c r="BA59" s="55" t="s">
        <v>23</v>
      </c>
      <c r="BB59" s="55" t="s">
        <v>27</v>
      </c>
      <c r="BC59" s="55" t="s">
        <v>23</v>
      </c>
      <c r="BD59" s="55" t="s">
        <v>23</v>
      </c>
      <c r="BE59" s="55" t="s">
        <v>27</v>
      </c>
      <c r="BF59" s="55" t="s">
        <v>23</v>
      </c>
      <c r="BG59" s="55" t="s">
        <v>23</v>
      </c>
      <c r="BH59" s="55" t="s">
        <v>27</v>
      </c>
      <c r="BI59" s="55" t="s">
        <v>23</v>
      </c>
      <c r="BJ59" s="55" t="s">
        <v>23</v>
      </c>
    </row>
    <row r="60" spans="1:62" x14ac:dyDescent="0.2">
      <c r="A60" s="25">
        <f>MAX($A$14:A59)+1</f>
        <v>46</v>
      </c>
      <c r="B60" s="58" t="s">
        <v>153</v>
      </c>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row>
    <row r="61" spans="1:62" ht="12" customHeight="1" x14ac:dyDescent="0.2">
      <c r="A61" s="25">
        <f>MAX($A$14:A60)+1</f>
        <v>47</v>
      </c>
      <c r="B61" s="56" t="s">
        <v>36</v>
      </c>
      <c r="C61" s="55" t="s">
        <v>6</v>
      </c>
      <c r="D61" s="55" t="s">
        <v>23</v>
      </c>
      <c r="E61" s="55" t="s">
        <v>31</v>
      </c>
      <c r="F61" s="55" t="s">
        <v>6</v>
      </c>
      <c r="G61" s="55" t="s">
        <v>23</v>
      </c>
      <c r="H61" s="55" t="s">
        <v>31</v>
      </c>
      <c r="I61" s="55" t="s">
        <v>6</v>
      </c>
      <c r="J61" s="55" t="s">
        <v>23</v>
      </c>
      <c r="K61" s="55" t="s">
        <v>31</v>
      </c>
      <c r="L61" s="55" t="s">
        <v>6</v>
      </c>
      <c r="M61" s="55" t="s">
        <v>23</v>
      </c>
      <c r="N61" s="55" t="s">
        <v>31</v>
      </c>
      <c r="O61" s="55" t="s">
        <v>6</v>
      </c>
      <c r="P61" s="55" t="s">
        <v>23</v>
      </c>
      <c r="Q61" s="55" t="s">
        <v>31</v>
      </c>
      <c r="R61" s="55" t="s">
        <v>6</v>
      </c>
      <c r="S61" s="55" t="s">
        <v>23</v>
      </c>
      <c r="T61" s="55" t="s">
        <v>31</v>
      </c>
      <c r="U61" s="55" t="s">
        <v>6</v>
      </c>
      <c r="V61" s="55" t="s">
        <v>23</v>
      </c>
      <c r="W61" s="55" t="s">
        <v>31</v>
      </c>
      <c r="X61" s="55" t="s">
        <v>6</v>
      </c>
      <c r="Y61" s="55" t="s">
        <v>23</v>
      </c>
      <c r="Z61" s="55" t="s">
        <v>31</v>
      </c>
      <c r="AA61" s="55" t="s">
        <v>6</v>
      </c>
      <c r="AB61" s="55" t="s">
        <v>23</v>
      </c>
      <c r="AC61" s="55" t="s">
        <v>32</v>
      </c>
      <c r="AD61" s="55" t="s">
        <v>6</v>
      </c>
      <c r="AE61" s="55" t="s">
        <v>23</v>
      </c>
      <c r="AF61" s="55" t="s">
        <v>31</v>
      </c>
      <c r="AG61" s="55" t="s">
        <v>6</v>
      </c>
      <c r="AH61" s="55" t="s">
        <v>23</v>
      </c>
      <c r="AI61" s="55" t="s">
        <v>33</v>
      </c>
      <c r="AJ61" s="55" t="s">
        <v>6</v>
      </c>
      <c r="AK61" s="55" t="s">
        <v>23</v>
      </c>
      <c r="AL61" s="55" t="s">
        <v>31</v>
      </c>
      <c r="AM61" s="55" t="s">
        <v>5</v>
      </c>
      <c r="AN61" s="55" t="s">
        <v>23</v>
      </c>
      <c r="AO61" s="55" t="s">
        <v>31</v>
      </c>
      <c r="AP61" s="55" t="s">
        <v>5</v>
      </c>
      <c r="AQ61" s="55" t="s">
        <v>23</v>
      </c>
      <c r="AR61" s="55" t="s">
        <v>31</v>
      </c>
      <c r="AS61" s="55" t="s">
        <v>5</v>
      </c>
      <c r="AT61" s="55" t="s">
        <v>23</v>
      </c>
      <c r="AU61" s="55" t="s">
        <v>33</v>
      </c>
      <c r="AV61" s="55" t="s">
        <v>5</v>
      </c>
      <c r="AW61" s="55" t="s">
        <v>23</v>
      </c>
      <c r="AX61" s="55" t="s">
        <v>31</v>
      </c>
      <c r="AY61" s="55" t="s">
        <v>5</v>
      </c>
      <c r="AZ61" s="55" t="s">
        <v>23</v>
      </c>
      <c r="BA61" s="55" t="s">
        <v>32</v>
      </c>
      <c r="BB61" s="55" t="s">
        <v>5</v>
      </c>
      <c r="BC61" s="55" t="s">
        <v>23</v>
      </c>
      <c r="BD61" s="55" t="s">
        <v>32</v>
      </c>
      <c r="BE61" s="55" t="s">
        <v>5</v>
      </c>
      <c r="BF61" s="55" t="s">
        <v>23</v>
      </c>
      <c r="BG61" s="55" t="s">
        <v>31</v>
      </c>
      <c r="BH61" s="55" t="s">
        <v>5</v>
      </c>
      <c r="BI61" s="55" t="s">
        <v>23</v>
      </c>
      <c r="BJ61" s="55" t="s">
        <v>31</v>
      </c>
    </row>
    <row r="62" spans="1:62" ht="12" customHeight="1" x14ac:dyDescent="0.2">
      <c r="A62" s="25">
        <f>MAX($A$14:A61)+1</f>
        <v>48</v>
      </c>
      <c r="B62" s="56" t="s">
        <v>35</v>
      </c>
      <c r="C62" s="55" t="s">
        <v>27</v>
      </c>
      <c r="D62" s="55" t="s">
        <v>23</v>
      </c>
      <c r="E62" s="55" t="s">
        <v>23</v>
      </c>
      <c r="F62" s="55" t="s">
        <v>27</v>
      </c>
      <c r="G62" s="55" t="s">
        <v>23</v>
      </c>
      <c r="H62" s="55" t="s">
        <v>23</v>
      </c>
      <c r="I62" s="55" t="s">
        <v>27</v>
      </c>
      <c r="J62" s="55" t="s">
        <v>23</v>
      </c>
      <c r="K62" s="55" t="s">
        <v>23</v>
      </c>
      <c r="L62" s="55" t="s">
        <v>27</v>
      </c>
      <c r="M62" s="55" t="s">
        <v>23</v>
      </c>
      <c r="N62" s="55" t="s">
        <v>23</v>
      </c>
      <c r="O62" s="55" t="s">
        <v>27</v>
      </c>
      <c r="P62" s="55" t="s">
        <v>23</v>
      </c>
      <c r="Q62" s="55" t="s">
        <v>23</v>
      </c>
      <c r="R62" s="55" t="s">
        <v>27</v>
      </c>
      <c r="S62" s="55" t="s">
        <v>23</v>
      </c>
      <c r="T62" s="55" t="s">
        <v>23</v>
      </c>
      <c r="U62" s="55" t="s">
        <v>27</v>
      </c>
      <c r="V62" s="55" t="s">
        <v>23</v>
      </c>
      <c r="W62" s="55" t="s">
        <v>23</v>
      </c>
      <c r="X62" s="55" t="s">
        <v>27</v>
      </c>
      <c r="Y62" s="55" t="s">
        <v>23</v>
      </c>
      <c r="Z62" s="55" t="s">
        <v>23</v>
      </c>
      <c r="AA62" s="55" t="s">
        <v>27</v>
      </c>
      <c r="AB62" s="55" t="s">
        <v>23</v>
      </c>
      <c r="AC62" s="55" t="s">
        <v>23</v>
      </c>
      <c r="AD62" s="55" t="s">
        <v>27</v>
      </c>
      <c r="AE62" s="55" t="s">
        <v>23</v>
      </c>
      <c r="AF62" s="55" t="s">
        <v>23</v>
      </c>
      <c r="AG62" s="55" t="s">
        <v>27</v>
      </c>
      <c r="AH62" s="55" t="s">
        <v>23</v>
      </c>
      <c r="AI62" s="55" t="s">
        <v>23</v>
      </c>
      <c r="AJ62" s="55" t="s">
        <v>27</v>
      </c>
      <c r="AK62" s="55" t="s">
        <v>23</v>
      </c>
      <c r="AL62" s="55" t="s">
        <v>23</v>
      </c>
      <c r="AM62" s="55" t="s">
        <v>27</v>
      </c>
      <c r="AN62" s="55" t="s">
        <v>23</v>
      </c>
      <c r="AO62" s="55" t="s">
        <v>23</v>
      </c>
      <c r="AP62" s="55" t="s">
        <v>27</v>
      </c>
      <c r="AQ62" s="55" t="s">
        <v>23</v>
      </c>
      <c r="AR62" s="55" t="s">
        <v>23</v>
      </c>
      <c r="AS62" s="55" t="s">
        <v>27</v>
      </c>
      <c r="AT62" s="55" t="s">
        <v>23</v>
      </c>
      <c r="AU62" s="55" t="s">
        <v>23</v>
      </c>
      <c r="AV62" s="55" t="s">
        <v>27</v>
      </c>
      <c r="AW62" s="55" t="s">
        <v>23</v>
      </c>
      <c r="AX62" s="55" t="s">
        <v>23</v>
      </c>
      <c r="AY62" s="55" t="s">
        <v>27</v>
      </c>
      <c r="AZ62" s="55" t="s">
        <v>23</v>
      </c>
      <c r="BA62" s="55" t="s">
        <v>23</v>
      </c>
      <c r="BB62" s="55" t="s">
        <v>27</v>
      </c>
      <c r="BC62" s="55" t="s">
        <v>23</v>
      </c>
      <c r="BD62" s="55" t="s">
        <v>23</v>
      </c>
      <c r="BE62" s="55" t="s">
        <v>27</v>
      </c>
      <c r="BF62" s="55" t="s">
        <v>23</v>
      </c>
      <c r="BG62" s="55" t="s">
        <v>23</v>
      </c>
      <c r="BH62" s="55" t="s">
        <v>27</v>
      </c>
      <c r="BI62" s="55" t="s">
        <v>23</v>
      </c>
      <c r="BJ62" s="55" t="s">
        <v>23</v>
      </c>
    </row>
    <row r="63" spans="1:62" ht="12" customHeight="1" x14ac:dyDescent="0.2">
      <c r="A63" s="25">
        <f>MAX($A$14:A62)+1</f>
        <v>49</v>
      </c>
      <c r="B63" s="56" t="s">
        <v>34</v>
      </c>
      <c r="C63" s="55" t="s">
        <v>6</v>
      </c>
      <c r="D63" s="55" t="s">
        <v>23</v>
      </c>
      <c r="E63" s="55" t="s">
        <v>31</v>
      </c>
      <c r="F63" s="55" t="s">
        <v>6</v>
      </c>
      <c r="G63" s="55" t="s">
        <v>23</v>
      </c>
      <c r="H63" s="55" t="s">
        <v>31</v>
      </c>
      <c r="I63" s="55" t="s">
        <v>6</v>
      </c>
      <c r="J63" s="55" t="s">
        <v>23</v>
      </c>
      <c r="K63" s="55" t="s">
        <v>31</v>
      </c>
      <c r="L63" s="55" t="s">
        <v>6</v>
      </c>
      <c r="M63" s="55" t="s">
        <v>23</v>
      </c>
      <c r="N63" s="55" t="s">
        <v>31</v>
      </c>
      <c r="O63" s="55" t="s">
        <v>6</v>
      </c>
      <c r="P63" s="55" t="s">
        <v>23</v>
      </c>
      <c r="Q63" s="55" t="s">
        <v>31</v>
      </c>
      <c r="R63" s="55" t="s">
        <v>6</v>
      </c>
      <c r="S63" s="55" t="s">
        <v>23</v>
      </c>
      <c r="T63" s="55" t="s">
        <v>31</v>
      </c>
      <c r="U63" s="55" t="s">
        <v>6</v>
      </c>
      <c r="V63" s="55" t="s">
        <v>23</v>
      </c>
      <c r="W63" s="55" t="s">
        <v>31</v>
      </c>
      <c r="X63" s="55" t="s">
        <v>6</v>
      </c>
      <c r="Y63" s="55" t="s">
        <v>23</v>
      </c>
      <c r="Z63" s="55" t="s">
        <v>31</v>
      </c>
      <c r="AA63" s="55" t="s">
        <v>6</v>
      </c>
      <c r="AB63" s="55" t="s">
        <v>23</v>
      </c>
      <c r="AC63" s="55" t="s">
        <v>32</v>
      </c>
      <c r="AD63" s="55" t="s">
        <v>6</v>
      </c>
      <c r="AE63" s="55" t="s">
        <v>23</v>
      </c>
      <c r="AF63" s="55" t="s">
        <v>31</v>
      </c>
      <c r="AG63" s="55" t="s">
        <v>6</v>
      </c>
      <c r="AH63" s="55" t="s">
        <v>23</v>
      </c>
      <c r="AI63" s="55" t="s">
        <v>33</v>
      </c>
      <c r="AJ63" s="55" t="s">
        <v>6</v>
      </c>
      <c r="AK63" s="55" t="s">
        <v>23</v>
      </c>
      <c r="AL63" s="55" t="s">
        <v>31</v>
      </c>
      <c r="AM63" s="55" t="s">
        <v>5</v>
      </c>
      <c r="AN63" s="55" t="s">
        <v>23</v>
      </c>
      <c r="AO63" s="55" t="s">
        <v>31</v>
      </c>
      <c r="AP63" s="55" t="s">
        <v>5</v>
      </c>
      <c r="AQ63" s="55" t="s">
        <v>23</v>
      </c>
      <c r="AR63" s="55" t="s">
        <v>31</v>
      </c>
      <c r="AS63" s="55" t="s">
        <v>5</v>
      </c>
      <c r="AT63" s="55" t="s">
        <v>23</v>
      </c>
      <c r="AU63" s="55" t="s">
        <v>33</v>
      </c>
      <c r="AV63" s="55" t="s">
        <v>5</v>
      </c>
      <c r="AW63" s="55" t="s">
        <v>23</v>
      </c>
      <c r="AX63" s="55" t="s">
        <v>31</v>
      </c>
      <c r="AY63" s="55" t="s">
        <v>5</v>
      </c>
      <c r="AZ63" s="55" t="s">
        <v>23</v>
      </c>
      <c r="BA63" s="55" t="s">
        <v>32</v>
      </c>
      <c r="BB63" s="55" t="s">
        <v>5</v>
      </c>
      <c r="BC63" s="55" t="s">
        <v>23</v>
      </c>
      <c r="BD63" s="55" t="s">
        <v>32</v>
      </c>
      <c r="BE63" s="55" t="s">
        <v>5</v>
      </c>
      <c r="BF63" s="55" t="s">
        <v>23</v>
      </c>
      <c r="BG63" s="55" t="s">
        <v>31</v>
      </c>
      <c r="BH63" s="55" t="s">
        <v>5</v>
      </c>
      <c r="BI63" s="55" t="s">
        <v>23</v>
      </c>
      <c r="BJ63" s="55" t="s">
        <v>31</v>
      </c>
    </row>
    <row r="64" spans="1:62" ht="12" customHeight="1" x14ac:dyDescent="0.2">
      <c r="A64" s="25">
        <f>MAX($A$14:A63)+1</f>
        <v>50</v>
      </c>
      <c r="B64" s="56" t="s">
        <v>30</v>
      </c>
      <c r="C64" s="55" t="s">
        <v>27</v>
      </c>
      <c r="D64" s="55" t="s">
        <v>23</v>
      </c>
      <c r="E64" s="55" t="s">
        <v>23</v>
      </c>
      <c r="F64" s="55" t="s">
        <v>27</v>
      </c>
      <c r="G64" s="55" t="s">
        <v>23</v>
      </c>
      <c r="H64" s="55" t="s">
        <v>23</v>
      </c>
      <c r="I64" s="55" t="s">
        <v>27</v>
      </c>
      <c r="J64" s="55" t="s">
        <v>23</v>
      </c>
      <c r="K64" s="55" t="s">
        <v>23</v>
      </c>
      <c r="L64" s="55" t="s">
        <v>27</v>
      </c>
      <c r="M64" s="55" t="s">
        <v>23</v>
      </c>
      <c r="N64" s="55" t="s">
        <v>23</v>
      </c>
      <c r="O64" s="55" t="s">
        <v>27</v>
      </c>
      <c r="P64" s="55" t="s">
        <v>23</v>
      </c>
      <c r="Q64" s="55" t="s">
        <v>23</v>
      </c>
      <c r="R64" s="55" t="s">
        <v>27</v>
      </c>
      <c r="S64" s="55" t="s">
        <v>23</v>
      </c>
      <c r="T64" s="55" t="s">
        <v>23</v>
      </c>
      <c r="U64" s="55" t="s">
        <v>27</v>
      </c>
      <c r="V64" s="55" t="s">
        <v>23</v>
      </c>
      <c r="W64" s="55" t="s">
        <v>23</v>
      </c>
      <c r="X64" s="55" t="s">
        <v>27</v>
      </c>
      <c r="Y64" s="55" t="s">
        <v>23</v>
      </c>
      <c r="Z64" s="55" t="s">
        <v>23</v>
      </c>
      <c r="AA64" s="55" t="s">
        <v>27</v>
      </c>
      <c r="AB64" s="55" t="s">
        <v>23</v>
      </c>
      <c r="AC64" s="55" t="s">
        <v>23</v>
      </c>
      <c r="AD64" s="55" t="s">
        <v>27</v>
      </c>
      <c r="AE64" s="55" t="s">
        <v>23</v>
      </c>
      <c r="AF64" s="55" t="s">
        <v>23</v>
      </c>
      <c r="AG64" s="55" t="s">
        <v>27</v>
      </c>
      <c r="AH64" s="55" t="s">
        <v>23</v>
      </c>
      <c r="AI64" s="55" t="s">
        <v>23</v>
      </c>
      <c r="AJ64" s="55" t="s">
        <v>27</v>
      </c>
      <c r="AK64" s="55" t="s">
        <v>23</v>
      </c>
      <c r="AL64" s="55" t="s">
        <v>23</v>
      </c>
      <c r="AM64" s="55" t="s">
        <v>27</v>
      </c>
      <c r="AN64" s="55" t="s">
        <v>23</v>
      </c>
      <c r="AO64" s="55" t="s">
        <v>23</v>
      </c>
      <c r="AP64" s="55" t="s">
        <v>27</v>
      </c>
      <c r="AQ64" s="55" t="s">
        <v>23</v>
      </c>
      <c r="AR64" s="55" t="s">
        <v>23</v>
      </c>
      <c r="AS64" s="55" t="s">
        <v>27</v>
      </c>
      <c r="AT64" s="55" t="s">
        <v>23</v>
      </c>
      <c r="AU64" s="55" t="s">
        <v>23</v>
      </c>
      <c r="AV64" s="55" t="s">
        <v>27</v>
      </c>
      <c r="AW64" s="55" t="s">
        <v>23</v>
      </c>
      <c r="AX64" s="55" t="s">
        <v>23</v>
      </c>
      <c r="AY64" s="55" t="s">
        <v>27</v>
      </c>
      <c r="AZ64" s="55" t="s">
        <v>23</v>
      </c>
      <c r="BA64" s="55" t="s">
        <v>23</v>
      </c>
      <c r="BB64" s="55" t="s">
        <v>27</v>
      </c>
      <c r="BC64" s="55" t="s">
        <v>23</v>
      </c>
      <c r="BD64" s="55" t="s">
        <v>23</v>
      </c>
      <c r="BE64" s="55" t="s">
        <v>27</v>
      </c>
      <c r="BF64" s="55" t="s">
        <v>23</v>
      </c>
      <c r="BG64" s="55" t="s">
        <v>23</v>
      </c>
      <c r="BH64" s="55" t="s">
        <v>27</v>
      </c>
      <c r="BI64" s="55" t="s">
        <v>23</v>
      </c>
      <c r="BJ64" s="55" t="s">
        <v>23</v>
      </c>
    </row>
    <row r="65" spans="1:62" x14ac:dyDescent="0.2">
      <c r="A65" s="25">
        <f>MAX($A$14:A64)+1</f>
        <v>51</v>
      </c>
      <c r="B65" s="58" t="s">
        <v>152</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row>
    <row r="66" spans="1:62" ht="12" customHeight="1" x14ac:dyDescent="0.2">
      <c r="A66" s="25">
        <f>MAX($A$14:A65)+1</f>
        <v>52</v>
      </c>
      <c r="B66" s="56" t="s">
        <v>36</v>
      </c>
      <c r="C66" s="55" t="s">
        <v>4</v>
      </c>
      <c r="D66" s="55" t="s">
        <v>26</v>
      </c>
      <c r="E66" s="55" t="s">
        <v>31</v>
      </c>
      <c r="F66" s="55" t="s">
        <v>4</v>
      </c>
      <c r="G66" s="55" t="s">
        <v>26</v>
      </c>
      <c r="H66" s="55" t="s">
        <v>31</v>
      </c>
      <c r="I66" s="55" t="s">
        <v>15</v>
      </c>
      <c r="J66" s="55" t="s">
        <v>28</v>
      </c>
      <c r="K66" s="55" t="s">
        <v>23</v>
      </c>
      <c r="L66" s="55" t="s">
        <v>4</v>
      </c>
      <c r="M66" s="55" t="s">
        <v>23</v>
      </c>
      <c r="N66" s="55" t="s">
        <v>31</v>
      </c>
      <c r="O66" s="55" t="s">
        <v>4</v>
      </c>
      <c r="P66" s="55" t="s">
        <v>23</v>
      </c>
      <c r="Q66" s="55" t="s">
        <v>31</v>
      </c>
      <c r="R66" s="55" t="s">
        <v>3</v>
      </c>
      <c r="S66" s="55" t="s">
        <v>23</v>
      </c>
      <c r="T66" s="55" t="s">
        <v>31</v>
      </c>
      <c r="U66" s="55" t="s">
        <v>3</v>
      </c>
      <c r="V66" s="55" t="s">
        <v>23</v>
      </c>
      <c r="W66" s="55" t="s">
        <v>32</v>
      </c>
      <c r="X66" s="55" t="s">
        <v>3</v>
      </c>
      <c r="Y66" s="55" t="s">
        <v>23</v>
      </c>
      <c r="Z66" s="55" t="s">
        <v>31</v>
      </c>
      <c r="AA66" s="55" t="s">
        <v>3</v>
      </c>
      <c r="AB66" s="55" t="s">
        <v>23</v>
      </c>
      <c r="AC66" s="55" t="s">
        <v>31</v>
      </c>
      <c r="AD66" s="55" t="s">
        <v>3</v>
      </c>
      <c r="AE66" s="55" t="s">
        <v>23</v>
      </c>
      <c r="AF66" s="55" t="s">
        <v>31</v>
      </c>
      <c r="AG66" s="55" t="s">
        <v>3</v>
      </c>
      <c r="AH66" s="55" t="s">
        <v>23</v>
      </c>
      <c r="AI66" s="55" t="s">
        <v>31</v>
      </c>
      <c r="AJ66" s="55" t="s">
        <v>3</v>
      </c>
      <c r="AK66" s="55" t="s">
        <v>23</v>
      </c>
      <c r="AL66" s="55" t="s">
        <v>31</v>
      </c>
      <c r="AM66" s="55" t="s">
        <v>3</v>
      </c>
      <c r="AN66" s="55" t="s">
        <v>23</v>
      </c>
      <c r="AO66" s="55" t="s">
        <v>31</v>
      </c>
      <c r="AP66" s="55" t="s">
        <v>3</v>
      </c>
      <c r="AQ66" s="55" t="s">
        <v>23</v>
      </c>
      <c r="AR66" s="55" t="s">
        <v>31</v>
      </c>
      <c r="AS66" s="55" t="s">
        <v>3</v>
      </c>
      <c r="AT66" s="55" t="s">
        <v>23</v>
      </c>
      <c r="AU66" s="55" t="s">
        <v>31</v>
      </c>
      <c r="AV66" s="55" t="s">
        <v>3</v>
      </c>
      <c r="AW66" s="55" t="s">
        <v>23</v>
      </c>
      <c r="AX66" s="55" t="s">
        <v>31</v>
      </c>
      <c r="AY66" s="55" t="s">
        <v>16</v>
      </c>
      <c r="AZ66" s="55" t="s">
        <v>23</v>
      </c>
      <c r="BA66" s="55" t="s">
        <v>33</v>
      </c>
      <c r="BB66" s="55" t="s">
        <v>14</v>
      </c>
      <c r="BC66" s="55" t="s">
        <v>23</v>
      </c>
      <c r="BD66" s="55" t="s">
        <v>33</v>
      </c>
      <c r="BE66" s="55" t="s">
        <v>52</v>
      </c>
      <c r="BF66" s="55" t="s">
        <v>23</v>
      </c>
      <c r="BG66" s="55" t="s">
        <v>33</v>
      </c>
      <c r="BH66" s="55" t="s">
        <v>51</v>
      </c>
      <c r="BI66" s="55" t="s">
        <v>26</v>
      </c>
      <c r="BJ66" s="55" t="s">
        <v>32</v>
      </c>
    </row>
    <row r="67" spans="1:62" ht="12" customHeight="1" x14ac:dyDescent="0.2">
      <c r="A67" s="25">
        <f>MAX($A$14:A66)+1</f>
        <v>53</v>
      </c>
      <c r="B67" s="56" t="s">
        <v>35</v>
      </c>
      <c r="C67" s="55" t="s">
        <v>22</v>
      </c>
      <c r="D67" s="55" t="s">
        <v>23</v>
      </c>
      <c r="E67" s="55" t="s">
        <v>23</v>
      </c>
      <c r="F67" s="55" t="s">
        <v>22</v>
      </c>
      <c r="G67" s="55" t="s">
        <v>23</v>
      </c>
      <c r="H67" s="55" t="s">
        <v>23</v>
      </c>
      <c r="I67" s="55" t="s">
        <v>22</v>
      </c>
      <c r="J67" s="55" t="s">
        <v>23</v>
      </c>
      <c r="K67" s="55" t="s">
        <v>23</v>
      </c>
      <c r="L67" s="55" t="s">
        <v>22</v>
      </c>
      <c r="M67" s="55" t="s">
        <v>23</v>
      </c>
      <c r="N67" s="55" t="s">
        <v>23</v>
      </c>
      <c r="O67" s="55" t="s">
        <v>22</v>
      </c>
      <c r="P67" s="55" t="s">
        <v>23</v>
      </c>
      <c r="Q67" s="55" t="s">
        <v>23</v>
      </c>
      <c r="R67" s="55" t="s">
        <v>22</v>
      </c>
      <c r="S67" s="55" t="s">
        <v>23</v>
      </c>
      <c r="T67" s="55" t="s">
        <v>23</v>
      </c>
      <c r="U67" s="55" t="s">
        <v>22</v>
      </c>
      <c r="V67" s="55" t="s">
        <v>23</v>
      </c>
      <c r="W67" s="55" t="s">
        <v>23</v>
      </c>
      <c r="X67" s="55" t="s">
        <v>22</v>
      </c>
      <c r="Y67" s="55" t="s">
        <v>23</v>
      </c>
      <c r="Z67" s="55" t="s">
        <v>23</v>
      </c>
      <c r="AA67" s="55" t="s">
        <v>22</v>
      </c>
      <c r="AB67" s="55" t="s">
        <v>23</v>
      </c>
      <c r="AC67" s="55" t="s">
        <v>23</v>
      </c>
      <c r="AD67" s="55" t="s">
        <v>22</v>
      </c>
      <c r="AE67" s="55" t="s">
        <v>23</v>
      </c>
      <c r="AF67" s="55" t="s">
        <v>23</v>
      </c>
      <c r="AG67" s="55" t="s">
        <v>22</v>
      </c>
      <c r="AH67" s="55" t="s">
        <v>23</v>
      </c>
      <c r="AI67" s="55" t="s">
        <v>23</v>
      </c>
      <c r="AJ67" s="55" t="s">
        <v>22</v>
      </c>
      <c r="AK67" s="55" t="s">
        <v>23</v>
      </c>
      <c r="AL67" s="55" t="s">
        <v>23</v>
      </c>
      <c r="AM67" s="55" t="s">
        <v>22</v>
      </c>
      <c r="AN67" s="55" t="s">
        <v>23</v>
      </c>
      <c r="AO67" s="55" t="s">
        <v>23</v>
      </c>
      <c r="AP67" s="55" t="s">
        <v>22</v>
      </c>
      <c r="AQ67" s="55" t="s">
        <v>23</v>
      </c>
      <c r="AR67" s="55" t="s">
        <v>23</v>
      </c>
      <c r="AS67" s="55" t="s">
        <v>22</v>
      </c>
      <c r="AT67" s="55" t="s">
        <v>23</v>
      </c>
      <c r="AU67" s="55" t="s">
        <v>23</v>
      </c>
      <c r="AV67" s="55" t="s">
        <v>22</v>
      </c>
      <c r="AW67" s="55" t="s">
        <v>23</v>
      </c>
      <c r="AX67" s="55" t="s">
        <v>23</v>
      </c>
      <c r="AY67" s="55" t="s">
        <v>22</v>
      </c>
      <c r="AZ67" s="55" t="s">
        <v>23</v>
      </c>
      <c r="BA67" s="55" t="s">
        <v>23</v>
      </c>
      <c r="BB67" s="55" t="s">
        <v>22</v>
      </c>
      <c r="BC67" s="55" t="s">
        <v>23</v>
      </c>
      <c r="BD67" s="55" t="s">
        <v>23</v>
      </c>
      <c r="BE67" s="55" t="s">
        <v>22</v>
      </c>
      <c r="BF67" s="55" t="s">
        <v>23</v>
      </c>
      <c r="BG67" s="55" t="s">
        <v>23</v>
      </c>
      <c r="BH67" s="55" t="s">
        <v>22</v>
      </c>
      <c r="BI67" s="55" t="s">
        <v>23</v>
      </c>
      <c r="BJ67" s="55" t="s">
        <v>23</v>
      </c>
    </row>
    <row r="68" spans="1:62" ht="12" customHeight="1" x14ac:dyDescent="0.2">
      <c r="A68" s="25">
        <f>MAX($A$14:A67)+1</f>
        <v>54</v>
      </c>
      <c r="B68" s="56" t="s">
        <v>34</v>
      </c>
      <c r="C68" s="55" t="s">
        <v>4</v>
      </c>
      <c r="D68" s="55" t="s">
        <v>26</v>
      </c>
      <c r="E68" s="55" t="s">
        <v>31</v>
      </c>
      <c r="F68" s="55" t="s">
        <v>4</v>
      </c>
      <c r="G68" s="55" t="s">
        <v>26</v>
      </c>
      <c r="H68" s="55" t="s">
        <v>31</v>
      </c>
      <c r="I68" s="55" t="s">
        <v>15</v>
      </c>
      <c r="J68" s="55" t="s">
        <v>28</v>
      </c>
      <c r="K68" s="55" t="s">
        <v>23</v>
      </c>
      <c r="L68" s="55" t="s">
        <v>4</v>
      </c>
      <c r="M68" s="55" t="s">
        <v>23</v>
      </c>
      <c r="N68" s="55" t="s">
        <v>31</v>
      </c>
      <c r="O68" s="55" t="s">
        <v>4</v>
      </c>
      <c r="P68" s="55" t="s">
        <v>23</v>
      </c>
      <c r="Q68" s="55" t="s">
        <v>31</v>
      </c>
      <c r="R68" s="55" t="s">
        <v>3</v>
      </c>
      <c r="S68" s="55" t="s">
        <v>23</v>
      </c>
      <c r="T68" s="55" t="s">
        <v>31</v>
      </c>
      <c r="U68" s="55" t="s">
        <v>3</v>
      </c>
      <c r="V68" s="55" t="s">
        <v>23</v>
      </c>
      <c r="W68" s="55" t="s">
        <v>32</v>
      </c>
      <c r="X68" s="55" t="s">
        <v>3</v>
      </c>
      <c r="Y68" s="55" t="s">
        <v>23</v>
      </c>
      <c r="Z68" s="55" t="s">
        <v>31</v>
      </c>
      <c r="AA68" s="55" t="s">
        <v>3</v>
      </c>
      <c r="AB68" s="55" t="s">
        <v>23</v>
      </c>
      <c r="AC68" s="55" t="s">
        <v>31</v>
      </c>
      <c r="AD68" s="55" t="s">
        <v>3</v>
      </c>
      <c r="AE68" s="55" t="s">
        <v>23</v>
      </c>
      <c r="AF68" s="55" t="s">
        <v>31</v>
      </c>
      <c r="AG68" s="55" t="s">
        <v>3</v>
      </c>
      <c r="AH68" s="55" t="s">
        <v>23</v>
      </c>
      <c r="AI68" s="55" t="s">
        <v>31</v>
      </c>
      <c r="AJ68" s="55" t="s">
        <v>3</v>
      </c>
      <c r="AK68" s="55" t="s">
        <v>23</v>
      </c>
      <c r="AL68" s="55" t="s">
        <v>31</v>
      </c>
      <c r="AM68" s="55" t="s">
        <v>3</v>
      </c>
      <c r="AN68" s="55" t="s">
        <v>23</v>
      </c>
      <c r="AO68" s="55" t="s">
        <v>31</v>
      </c>
      <c r="AP68" s="55" t="s">
        <v>3</v>
      </c>
      <c r="AQ68" s="55" t="s">
        <v>23</v>
      </c>
      <c r="AR68" s="55" t="s">
        <v>31</v>
      </c>
      <c r="AS68" s="55" t="s">
        <v>3</v>
      </c>
      <c r="AT68" s="55" t="s">
        <v>23</v>
      </c>
      <c r="AU68" s="55" t="s">
        <v>31</v>
      </c>
      <c r="AV68" s="55" t="s">
        <v>3</v>
      </c>
      <c r="AW68" s="55" t="s">
        <v>23</v>
      </c>
      <c r="AX68" s="55" t="s">
        <v>31</v>
      </c>
      <c r="AY68" s="55" t="s">
        <v>16</v>
      </c>
      <c r="AZ68" s="55" t="s">
        <v>23</v>
      </c>
      <c r="BA68" s="55" t="s">
        <v>33</v>
      </c>
      <c r="BB68" s="55" t="s">
        <v>14</v>
      </c>
      <c r="BC68" s="55" t="s">
        <v>23</v>
      </c>
      <c r="BD68" s="55" t="s">
        <v>33</v>
      </c>
      <c r="BE68" s="55" t="s">
        <v>52</v>
      </c>
      <c r="BF68" s="55" t="s">
        <v>23</v>
      </c>
      <c r="BG68" s="55" t="s">
        <v>33</v>
      </c>
      <c r="BH68" s="55" t="s">
        <v>51</v>
      </c>
      <c r="BI68" s="55" t="s">
        <v>26</v>
      </c>
      <c r="BJ68" s="55" t="s">
        <v>32</v>
      </c>
    </row>
    <row r="69" spans="1:62" ht="12" customHeight="1" x14ac:dyDescent="0.2">
      <c r="A69" s="25">
        <f>MAX($A$14:A68)+1</f>
        <v>55</v>
      </c>
      <c r="B69" s="56" t="s">
        <v>30</v>
      </c>
      <c r="C69" s="55" t="s">
        <v>22</v>
      </c>
      <c r="D69" s="55" t="s">
        <v>23</v>
      </c>
      <c r="E69" s="55" t="s">
        <v>23</v>
      </c>
      <c r="F69" s="55" t="s">
        <v>22</v>
      </c>
      <c r="G69" s="55" t="s">
        <v>23</v>
      </c>
      <c r="H69" s="55" t="s">
        <v>23</v>
      </c>
      <c r="I69" s="55" t="s">
        <v>22</v>
      </c>
      <c r="J69" s="55" t="s">
        <v>23</v>
      </c>
      <c r="K69" s="55" t="s">
        <v>23</v>
      </c>
      <c r="L69" s="55" t="s">
        <v>22</v>
      </c>
      <c r="M69" s="55" t="s">
        <v>23</v>
      </c>
      <c r="N69" s="55" t="s">
        <v>23</v>
      </c>
      <c r="O69" s="55" t="s">
        <v>22</v>
      </c>
      <c r="P69" s="55" t="s">
        <v>23</v>
      </c>
      <c r="Q69" s="55" t="s">
        <v>23</v>
      </c>
      <c r="R69" s="55" t="s">
        <v>22</v>
      </c>
      <c r="S69" s="55" t="s">
        <v>23</v>
      </c>
      <c r="T69" s="55" t="s">
        <v>23</v>
      </c>
      <c r="U69" s="55" t="s">
        <v>22</v>
      </c>
      <c r="V69" s="55" t="s">
        <v>23</v>
      </c>
      <c r="W69" s="55" t="s">
        <v>23</v>
      </c>
      <c r="X69" s="55" t="s">
        <v>22</v>
      </c>
      <c r="Y69" s="55" t="s">
        <v>23</v>
      </c>
      <c r="Z69" s="55" t="s">
        <v>23</v>
      </c>
      <c r="AA69" s="55" t="s">
        <v>22</v>
      </c>
      <c r="AB69" s="55" t="s">
        <v>23</v>
      </c>
      <c r="AC69" s="55" t="s">
        <v>23</v>
      </c>
      <c r="AD69" s="55" t="s">
        <v>22</v>
      </c>
      <c r="AE69" s="55" t="s">
        <v>23</v>
      </c>
      <c r="AF69" s="55" t="s">
        <v>23</v>
      </c>
      <c r="AG69" s="55" t="s">
        <v>22</v>
      </c>
      <c r="AH69" s="55" t="s">
        <v>23</v>
      </c>
      <c r="AI69" s="55" t="s">
        <v>23</v>
      </c>
      <c r="AJ69" s="55" t="s">
        <v>22</v>
      </c>
      <c r="AK69" s="55" t="s">
        <v>23</v>
      </c>
      <c r="AL69" s="55" t="s">
        <v>23</v>
      </c>
      <c r="AM69" s="55" t="s">
        <v>22</v>
      </c>
      <c r="AN69" s="55" t="s">
        <v>23</v>
      </c>
      <c r="AO69" s="55" t="s">
        <v>23</v>
      </c>
      <c r="AP69" s="55" t="s">
        <v>22</v>
      </c>
      <c r="AQ69" s="55" t="s">
        <v>23</v>
      </c>
      <c r="AR69" s="55" t="s">
        <v>23</v>
      </c>
      <c r="AS69" s="55" t="s">
        <v>22</v>
      </c>
      <c r="AT69" s="55" t="s">
        <v>23</v>
      </c>
      <c r="AU69" s="55" t="s">
        <v>23</v>
      </c>
      <c r="AV69" s="55" t="s">
        <v>22</v>
      </c>
      <c r="AW69" s="55" t="s">
        <v>23</v>
      </c>
      <c r="AX69" s="55" t="s">
        <v>23</v>
      </c>
      <c r="AY69" s="55" t="s">
        <v>22</v>
      </c>
      <c r="AZ69" s="55" t="s">
        <v>23</v>
      </c>
      <c r="BA69" s="55" t="s">
        <v>23</v>
      </c>
      <c r="BB69" s="55" t="s">
        <v>22</v>
      </c>
      <c r="BC69" s="55" t="s">
        <v>23</v>
      </c>
      <c r="BD69" s="55" t="s">
        <v>23</v>
      </c>
      <c r="BE69" s="55" t="s">
        <v>22</v>
      </c>
      <c r="BF69" s="55" t="s">
        <v>23</v>
      </c>
      <c r="BG69" s="55" t="s">
        <v>23</v>
      </c>
      <c r="BH69" s="55" t="s">
        <v>22</v>
      </c>
      <c r="BI69" s="55" t="s">
        <v>23</v>
      </c>
      <c r="BJ69" s="55" t="s">
        <v>23</v>
      </c>
    </row>
    <row r="70" spans="1:62" ht="22.5" x14ac:dyDescent="0.2">
      <c r="A70" s="25">
        <f>MAX($A$14:A69)+1</f>
        <v>56</v>
      </c>
      <c r="B70" s="58" t="s">
        <v>151</v>
      </c>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row>
    <row r="71" spans="1:62" ht="12" customHeight="1" x14ac:dyDescent="0.2">
      <c r="A71" s="25">
        <f>MAX($A$14:A70)+1</f>
        <v>57</v>
      </c>
      <c r="B71" s="56" t="s">
        <v>36</v>
      </c>
      <c r="C71" s="55" t="s">
        <v>5</v>
      </c>
      <c r="D71" s="55" t="s">
        <v>23</v>
      </c>
      <c r="E71" s="55" t="s">
        <v>33</v>
      </c>
      <c r="F71" s="55" t="s">
        <v>5</v>
      </c>
      <c r="G71" s="55" t="s">
        <v>23</v>
      </c>
      <c r="H71" s="55" t="s">
        <v>33</v>
      </c>
      <c r="I71" s="55" t="s">
        <v>5</v>
      </c>
      <c r="J71" s="55" t="s">
        <v>23</v>
      </c>
      <c r="K71" s="55" t="s">
        <v>33</v>
      </c>
      <c r="L71" s="55" t="s">
        <v>5</v>
      </c>
      <c r="M71" s="55" t="s">
        <v>26</v>
      </c>
      <c r="N71" s="55" t="s">
        <v>31</v>
      </c>
      <c r="O71" s="55" t="s">
        <v>5</v>
      </c>
      <c r="P71" s="55" t="s">
        <v>26</v>
      </c>
      <c r="Q71" s="55" t="s">
        <v>31</v>
      </c>
      <c r="R71" s="55" t="s">
        <v>4</v>
      </c>
      <c r="S71" s="55" t="s">
        <v>28</v>
      </c>
      <c r="T71" s="55" t="s">
        <v>26</v>
      </c>
      <c r="U71" s="55" t="s">
        <v>5</v>
      </c>
      <c r="V71" s="55" t="s">
        <v>23</v>
      </c>
      <c r="W71" s="55" t="s">
        <v>31</v>
      </c>
      <c r="X71" s="55" t="s">
        <v>5</v>
      </c>
      <c r="Y71" s="55" t="s">
        <v>23</v>
      </c>
      <c r="Z71" s="55" t="s">
        <v>31</v>
      </c>
      <c r="AA71" s="55" t="s">
        <v>5</v>
      </c>
      <c r="AB71" s="55" t="s">
        <v>23</v>
      </c>
      <c r="AC71" s="55" t="s">
        <v>32</v>
      </c>
      <c r="AD71" s="55" t="s">
        <v>5</v>
      </c>
      <c r="AE71" s="55" t="s">
        <v>23</v>
      </c>
      <c r="AF71" s="55" t="s">
        <v>32</v>
      </c>
      <c r="AG71" s="55" t="s">
        <v>5</v>
      </c>
      <c r="AH71" s="55" t="s">
        <v>23</v>
      </c>
      <c r="AI71" s="55" t="s">
        <v>31</v>
      </c>
      <c r="AJ71" s="55" t="s">
        <v>5</v>
      </c>
      <c r="AK71" s="55" t="s">
        <v>23</v>
      </c>
      <c r="AL71" s="55" t="s">
        <v>31</v>
      </c>
      <c r="AM71" s="55" t="s">
        <v>5</v>
      </c>
      <c r="AN71" s="55" t="s">
        <v>23</v>
      </c>
      <c r="AO71" s="55" t="s">
        <v>31</v>
      </c>
      <c r="AP71" s="55" t="s">
        <v>5</v>
      </c>
      <c r="AQ71" s="55" t="s">
        <v>23</v>
      </c>
      <c r="AR71" s="55" t="s">
        <v>31</v>
      </c>
      <c r="AS71" s="55" t="s">
        <v>6</v>
      </c>
      <c r="AT71" s="55" t="s">
        <v>23</v>
      </c>
      <c r="AU71" s="55" t="s">
        <v>32</v>
      </c>
      <c r="AV71" s="55" t="s">
        <v>6</v>
      </c>
      <c r="AW71" s="55" t="s">
        <v>23</v>
      </c>
      <c r="AX71" s="55" t="s">
        <v>32</v>
      </c>
      <c r="AY71" s="55" t="s">
        <v>6</v>
      </c>
      <c r="AZ71" s="55" t="s">
        <v>23</v>
      </c>
      <c r="BA71" s="55" t="s">
        <v>31</v>
      </c>
      <c r="BB71" s="55" t="s">
        <v>6</v>
      </c>
      <c r="BC71" s="55" t="s">
        <v>23</v>
      </c>
      <c r="BD71" s="55" t="s">
        <v>31</v>
      </c>
      <c r="BE71" s="55" t="s">
        <v>6</v>
      </c>
      <c r="BF71" s="55" t="s">
        <v>23</v>
      </c>
      <c r="BG71" s="55" t="s">
        <v>31</v>
      </c>
      <c r="BH71" s="55" t="s">
        <v>6</v>
      </c>
      <c r="BI71" s="55" t="s">
        <v>23</v>
      </c>
      <c r="BJ71" s="55" t="s">
        <v>31</v>
      </c>
    </row>
    <row r="72" spans="1:62" ht="12" customHeight="1" x14ac:dyDescent="0.2">
      <c r="A72" s="25">
        <f>MAX($A$14:A71)+1</f>
        <v>58</v>
      </c>
      <c r="B72" s="56" t="s">
        <v>35</v>
      </c>
      <c r="C72" s="55" t="s">
        <v>27</v>
      </c>
      <c r="D72" s="55" t="s">
        <v>26</v>
      </c>
      <c r="E72" s="55" t="s">
        <v>23</v>
      </c>
      <c r="F72" s="55" t="s">
        <v>27</v>
      </c>
      <c r="G72" s="55" t="s">
        <v>26</v>
      </c>
      <c r="H72" s="55" t="s">
        <v>23</v>
      </c>
      <c r="I72" s="55" t="s">
        <v>27</v>
      </c>
      <c r="J72" s="55" t="s">
        <v>26</v>
      </c>
      <c r="K72" s="55" t="s">
        <v>23</v>
      </c>
      <c r="L72" s="55" t="s">
        <v>27</v>
      </c>
      <c r="M72" s="55" t="s">
        <v>26</v>
      </c>
      <c r="N72" s="55" t="s">
        <v>23</v>
      </c>
      <c r="O72" s="55" t="s">
        <v>27</v>
      </c>
      <c r="P72" s="55" t="s">
        <v>26</v>
      </c>
      <c r="Q72" s="55" t="s">
        <v>23</v>
      </c>
      <c r="R72" s="55" t="s">
        <v>27</v>
      </c>
      <c r="S72" s="55" t="s">
        <v>28</v>
      </c>
      <c r="T72" s="55" t="s">
        <v>23</v>
      </c>
      <c r="U72" s="55" t="s">
        <v>27</v>
      </c>
      <c r="V72" s="55" t="s">
        <v>23</v>
      </c>
      <c r="W72" s="55" t="s">
        <v>23</v>
      </c>
      <c r="X72" s="55" t="s">
        <v>27</v>
      </c>
      <c r="Y72" s="55" t="s">
        <v>23</v>
      </c>
      <c r="Z72" s="55" t="s">
        <v>23</v>
      </c>
      <c r="AA72" s="55" t="s">
        <v>27</v>
      </c>
      <c r="AB72" s="55" t="s">
        <v>23</v>
      </c>
      <c r="AC72" s="55" t="s">
        <v>23</v>
      </c>
      <c r="AD72" s="55" t="s">
        <v>27</v>
      </c>
      <c r="AE72" s="55" t="s">
        <v>23</v>
      </c>
      <c r="AF72" s="55" t="s">
        <v>23</v>
      </c>
      <c r="AG72" s="55" t="s">
        <v>27</v>
      </c>
      <c r="AH72" s="55" t="s">
        <v>23</v>
      </c>
      <c r="AI72" s="55" t="s">
        <v>23</v>
      </c>
      <c r="AJ72" s="55" t="s">
        <v>27</v>
      </c>
      <c r="AK72" s="55" t="s">
        <v>23</v>
      </c>
      <c r="AL72" s="55" t="s">
        <v>23</v>
      </c>
      <c r="AM72" s="55" t="s">
        <v>27</v>
      </c>
      <c r="AN72" s="55" t="s">
        <v>23</v>
      </c>
      <c r="AO72" s="55" t="s">
        <v>23</v>
      </c>
      <c r="AP72" s="55" t="s">
        <v>27</v>
      </c>
      <c r="AQ72" s="55" t="s">
        <v>23</v>
      </c>
      <c r="AR72" s="55" t="s">
        <v>23</v>
      </c>
      <c r="AS72" s="55" t="s">
        <v>27</v>
      </c>
      <c r="AT72" s="55" t="s">
        <v>23</v>
      </c>
      <c r="AU72" s="55" t="s">
        <v>23</v>
      </c>
      <c r="AV72" s="55" t="s">
        <v>27</v>
      </c>
      <c r="AW72" s="55" t="s">
        <v>23</v>
      </c>
      <c r="AX72" s="55" t="s">
        <v>23</v>
      </c>
      <c r="AY72" s="55" t="s">
        <v>27</v>
      </c>
      <c r="AZ72" s="55" t="s">
        <v>23</v>
      </c>
      <c r="BA72" s="55" t="s">
        <v>23</v>
      </c>
      <c r="BB72" s="55" t="s">
        <v>27</v>
      </c>
      <c r="BC72" s="55" t="s">
        <v>23</v>
      </c>
      <c r="BD72" s="55" t="s">
        <v>23</v>
      </c>
      <c r="BE72" s="55" t="s">
        <v>27</v>
      </c>
      <c r="BF72" s="55" t="s">
        <v>23</v>
      </c>
      <c r="BG72" s="55" t="s">
        <v>23</v>
      </c>
      <c r="BH72" s="55" t="s">
        <v>27</v>
      </c>
      <c r="BI72" s="55" t="s">
        <v>23</v>
      </c>
      <c r="BJ72" s="55" t="s">
        <v>23</v>
      </c>
    </row>
    <row r="73" spans="1:62" ht="12" customHeight="1" x14ac:dyDescent="0.2">
      <c r="A73" s="25">
        <f>MAX($A$14:A72)+1</f>
        <v>59</v>
      </c>
      <c r="B73" s="56" t="s">
        <v>34</v>
      </c>
      <c r="C73" s="55" t="s">
        <v>5</v>
      </c>
      <c r="D73" s="55" t="s">
        <v>23</v>
      </c>
      <c r="E73" s="55" t="s">
        <v>33</v>
      </c>
      <c r="F73" s="55" t="s">
        <v>5</v>
      </c>
      <c r="G73" s="55" t="s">
        <v>23</v>
      </c>
      <c r="H73" s="55" t="s">
        <v>33</v>
      </c>
      <c r="I73" s="55" t="s">
        <v>5</v>
      </c>
      <c r="J73" s="55" t="s">
        <v>23</v>
      </c>
      <c r="K73" s="55" t="s">
        <v>33</v>
      </c>
      <c r="L73" s="55" t="s">
        <v>5</v>
      </c>
      <c r="M73" s="55" t="s">
        <v>26</v>
      </c>
      <c r="N73" s="55" t="s">
        <v>31</v>
      </c>
      <c r="O73" s="55" t="s">
        <v>5</v>
      </c>
      <c r="P73" s="55" t="s">
        <v>26</v>
      </c>
      <c r="Q73" s="55" t="s">
        <v>31</v>
      </c>
      <c r="R73" s="55" t="s">
        <v>4</v>
      </c>
      <c r="S73" s="55" t="s">
        <v>28</v>
      </c>
      <c r="T73" s="55" t="s">
        <v>26</v>
      </c>
      <c r="U73" s="55" t="s">
        <v>5</v>
      </c>
      <c r="V73" s="55" t="s">
        <v>23</v>
      </c>
      <c r="W73" s="55" t="s">
        <v>31</v>
      </c>
      <c r="X73" s="55" t="s">
        <v>5</v>
      </c>
      <c r="Y73" s="55" t="s">
        <v>23</v>
      </c>
      <c r="Z73" s="55" t="s">
        <v>31</v>
      </c>
      <c r="AA73" s="55" t="s">
        <v>5</v>
      </c>
      <c r="AB73" s="55" t="s">
        <v>23</v>
      </c>
      <c r="AC73" s="55" t="s">
        <v>32</v>
      </c>
      <c r="AD73" s="55" t="s">
        <v>5</v>
      </c>
      <c r="AE73" s="55" t="s">
        <v>23</v>
      </c>
      <c r="AF73" s="55" t="s">
        <v>32</v>
      </c>
      <c r="AG73" s="55" t="s">
        <v>5</v>
      </c>
      <c r="AH73" s="55" t="s">
        <v>23</v>
      </c>
      <c r="AI73" s="55" t="s">
        <v>31</v>
      </c>
      <c r="AJ73" s="55" t="s">
        <v>5</v>
      </c>
      <c r="AK73" s="55" t="s">
        <v>23</v>
      </c>
      <c r="AL73" s="55" t="s">
        <v>31</v>
      </c>
      <c r="AM73" s="55" t="s">
        <v>5</v>
      </c>
      <c r="AN73" s="55" t="s">
        <v>23</v>
      </c>
      <c r="AO73" s="55" t="s">
        <v>31</v>
      </c>
      <c r="AP73" s="55" t="s">
        <v>5</v>
      </c>
      <c r="AQ73" s="55" t="s">
        <v>23</v>
      </c>
      <c r="AR73" s="55" t="s">
        <v>31</v>
      </c>
      <c r="AS73" s="55" t="s">
        <v>6</v>
      </c>
      <c r="AT73" s="55" t="s">
        <v>23</v>
      </c>
      <c r="AU73" s="55" t="s">
        <v>32</v>
      </c>
      <c r="AV73" s="55" t="s">
        <v>6</v>
      </c>
      <c r="AW73" s="55" t="s">
        <v>23</v>
      </c>
      <c r="AX73" s="55" t="s">
        <v>32</v>
      </c>
      <c r="AY73" s="55" t="s">
        <v>6</v>
      </c>
      <c r="AZ73" s="55" t="s">
        <v>23</v>
      </c>
      <c r="BA73" s="55" t="s">
        <v>31</v>
      </c>
      <c r="BB73" s="55" t="s">
        <v>6</v>
      </c>
      <c r="BC73" s="55" t="s">
        <v>23</v>
      </c>
      <c r="BD73" s="55" t="s">
        <v>31</v>
      </c>
      <c r="BE73" s="55" t="s">
        <v>6</v>
      </c>
      <c r="BF73" s="55" t="s">
        <v>23</v>
      </c>
      <c r="BG73" s="55" t="s">
        <v>31</v>
      </c>
      <c r="BH73" s="55" t="s">
        <v>6</v>
      </c>
      <c r="BI73" s="55" t="s">
        <v>23</v>
      </c>
      <c r="BJ73" s="55" t="s">
        <v>31</v>
      </c>
    </row>
    <row r="74" spans="1:62" ht="12" customHeight="1" x14ac:dyDescent="0.2">
      <c r="A74" s="25">
        <f>MAX($A$14:A73)+1</f>
        <v>60</v>
      </c>
      <c r="B74" s="56" t="s">
        <v>30</v>
      </c>
      <c r="C74" s="55" t="s">
        <v>27</v>
      </c>
      <c r="D74" s="55" t="s">
        <v>26</v>
      </c>
      <c r="E74" s="55" t="s">
        <v>23</v>
      </c>
      <c r="F74" s="55" t="s">
        <v>27</v>
      </c>
      <c r="G74" s="55" t="s">
        <v>26</v>
      </c>
      <c r="H74" s="55" t="s">
        <v>23</v>
      </c>
      <c r="I74" s="55" t="s">
        <v>27</v>
      </c>
      <c r="J74" s="55" t="s">
        <v>26</v>
      </c>
      <c r="K74" s="55" t="s">
        <v>23</v>
      </c>
      <c r="L74" s="55" t="s">
        <v>27</v>
      </c>
      <c r="M74" s="55" t="s">
        <v>26</v>
      </c>
      <c r="N74" s="55" t="s">
        <v>23</v>
      </c>
      <c r="O74" s="55" t="s">
        <v>27</v>
      </c>
      <c r="P74" s="55" t="s">
        <v>26</v>
      </c>
      <c r="Q74" s="55" t="s">
        <v>23</v>
      </c>
      <c r="R74" s="55" t="s">
        <v>27</v>
      </c>
      <c r="S74" s="55" t="s">
        <v>28</v>
      </c>
      <c r="T74" s="55" t="s">
        <v>23</v>
      </c>
      <c r="U74" s="55" t="s">
        <v>27</v>
      </c>
      <c r="V74" s="55" t="s">
        <v>23</v>
      </c>
      <c r="W74" s="55" t="s">
        <v>23</v>
      </c>
      <c r="X74" s="55" t="s">
        <v>27</v>
      </c>
      <c r="Y74" s="55" t="s">
        <v>23</v>
      </c>
      <c r="Z74" s="55" t="s">
        <v>23</v>
      </c>
      <c r="AA74" s="55" t="s">
        <v>27</v>
      </c>
      <c r="AB74" s="55" t="s">
        <v>23</v>
      </c>
      <c r="AC74" s="55" t="s">
        <v>23</v>
      </c>
      <c r="AD74" s="55" t="s">
        <v>27</v>
      </c>
      <c r="AE74" s="55" t="s">
        <v>23</v>
      </c>
      <c r="AF74" s="55" t="s">
        <v>23</v>
      </c>
      <c r="AG74" s="55" t="s">
        <v>27</v>
      </c>
      <c r="AH74" s="55" t="s">
        <v>23</v>
      </c>
      <c r="AI74" s="55" t="s">
        <v>23</v>
      </c>
      <c r="AJ74" s="55" t="s">
        <v>27</v>
      </c>
      <c r="AK74" s="55" t="s">
        <v>23</v>
      </c>
      <c r="AL74" s="55" t="s">
        <v>23</v>
      </c>
      <c r="AM74" s="55" t="s">
        <v>27</v>
      </c>
      <c r="AN74" s="55" t="s">
        <v>23</v>
      </c>
      <c r="AO74" s="55" t="s">
        <v>23</v>
      </c>
      <c r="AP74" s="55" t="s">
        <v>27</v>
      </c>
      <c r="AQ74" s="55" t="s">
        <v>23</v>
      </c>
      <c r="AR74" s="55" t="s">
        <v>23</v>
      </c>
      <c r="AS74" s="55" t="s">
        <v>27</v>
      </c>
      <c r="AT74" s="55" t="s">
        <v>23</v>
      </c>
      <c r="AU74" s="55" t="s">
        <v>23</v>
      </c>
      <c r="AV74" s="55" t="s">
        <v>27</v>
      </c>
      <c r="AW74" s="55" t="s">
        <v>23</v>
      </c>
      <c r="AX74" s="55" t="s">
        <v>23</v>
      </c>
      <c r="AY74" s="55" t="s">
        <v>27</v>
      </c>
      <c r="AZ74" s="55" t="s">
        <v>23</v>
      </c>
      <c r="BA74" s="55" t="s">
        <v>23</v>
      </c>
      <c r="BB74" s="55" t="s">
        <v>27</v>
      </c>
      <c r="BC74" s="55" t="s">
        <v>23</v>
      </c>
      <c r="BD74" s="55" t="s">
        <v>23</v>
      </c>
      <c r="BE74" s="55" t="s">
        <v>27</v>
      </c>
      <c r="BF74" s="55" t="s">
        <v>23</v>
      </c>
      <c r="BG74" s="55" t="s">
        <v>23</v>
      </c>
      <c r="BH74" s="55" t="s">
        <v>27</v>
      </c>
      <c r="BI74" s="55" t="s">
        <v>23</v>
      </c>
      <c r="BJ74" s="55" t="s">
        <v>23</v>
      </c>
    </row>
    <row r="75" spans="1:62" ht="22.5" x14ac:dyDescent="0.2">
      <c r="A75" s="25">
        <f>MAX($A$14:A74)+1</f>
        <v>61</v>
      </c>
      <c r="B75" s="58" t="s">
        <v>150</v>
      </c>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row>
    <row r="76" spans="1:62" ht="12" customHeight="1" x14ac:dyDescent="0.2">
      <c r="A76" s="25">
        <f>MAX($A$14:A75)+1</f>
        <v>62</v>
      </c>
      <c r="B76" s="56" t="s">
        <v>36</v>
      </c>
      <c r="C76" s="55" t="s">
        <v>6</v>
      </c>
      <c r="D76" s="55" t="s">
        <v>23</v>
      </c>
      <c r="E76" s="55" t="s">
        <v>31</v>
      </c>
      <c r="F76" s="55" t="s">
        <v>6</v>
      </c>
      <c r="G76" s="55" t="s">
        <v>23</v>
      </c>
      <c r="H76" s="55" t="s">
        <v>31</v>
      </c>
      <c r="I76" s="55" t="s">
        <v>6</v>
      </c>
      <c r="J76" s="55" t="s">
        <v>23</v>
      </c>
      <c r="K76" s="55" t="s">
        <v>31</v>
      </c>
      <c r="L76" s="55" t="s">
        <v>6</v>
      </c>
      <c r="M76" s="55" t="s">
        <v>23</v>
      </c>
      <c r="N76" s="55" t="s">
        <v>31</v>
      </c>
      <c r="O76" s="55" t="s">
        <v>6</v>
      </c>
      <c r="P76" s="55" t="s">
        <v>23</v>
      </c>
      <c r="Q76" s="55" t="s">
        <v>31</v>
      </c>
      <c r="R76" s="55" t="s">
        <v>6</v>
      </c>
      <c r="S76" s="55" t="s">
        <v>23</v>
      </c>
      <c r="T76" s="55" t="s">
        <v>31</v>
      </c>
      <c r="U76" s="55" t="s">
        <v>6</v>
      </c>
      <c r="V76" s="55" t="s">
        <v>23</v>
      </c>
      <c r="W76" s="55" t="s">
        <v>31</v>
      </c>
      <c r="X76" s="55" t="s">
        <v>6</v>
      </c>
      <c r="Y76" s="55" t="s">
        <v>23</v>
      </c>
      <c r="Z76" s="55" t="s">
        <v>31</v>
      </c>
      <c r="AA76" s="55" t="s">
        <v>6</v>
      </c>
      <c r="AB76" s="55" t="s">
        <v>23</v>
      </c>
      <c r="AC76" s="55" t="s">
        <v>31</v>
      </c>
      <c r="AD76" s="55" t="s">
        <v>6</v>
      </c>
      <c r="AE76" s="55" t="s">
        <v>23</v>
      </c>
      <c r="AF76" s="55" t="s">
        <v>31</v>
      </c>
      <c r="AG76" s="55" t="s">
        <v>6</v>
      </c>
      <c r="AH76" s="55" t="s">
        <v>23</v>
      </c>
      <c r="AI76" s="55" t="s">
        <v>31</v>
      </c>
      <c r="AJ76" s="55" t="s">
        <v>6</v>
      </c>
      <c r="AK76" s="55" t="s">
        <v>23</v>
      </c>
      <c r="AL76" s="55" t="s">
        <v>31</v>
      </c>
      <c r="AM76" s="55" t="s">
        <v>6</v>
      </c>
      <c r="AN76" s="55" t="s">
        <v>23</v>
      </c>
      <c r="AO76" s="55" t="s">
        <v>31</v>
      </c>
      <c r="AP76" s="55" t="s">
        <v>5</v>
      </c>
      <c r="AQ76" s="55" t="s">
        <v>23</v>
      </c>
      <c r="AR76" s="55" t="s">
        <v>33</v>
      </c>
      <c r="AS76" s="55" t="s">
        <v>5</v>
      </c>
      <c r="AT76" s="55" t="s">
        <v>23</v>
      </c>
      <c r="AU76" s="55" t="s">
        <v>31</v>
      </c>
      <c r="AV76" s="55" t="s">
        <v>5</v>
      </c>
      <c r="AW76" s="55" t="s">
        <v>23</v>
      </c>
      <c r="AX76" s="55" t="s">
        <v>31</v>
      </c>
      <c r="AY76" s="55" t="s">
        <v>4</v>
      </c>
      <c r="AZ76" s="55" t="s">
        <v>26</v>
      </c>
      <c r="BA76" s="55" t="s">
        <v>31</v>
      </c>
      <c r="BB76" s="55" t="s">
        <v>4</v>
      </c>
      <c r="BC76" s="55" t="s">
        <v>26</v>
      </c>
      <c r="BD76" s="55" t="s">
        <v>31</v>
      </c>
      <c r="BE76" s="55" t="s">
        <v>4</v>
      </c>
      <c r="BF76" s="55" t="s">
        <v>26</v>
      </c>
      <c r="BG76" s="55" t="s">
        <v>31</v>
      </c>
      <c r="BH76" s="55" t="s">
        <v>4</v>
      </c>
      <c r="BI76" s="55" t="s">
        <v>40</v>
      </c>
      <c r="BJ76" s="55" t="s">
        <v>26</v>
      </c>
    </row>
    <row r="77" spans="1:62" ht="12" customHeight="1" x14ac:dyDescent="0.2">
      <c r="A77" s="25">
        <f>MAX($A$14:A76)+1</f>
        <v>63</v>
      </c>
      <c r="B77" s="56" t="s">
        <v>35</v>
      </c>
      <c r="C77" s="55" t="s">
        <v>27</v>
      </c>
      <c r="D77" s="55" t="s">
        <v>23</v>
      </c>
      <c r="E77" s="55" t="s">
        <v>23</v>
      </c>
      <c r="F77" s="55" t="s">
        <v>27</v>
      </c>
      <c r="G77" s="55" t="s">
        <v>23</v>
      </c>
      <c r="H77" s="55" t="s">
        <v>23</v>
      </c>
      <c r="I77" s="55" t="s">
        <v>27</v>
      </c>
      <c r="J77" s="55" t="s">
        <v>23</v>
      </c>
      <c r="K77" s="55" t="s">
        <v>23</v>
      </c>
      <c r="L77" s="55" t="s">
        <v>27</v>
      </c>
      <c r="M77" s="55" t="s">
        <v>23</v>
      </c>
      <c r="N77" s="55" t="s">
        <v>23</v>
      </c>
      <c r="O77" s="55" t="s">
        <v>27</v>
      </c>
      <c r="P77" s="55" t="s">
        <v>23</v>
      </c>
      <c r="Q77" s="55" t="s">
        <v>23</v>
      </c>
      <c r="R77" s="55" t="s">
        <v>27</v>
      </c>
      <c r="S77" s="55" t="s">
        <v>23</v>
      </c>
      <c r="T77" s="55" t="s">
        <v>23</v>
      </c>
      <c r="U77" s="55" t="s">
        <v>27</v>
      </c>
      <c r="V77" s="55" t="s">
        <v>23</v>
      </c>
      <c r="W77" s="55" t="s">
        <v>23</v>
      </c>
      <c r="X77" s="55" t="s">
        <v>27</v>
      </c>
      <c r="Y77" s="55" t="s">
        <v>23</v>
      </c>
      <c r="Z77" s="55" t="s">
        <v>23</v>
      </c>
      <c r="AA77" s="55" t="s">
        <v>27</v>
      </c>
      <c r="AB77" s="55" t="s">
        <v>23</v>
      </c>
      <c r="AC77" s="55" t="s">
        <v>23</v>
      </c>
      <c r="AD77" s="55" t="s">
        <v>27</v>
      </c>
      <c r="AE77" s="55" t="s">
        <v>23</v>
      </c>
      <c r="AF77" s="55" t="s">
        <v>23</v>
      </c>
      <c r="AG77" s="55" t="s">
        <v>27</v>
      </c>
      <c r="AH77" s="55" t="s">
        <v>23</v>
      </c>
      <c r="AI77" s="55" t="s">
        <v>23</v>
      </c>
      <c r="AJ77" s="55" t="s">
        <v>27</v>
      </c>
      <c r="AK77" s="55" t="s">
        <v>23</v>
      </c>
      <c r="AL77" s="55" t="s">
        <v>23</v>
      </c>
      <c r="AM77" s="55" t="s">
        <v>27</v>
      </c>
      <c r="AN77" s="55" t="s">
        <v>23</v>
      </c>
      <c r="AO77" s="55" t="s">
        <v>23</v>
      </c>
      <c r="AP77" s="55" t="s">
        <v>27</v>
      </c>
      <c r="AQ77" s="55" t="s">
        <v>23</v>
      </c>
      <c r="AR77" s="55" t="s">
        <v>23</v>
      </c>
      <c r="AS77" s="55" t="s">
        <v>27</v>
      </c>
      <c r="AT77" s="55" t="s">
        <v>23</v>
      </c>
      <c r="AU77" s="55" t="s">
        <v>23</v>
      </c>
      <c r="AV77" s="55" t="s">
        <v>27</v>
      </c>
      <c r="AW77" s="55" t="s">
        <v>23</v>
      </c>
      <c r="AX77" s="55" t="s">
        <v>23</v>
      </c>
      <c r="AY77" s="55" t="s">
        <v>27</v>
      </c>
      <c r="AZ77" s="55" t="s">
        <v>23</v>
      </c>
      <c r="BA77" s="55" t="s">
        <v>23</v>
      </c>
      <c r="BB77" s="55" t="s">
        <v>27</v>
      </c>
      <c r="BC77" s="55" t="s">
        <v>23</v>
      </c>
      <c r="BD77" s="55" t="s">
        <v>23</v>
      </c>
      <c r="BE77" s="55" t="s">
        <v>22</v>
      </c>
      <c r="BF77" s="55" t="s">
        <v>23</v>
      </c>
      <c r="BG77" s="55" t="s">
        <v>23</v>
      </c>
      <c r="BH77" s="55" t="s">
        <v>27</v>
      </c>
      <c r="BI77" s="55" t="s">
        <v>26</v>
      </c>
      <c r="BJ77" s="55" t="s">
        <v>23</v>
      </c>
    </row>
    <row r="78" spans="1:62" ht="12" customHeight="1" x14ac:dyDescent="0.2">
      <c r="A78" s="25">
        <f>MAX($A$14:A77)+1</f>
        <v>64</v>
      </c>
      <c r="B78" s="56" t="s">
        <v>34</v>
      </c>
      <c r="C78" s="55" t="s">
        <v>6</v>
      </c>
      <c r="D78" s="55" t="s">
        <v>23</v>
      </c>
      <c r="E78" s="55" t="s">
        <v>31</v>
      </c>
      <c r="F78" s="55" t="s">
        <v>6</v>
      </c>
      <c r="G78" s="55" t="s">
        <v>23</v>
      </c>
      <c r="H78" s="55" t="s">
        <v>31</v>
      </c>
      <c r="I78" s="55" t="s">
        <v>6</v>
      </c>
      <c r="J78" s="55" t="s">
        <v>23</v>
      </c>
      <c r="K78" s="55" t="s">
        <v>31</v>
      </c>
      <c r="L78" s="55" t="s">
        <v>6</v>
      </c>
      <c r="M78" s="55" t="s">
        <v>23</v>
      </c>
      <c r="N78" s="55" t="s">
        <v>31</v>
      </c>
      <c r="O78" s="55" t="s">
        <v>6</v>
      </c>
      <c r="P78" s="55" t="s">
        <v>23</v>
      </c>
      <c r="Q78" s="55" t="s">
        <v>31</v>
      </c>
      <c r="R78" s="55" t="s">
        <v>6</v>
      </c>
      <c r="S78" s="55" t="s">
        <v>23</v>
      </c>
      <c r="T78" s="55" t="s">
        <v>31</v>
      </c>
      <c r="U78" s="55" t="s">
        <v>6</v>
      </c>
      <c r="V78" s="55" t="s">
        <v>23</v>
      </c>
      <c r="W78" s="55" t="s">
        <v>31</v>
      </c>
      <c r="X78" s="55" t="s">
        <v>6</v>
      </c>
      <c r="Y78" s="55" t="s">
        <v>23</v>
      </c>
      <c r="Z78" s="55" t="s">
        <v>31</v>
      </c>
      <c r="AA78" s="55" t="s">
        <v>6</v>
      </c>
      <c r="AB78" s="55" t="s">
        <v>23</v>
      </c>
      <c r="AC78" s="55" t="s">
        <v>31</v>
      </c>
      <c r="AD78" s="55" t="s">
        <v>6</v>
      </c>
      <c r="AE78" s="55" t="s">
        <v>23</v>
      </c>
      <c r="AF78" s="55" t="s">
        <v>31</v>
      </c>
      <c r="AG78" s="55" t="s">
        <v>6</v>
      </c>
      <c r="AH78" s="55" t="s">
        <v>23</v>
      </c>
      <c r="AI78" s="55" t="s">
        <v>31</v>
      </c>
      <c r="AJ78" s="55" t="s">
        <v>6</v>
      </c>
      <c r="AK78" s="55" t="s">
        <v>23</v>
      </c>
      <c r="AL78" s="55" t="s">
        <v>31</v>
      </c>
      <c r="AM78" s="55" t="s">
        <v>6</v>
      </c>
      <c r="AN78" s="55" t="s">
        <v>23</v>
      </c>
      <c r="AO78" s="55" t="s">
        <v>31</v>
      </c>
      <c r="AP78" s="55" t="s">
        <v>5</v>
      </c>
      <c r="AQ78" s="55" t="s">
        <v>23</v>
      </c>
      <c r="AR78" s="55" t="s">
        <v>33</v>
      </c>
      <c r="AS78" s="55" t="s">
        <v>5</v>
      </c>
      <c r="AT78" s="55" t="s">
        <v>23</v>
      </c>
      <c r="AU78" s="55" t="s">
        <v>31</v>
      </c>
      <c r="AV78" s="55" t="s">
        <v>5</v>
      </c>
      <c r="AW78" s="55" t="s">
        <v>23</v>
      </c>
      <c r="AX78" s="55" t="s">
        <v>31</v>
      </c>
      <c r="AY78" s="55" t="s">
        <v>4</v>
      </c>
      <c r="AZ78" s="55" t="s">
        <v>26</v>
      </c>
      <c r="BA78" s="55" t="s">
        <v>31</v>
      </c>
      <c r="BB78" s="55" t="s">
        <v>4</v>
      </c>
      <c r="BC78" s="55" t="s">
        <v>26</v>
      </c>
      <c r="BD78" s="55" t="s">
        <v>31</v>
      </c>
      <c r="BE78" s="55" t="s">
        <v>4</v>
      </c>
      <c r="BF78" s="55" t="s">
        <v>26</v>
      </c>
      <c r="BG78" s="55" t="s">
        <v>31</v>
      </c>
      <c r="BH78" s="55" t="s">
        <v>4</v>
      </c>
      <c r="BI78" s="55" t="s">
        <v>40</v>
      </c>
      <c r="BJ78" s="55" t="s">
        <v>26</v>
      </c>
    </row>
    <row r="79" spans="1:62" ht="12" customHeight="1" x14ac:dyDescent="0.2">
      <c r="A79" s="25">
        <f>MAX($A$14:A78)+1</f>
        <v>65</v>
      </c>
      <c r="B79" s="56" t="s">
        <v>30</v>
      </c>
      <c r="C79" s="55" t="s">
        <v>27</v>
      </c>
      <c r="D79" s="55" t="s">
        <v>23</v>
      </c>
      <c r="E79" s="55" t="s">
        <v>23</v>
      </c>
      <c r="F79" s="55" t="s">
        <v>27</v>
      </c>
      <c r="G79" s="55" t="s">
        <v>23</v>
      </c>
      <c r="H79" s="55" t="s">
        <v>23</v>
      </c>
      <c r="I79" s="55" t="s">
        <v>27</v>
      </c>
      <c r="J79" s="55" t="s">
        <v>23</v>
      </c>
      <c r="K79" s="55" t="s">
        <v>23</v>
      </c>
      <c r="L79" s="55" t="s">
        <v>27</v>
      </c>
      <c r="M79" s="55" t="s">
        <v>23</v>
      </c>
      <c r="N79" s="55" t="s">
        <v>23</v>
      </c>
      <c r="O79" s="55" t="s">
        <v>27</v>
      </c>
      <c r="P79" s="55" t="s">
        <v>23</v>
      </c>
      <c r="Q79" s="55" t="s">
        <v>23</v>
      </c>
      <c r="R79" s="55" t="s">
        <v>27</v>
      </c>
      <c r="S79" s="55" t="s">
        <v>23</v>
      </c>
      <c r="T79" s="55" t="s">
        <v>23</v>
      </c>
      <c r="U79" s="55" t="s">
        <v>27</v>
      </c>
      <c r="V79" s="55" t="s">
        <v>23</v>
      </c>
      <c r="W79" s="55" t="s">
        <v>23</v>
      </c>
      <c r="X79" s="55" t="s">
        <v>27</v>
      </c>
      <c r="Y79" s="55" t="s">
        <v>23</v>
      </c>
      <c r="Z79" s="55" t="s">
        <v>23</v>
      </c>
      <c r="AA79" s="55" t="s">
        <v>27</v>
      </c>
      <c r="AB79" s="55" t="s">
        <v>23</v>
      </c>
      <c r="AC79" s="55" t="s">
        <v>23</v>
      </c>
      <c r="AD79" s="55" t="s">
        <v>27</v>
      </c>
      <c r="AE79" s="55" t="s">
        <v>23</v>
      </c>
      <c r="AF79" s="55" t="s">
        <v>23</v>
      </c>
      <c r="AG79" s="55" t="s">
        <v>27</v>
      </c>
      <c r="AH79" s="55" t="s">
        <v>23</v>
      </c>
      <c r="AI79" s="55" t="s">
        <v>23</v>
      </c>
      <c r="AJ79" s="55" t="s">
        <v>27</v>
      </c>
      <c r="AK79" s="55" t="s">
        <v>23</v>
      </c>
      <c r="AL79" s="55" t="s">
        <v>23</v>
      </c>
      <c r="AM79" s="55" t="s">
        <v>27</v>
      </c>
      <c r="AN79" s="55" t="s">
        <v>23</v>
      </c>
      <c r="AO79" s="55" t="s">
        <v>23</v>
      </c>
      <c r="AP79" s="55" t="s">
        <v>27</v>
      </c>
      <c r="AQ79" s="55" t="s">
        <v>23</v>
      </c>
      <c r="AR79" s="55" t="s">
        <v>23</v>
      </c>
      <c r="AS79" s="55" t="s">
        <v>27</v>
      </c>
      <c r="AT79" s="55" t="s">
        <v>23</v>
      </c>
      <c r="AU79" s="55" t="s">
        <v>23</v>
      </c>
      <c r="AV79" s="55" t="s">
        <v>27</v>
      </c>
      <c r="AW79" s="55" t="s">
        <v>23</v>
      </c>
      <c r="AX79" s="55" t="s">
        <v>23</v>
      </c>
      <c r="AY79" s="55" t="s">
        <v>27</v>
      </c>
      <c r="AZ79" s="55" t="s">
        <v>23</v>
      </c>
      <c r="BA79" s="55" t="s">
        <v>23</v>
      </c>
      <c r="BB79" s="55" t="s">
        <v>27</v>
      </c>
      <c r="BC79" s="55" t="s">
        <v>23</v>
      </c>
      <c r="BD79" s="55" t="s">
        <v>23</v>
      </c>
      <c r="BE79" s="55" t="s">
        <v>22</v>
      </c>
      <c r="BF79" s="55" t="s">
        <v>23</v>
      </c>
      <c r="BG79" s="55" t="s">
        <v>23</v>
      </c>
      <c r="BH79" s="55" t="s">
        <v>27</v>
      </c>
      <c r="BI79" s="55" t="s">
        <v>26</v>
      </c>
      <c r="BJ79" s="55" t="s">
        <v>23</v>
      </c>
    </row>
    <row r="80" spans="1:62" x14ac:dyDescent="0.2">
      <c r="A80" s="25">
        <f>MAX($A$14:A79)+1</f>
        <v>66</v>
      </c>
      <c r="B80" s="58" t="s">
        <v>149</v>
      </c>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row>
    <row r="81" spans="1:62" ht="12" customHeight="1" x14ac:dyDescent="0.2">
      <c r="A81" s="25">
        <f>MAX($A$14:A80)+1</f>
        <v>67</v>
      </c>
      <c r="B81" s="56" t="s">
        <v>36</v>
      </c>
      <c r="C81" s="55" t="s">
        <v>5</v>
      </c>
      <c r="D81" s="55" t="s">
        <v>23</v>
      </c>
      <c r="E81" s="55" t="s">
        <v>31</v>
      </c>
      <c r="F81" s="55" t="s">
        <v>5</v>
      </c>
      <c r="G81" s="55" t="s">
        <v>23</v>
      </c>
      <c r="H81" s="55" t="s">
        <v>31</v>
      </c>
      <c r="I81" s="55" t="s">
        <v>5</v>
      </c>
      <c r="J81" s="55" t="s">
        <v>23</v>
      </c>
      <c r="K81" s="55" t="s">
        <v>31</v>
      </c>
      <c r="L81" s="55" t="s">
        <v>5</v>
      </c>
      <c r="M81" s="55" t="s">
        <v>23</v>
      </c>
      <c r="N81" s="55" t="s">
        <v>31</v>
      </c>
      <c r="O81" s="55" t="s">
        <v>5</v>
      </c>
      <c r="P81" s="55" t="s">
        <v>23</v>
      </c>
      <c r="Q81" s="55" t="s">
        <v>31</v>
      </c>
      <c r="R81" s="55" t="s">
        <v>5</v>
      </c>
      <c r="S81" s="55" t="s">
        <v>23</v>
      </c>
      <c r="T81" s="55" t="s">
        <v>33</v>
      </c>
      <c r="U81" s="55" t="s">
        <v>5</v>
      </c>
      <c r="V81" s="55" t="s">
        <v>26</v>
      </c>
      <c r="W81" s="55" t="s">
        <v>31</v>
      </c>
      <c r="X81" s="55" t="s">
        <v>5</v>
      </c>
      <c r="Y81" s="55" t="s">
        <v>26</v>
      </c>
      <c r="Z81" s="55" t="s">
        <v>31</v>
      </c>
      <c r="AA81" s="55" t="s">
        <v>5</v>
      </c>
      <c r="AB81" s="55" t="s">
        <v>26</v>
      </c>
      <c r="AC81" s="55" t="s">
        <v>31</v>
      </c>
      <c r="AD81" s="55" t="s">
        <v>5</v>
      </c>
      <c r="AE81" s="55" t="s">
        <v>26</v>
      </c>
      <c r="AF81" s="55" t="s">
        <v>31</v>
      </c>
      <c r="AG81" s="55" t="s">
        <v>3</v>
      </c>
      <c r="AH81" s="55" t="s">
        <v>23</v>
      </c>
      <c r="AI81" s="55" t="s">
        <v>31</v>
      </c>
      <c r="AJ81" s="55" t="s">
        <v>3</v>
      </c>
      <c r="AK81" s="55" t="s">
        <v>23</v>
      </c>
      <c r="AL81" s="55" t="s">
        <v>33</v>
      </c>
      <c r="AM81" s="55" t="s">
        <v>3</v>
      </c>
      <c r="AN81" s="55" t="s">
        <v>26</v>
      </c>
      <c r="AO81" s="55" t="s">
        <v>31</v>
      </c>
      <c r="AP81" s="55" t="s">
        <v>3</v>
      </c>
      <c r="AQ81" s="55" t="s">
        <v>26</v>
      </c>
      <c r="AR81" s="55" t="s">
        <v>31</v>
      </c>
      <c r="AS81" s="55" t="s">
        <v>3</v>
      </c>
      <c r="AT81" s="55" t="s">
        <v>26</v>
      </c>
      <c r="AU81" s="55" t="s">
        <v>31</v>
      </c>
      <c r="AV81" s="55" t="s">
        <v>3</v>
      </c>
      <c r="AW81" s="55" t="s">
        <v>26</v>
      </c>
      <c r="AX81" s="55" t="s">
        <v>31</v>
      </c>
      <c r="AY81" s="55" t="s">
        <v>4</v>
      </c>
      <c r="AZ81" s="55" t="s">
        <v>28</v>
      </c>
      <c r="BA81" s="55" t="s">
        <v>26</v>
      </c>
      <c r="BB81" s="55" t="s">
        <v>5</v>
      </c>
      <c r="BC81" s="55" t="s">
        <v>28</v>
      </c>
      <c r="BD81" s="55" t="s">
        <v>26</v>
      </c>
      <c r="BE81" s="55" t="s">
        <v>6</v>
      </c>
      <c r="BF81" s="55" t="s">
        <v>26</v>
      </c>
      <c r="BG81" s="55" t="s">
        <v>32</v>
      </c>
      <c r="BH81" s="55" t="s">
        <v>6</v>
      </c>
      <c r="BI81" s="55" t="s">
        <v>26</v>
      </c>
      <c r="BJ81" s="55" t="s">
        <v>31</v>
      </c>
    </row>
    <row r="82" spans="1:62" ht="12" customHeight="1" x14ac:dyDescent="0.2">
      <c r="A82" s="25">
        <f>MAX($A$14:A81)+1</f>
        <v>68</v>
      </c>
      <c r="B82" s="56" t="s">
        <v>35</v>
      </c>
      <c r="C82" s="55" t="s">
        <v>27</v>
      </c>
      <c r="D82" s="55" t="s">
        <v>23</v>
      </c>
      <c r="E82" s="55" t="s">
        <v>23</v>
      </c>
      <c r="F82" s="55" t="s">
        <v>27</v>
      </c>
      <c r="G82" s="55" t="s">
        <v>23</v>
      </c>
      <c r="H82" s="55" t="s">
        <v>23</v>
      </c>
      <c r="I82" s="55" t="s">
        <v>27</v>
      </c>
      <c r="J82" s="55" t="s">
        <v>23</v>
      </c>
      <c r="K82" s="55" t="s">
        <v>23</v>
      </c>
      <c r="L82" s="55" t="s">
        <v>27</v>
      </c>
      <c r="M82" s="55" t="s">
        <v>23</v>
      </c>
      <c r="N82" s="55" t="s">
        <v>23</v>
      </c>
      <c r="O82" s="55" t="s">
        <v>27</v>
      </c>
      <c r="P82" s="55" t="s">
        <v>23</v>
      </c>
      <c r="Q82" s="55" t="s">
        <v>23</v>
      </c>
      <c r="R82" s="55" t="s">
        <v>27</v>
      </c>
      <c r="S82" s="55" t="s">
        <v>23</v>
      </c>
      <c r="T82" s="55" t="s">
        <v>23</v>
      </c>
      <c r="U82" s="55" t="s">
        <v>27</v>
      </c>
      <c r="V82" s="55" t="s">
        <v>23</v>
      </c>
      <c r="W82" s="55" t="s">
        <v>23</v>
      </c>
      <c r="X82" s="55" t="s">
        <v>27</v>
      </c>
      <c r="Y82" s="55" t="s">
        <v>23</v>
      </c>
      <c r="Z82" s="55" t="s">
        <v>23</v>
      </c>
      <c r="AA82" s="55" t="s">
        <v>27</v>
      </c>
      <c r="AB82" s="55" t="s">
        <v>23</v>
      </c>
      <c r="AC82" s="55" t="s">
        <v>23</v>
      </c>
      <c r="AD82" s="55" t="s">
        <v>27</v>
      </c>
      <c r="AE82" s="55" t="s">
        <v>23</v>
      </c>
      <c r="AF82" s="55" t="s">
        <v>23</v>
      </c>
      <c r="AG82" s="55" t="s">
        <v>29</v>
      </c>
      <c r="AH82" s="55" t="s">
        <v>26</v>
      </c>
      <c r="AI82" s="55" t="s">
        <v>23</v>
      </c>
      <c r="AJ82" s="55" t="s">
        <v>29</v>
      </c>
      <c r="AK82" s="55" t="s">
        <v>26</v>
      </c>
      <c r="AL82" s="55" t="s">
        <v>23</v>
      </c>
      <c r="AM82" s="55" t="s">
        <v>29</v>
      </c>
      <c r="AN82" s="55" t="s">
        <v>26</v>
      </c>
      <c r="AO82" s="55" t="s">
        <v>23</v>
      </c>
      <c r="AP82" s="55" t="s">
        <v>29</v>
      </c>
      <c r="AQ82" s="55" t="s">
        <v>26</v>
      </c>
      <c r="AR82" s="55" t="s">
        <v>23</v>
      </c>
      <c r="AS82" s="55" t="s">
        <v>29</v>
      </c>
      <c r="AT82" s="55" t="s">
        <v>26</v>
      </c>
      <c r="AU82" s="55" t="s">
        <v>23</v>
      </c>
      <c r="AV82" s="55" t="s">
        <v>29</v>
      </c>
      <c r="AW82" s="55" t="s">
        <v>26</v>
      </c>
      <c r="AX82" s="55" t="s">
        <v>23</v>
      </c>
      <c r="AY82" s="55" t="s">
        <v>29</v>
      </c>
      <c r="AZ82" s="55" t="s">
        <v>28</v>
      </c>
      <c r="BA82" s="55" t="s">
        <v>23</v>
      </c>
      <c r="BB82" s="55" t="s">
        <v>27</v>
      </c>
      <c r="BC82" s="55" t="s">
        <v>28</v>
      </c>
      <c r="BD82" s="55" t="s">
        <v>23</v>
      </c>
      <c r="BE82" s="55" t="s">
        <v>27</v>
      </c>
      <c r="BF82" s="55" t="s">
        <v>26</v>
      </c>
      <c r="BG82" s="55" t="s">
        <v>23</v>
      </c>
      <c r="BH82" s="55" t="s">
        <v>27</v>
      </c>
      <c r="BI82" s="55" t="s">
        <v>26</v>
      </c>
      <c r="BJ82" s="55" t="s">
        <v>23</v>
      </c>
    </row>
    <row r="83" spans="1:62" ht="12" customHeight="1" x14ac:dyDescent="0.2">
      <c r="A83" s="25">
        <f>MAX($A$14:A82)+1</f>
        <v>69</v>
      </c>
      <c r="B83" s="56" t="s">
        <v>34</v>
      </c>
      <c r="C83" s="55" t="s">
        <v>5</v>
      </c>
      <c r="D83" s="55" t="s">
        <v>23</v>
      </c>
      <c r="E83" s="55" t="s">
        <v>31</v>
      </c>
      <c r="F83" s="55" t="s">
        <v>5</v>
      </c>
      <c r="G83" s="55" t="s">
        <v>23</v>
      </c>
      <c r="H83" s="55" t="s">
        <v>31</v>
      </c>
      <c r="I83" s="55" t="s">
        <v>5</v>
      </c>
      <c r="J83" s="55" t="s">
        <v>23</v>
      </c>
      <c r="K83" s="55" t="s">
        <v>31</v>
      </c>
      <c r="L83" s="55" t="s">
        <v>5</v>
      </c>
      <c r="M83" s="55" t="s">
        <v>23</v>
      </c>
      <c r="N83" s="55" t="s">
        <v>31</v>
      </c>
      <c r="O83" s="55" t="s">
        <v>5</v>
      </c>
      <c r="P83" s="55" t="s">
        <v>23</v>
      </c>
      <c r="Q83" s="55" t="s">
        <v>31</v>
      </c>
      <c r="R83" s="55" t="s">
        <v>5</v>
      </c>
      <c r="S83" s="55" t="s">
        <v>23</v>
      </c>
      <c r="T83" s="55" t="s">
        <v>33</v>
      </c>
      <c r="U83" s="55" t="s">
        <v>5</v>
      </c>
      <c r="V83" s="55" t="s">
        <v>26</v>
      </c>
      <c r="W83" s="55" t="s">
        <v>31</v>
      </c>
      <c r="X83" s="55" t="s">
        <v>5</v>
      </c>
      <c r="Y83" s="55" t="s">
        <v>26</v>
      </c>
      <c r="Z83" s="55" t="s">
        <v>31</v>
      </c>
      <c r="AA83" s="55" t="s">
        <v>5</v>
      </c>
      <c r="AB83" s="55" t="s">
        <v>26</v>
      </c>
      <c r="AC83" s="55" t="s">
        <v>31</v>
      </c>
      <c r="AD83" s="55" t="s">
        <v>5</v>
      </c>
      <c r="AE83" s="55" t="s">
        <v>26</v>
      </c>
      <c r="AF83" s="55" t="s">
        <v>31</v>
      </c>
      <c r="AG83" s="55" t="s">
        <v>3</v>
      </c>
      <c r="AH83" s="55" t="s">
        <v>23</v>
      </c>
      <c r="AI83" s="55" t="s">
        <v>31</v>
      </c>
      <c r="AJ83" s="55" t="s">
        <v>3</v>
      </c>
      <c r="AK83" s="55" t="s">
        <v>23</v>
      </c>
      <c r="AL83" s="55" t="s">
        <v>33</v>
      </c>
      <c r="AM83" s="55" t="s">
        <v>3</v>
      </c>
      <c r="AN83" s="55" t="s">
        <v>26</v>
      </c>
      <c r="AO83" s="55" t="s">
        <v>31</v>
      </c>
      <c r="AP83" s="55" t="s">
        <v>3</v>
      </c>
      <c r="AQ83" s="55" t="s">
        <v>26</v>
      </c>
      <c r="AR83" s="55" t="s">
        <v>31</v>
      </c>
      <c r="AS83" s="55" t="s">
        <v>3</v>
      </c>
      <c r="AT83" s="55" t="s">
        <v>26</v>
      </c>
      <c r="AU83" s="55" t="s">
        <v>31</v>
      </c>
      <c r="AV83" s="55" t="s">
        <v>3</v>
      </c>
      <c r="AW83" s="55" t="s">
        <v>26</v>
      </c>
      <c r="AX83" s="55" t="s">
        <v>31</v>
      </c>
      <c r="AY83" s="55" t="s">
        <v>4</v>
      </c>
      <c r="AZ83" s="55" t="s">
        <v>28</v>
      </c>
      <c r="BA83" s="55" t="s">
        <v>26</v>
      </c>
      <c r="BB83" s="55" t="s">
        <v>5</v>
      </c>
      <c r="BC83" s="55" t="s">
        <v>28</v>
      </c>
      <c r="BD83" s="55" t="s">
        <v>26</v>
      </c>
      <c r="BE83" s="55" t="s">
        <v>6</v>
      </c>
      <c r="BF83" s="55" t="s">
        <v>26</v>
      </c>
      <c r="BG83" s="55" t="s">
        <v>32</v>
      </c>
      <c r="BH83" s="55" t="s">
        <v>6</v>
      </c>
      <c r="BI83" s="55" t="s">
        <v>26</v>
      </c>
      <c r="BJ83" s="55" t="s">
        <v>31</v>
      </c>
    </row>
    <row r="84" spans="1:62" ht="12" customHeight="1" x14ac:dyDescent="0.2">
      <c r="A84" s="25">
        <f>MAX($A$14:A83)+1</f>
        <v>70</v>
      </c>
      <c r="B84" s="56" t="s">
        <v>30</v>
      </c>
      <c r="C84" s="55" t="s">
        <v>27</v>
      </c>
      <c r="D84" s="55" t="s">
        <v>23</v>
      </c>
      <c r="E84" s="55" t="s">
        <v>23</v>
      </c>
      <c r="F84" s="55" t="s">
        <v>27</v>
      </c>
      <c r="G84" s="55" t="s">
        <v>23</v>
      </c>
      <c r="H84" s="55" t="s">
        <v>23</v>
      </c>
      <c r="I84" s="55" t="s">
        <v>27</v>
      </c>
      <c r="J84" s="55" t="s">
        <v>23</v>
      </c>
      <c r="K84" s="55" t="s">
        <v>23</v>
      </c>
      <c r="L84" s="55" t="s">
        <v>27</v>
      </c>
      <c r="M84" s="55" t="s">
        <v>23</v>
      </c>
      <c r="N84" s="55" t="s">
        <v>23</v>
      </c>
      <c r="O84" s="55" t="s">
        <v>27</v>
      </c>
      <c r="P84" s="55" t="s">
        <v>23</v>
      </c>
      <c r="Q84" s="55" t="s">
        <v>23</v>
      </c>
      <c r="R84" s="55" t="s">
        <v>27</v>
      </c>
      <c r="S84" s="55" t="s">
        <v>23</v>
      </c>
      <c r="T84" s="55" t="s">
        <v>23</v>
      </c>
      <c r="U84" s="55" t="s">
        <v>27</v>
      </c>
      <c r="V84" s="55" t="s">
        <v>23</v>
      </c>
      <c r="W84" s="55" t="s">
        <v>23</v>
      </c>
      <c r="X84" s="55" t="s">
        <v>27</v>
      </c>
      <c r="Y84" s="55" t="s">
        <v>23</v>
      </c>
      <c r="Z84" s="55" t="s">
        <v>23</v>
      </c>
      <c r="AA84" s="55" t="s">
        <v>27</v>
      </c>
      <c r="AB84" s="55" t="s">
        <v>23</v>
      </c>
      <c r="AC84" s="55" t="s">
        <v>23</v>
      </c>
      <c r="AD84" s="55" t="s">
        <v>27</v>
      </c>
      <c r="AE84" s="55" t="s">
        <v>23</v>
      </c>
      <c r="AF84" s="55" t="s">
        <v>23</v>
      </c>
      <c r="AG84" s="55" t="s">
        <v>29</v>
      </c>
      <c r="AH84" s="55" t="s">
        <v>26</v>
      </c>
      <c r="AI84" s="55" t="s">
        <v>23</v>
      </c>
      <c r="AJ84" s="55" t="s">
        <v>29</v>
      </c>
      <c r="AK84" s="55" t="s">
        <v>26</v>
      </c>
      <c r="AL84" s="55" t="s">
        <v>23</v>
      </c>
      <c r="AM84" s="55" t="s">
        <v>29</v>
      </c>
      <c r="AN84" s="55" t="s">
        <v>26</v>
      </c>
      <c r="AO84" s="55" t="s">
        <v>23</v>
      </c>
      <c r="AP84" s="55" t="s">
        <v>29</v>
      </c>
      <c r="AQ84" s="55" t="s">
        <v>26</v>
      </c>
      <c r="AR84" s="55" t="s">
        <v>23</v>
      </c>
      <c r="AS84" s="55" t="s">
        <v>29</v>
      </c>
      <c r="AT84" s="55" t="s">
        <v>26</v>
      </c>
      <c r="AU84" s="55" t="s">
        <v>23</v>
      </c>
      <c r="AV84" s="55" t="s">
        <v>29</v>
      </c>
      <c r="AW84" s="55" t="s">
        <v>26</v>
      </c>
      <c r="AX84" s="55" t="s">
        <v>23</v>
      </c>
      <c r="AY84" s="55" t="s">
        <v>29</v>
      </c>
      <c r="AZ84" s="55" t="s">
        <v>28</v>
      </c>
      <c r="BA84" s="55" t="s">
        <v>23</v>
      </c>
      <c r="BB84" s="55" t="s">
        <v>27</v>
      </c>
      <c r="BC84" s="55" t="s">
        <v>28</v>
      </c>
      <c r="BD84" s="55" t="s">
        <v>23</v>
      </c>
      <c r="BE84" s="55" t="s">
        <v>27</v>
      </c>
      <c r="BF84" s="55" t="s">
        <v>26</v>
      </c>
      <c r="BG84" s="55" t="s">
        <v>23</v>
      </c>
      <c r="BH84" s="55" t="s">
        <v>27</v>
      </c>
      <c r="BI84" s="55" t="s">
        <v>26</v>
      </c>
      <c r="BJ84" s="55" t="s">
        <v>23</v>
      </c>
    </row>
    <row r="85" spans="1:62" x14ac:dyDescent="0.2">
      <c r="A85" s="25">
        <f>MAX($A$14:A84)+1</f>
        <v>71</v>
      </c>
      <c r="B85" s="58" t="s">
        <v>148</v>
      </c>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row>
    <row r="86" spans="1:62" ht="12" customHeight="1" x14ac:dyDescent="0.2">
      <c r="A86" s="25">
        <f>MAX($A$14:A85)+1</f>
        <v>72</v>
      </c>
      <c r="B86" s="56" t="s">
        <v>36</v>
      </c>
      <c r="C86" s="55" t="s">
        <v>6</v>
      </c>
      <c r="D86" s="55" t="s">
        <v>23</v>
      </c>
      <c r="E86" s="55" t="s">
        <v>32</v>
      </c>
      <c r="F86" s="55" t="s">
        <v>6</v>
      </c>
      <c r="G86" s="55" t="s">
        <v>23</v>
      </c>
      <c r="H86" s="55" t="s">
        <v>32</v>
      </c>
      <c r="I86" s="55" t="s">
        <v>6</v>
      </c>
      <c r="J86" s="55" t="s">
        <v>23</v>
      </c>
      <c r="K86" s="55" t="s">
        <v>31</v>
      </c>
      <c r="L86" s="55" t="s">
        <v>6</v>
      </c>
      <c r="M86" s="55" t="s">
        <v>23</v>
      </c>
      <c r="N86" s="55" t="s">
        <v>31</v>
      </c>
      <c r="O86" s="55" t="s">
        <v>6</v>
      </c>
      <c r="P86" s="55" t="s">
        <v>23</v>
      </c>
      <c r="Q86" s="55" t="s">
        <v>31</v>
      </c>
      <c r="R86" s="55" t="s">
        <v>5</v>
      </c>
      <c r="S86" s="55" t="s">
        <v>23</v>
      </c>
      <c r="T86" s="55" t="s">
        <v>33</v>
      </c>
      <c r="U86" s="55" t="s">
        <v>5</v>
      </c>
      <c r="V86" s="55" t="s">
        <v>23</v>
      </c>
      <c r="W86" s="55" t="s">
        <v>32</v>
      </c>
      <c r="X86" s="55" t="s">
        <v>5</v>
      </c>
      <c r="Y86" s="55" t="s">
        <v>23</v>
      </c>
      <c r="Z86" s="55" t="s">
        <v>31</v>
      </c>
      <c r="AA86" s="55" t="s">
        <v>5</v>
      </c>
      <c r="AB86" s="55" t="s">
        <v>23</v>
      </c>
      <c r="AC86" s="55" t="s">
        <v>31</v>
      </c>
      <c r="AD86" s="55" t="s">
        <v>4</v>
      </c>
      <c r="AE86" s="55" t="s">
        <v>23</v>
      </c>
      <c r="AF86" s="55" t="s">
        <v>33</v>
      </c>
      <c r="AG86" s="55" t="s">
        <v>4</v>
      </c>
      <c r="AH86" s="55" t="s">
        <v>23</v>
      </c>
      <c r="AI86" s="55" t="s">
        <v>31</v>
      </c>
      <c r="AJ86" s="55" t="s">
        <v>4</v>
      </c>
      <c r="AK86" s="55" t="s">
        <v>23</v>
      </c>
      <c r="AL86" s="55" t="s">
        <v>31</v>
      </c>
      <c r="AM86" s="55" t="s">
        <v>4</v>
      </c>
      <c r="AN86" s="55" t="s">
        <v>23</v>
      </c>
      <c r="AO86" s="55" t="s">
        <v>31</v>
      </c>
      <c r="AP86" s="55" t="s">
        <v>4</v>
      </c>
      <c r="AQ86" s="55" t="s">
        <v>23</v>
      </c>
      <c r="AR86" s="55" t="s">
        <v>32</v>
      </c>
      <c r="AS86" s="55" t="s">
        <v>4</v>
      </c>
      <c r="AT86" s="55" t="s">
        <v>26</v>
      </c>
      <c r="AU86" s="55" t="s">
        <v>31</v>
      </c>
      <c r="AV86" s="55" t="s">
        <v>52</v>
      </c>
      <c r="AW86" s="55" t="s">
        <v>40</v>
      </c>
      <c r="AX86" s="55" t="s">
        <v>26</v>
      </c>
      <c r="AY86" s="55" t="s">
        <v>51</v>
      </c>
      <c r="AZ86" s="55" t="s">
        <v>40</v>
      </c>
      <c r="BA86" s="55" t="s">
        <v>26</v>
      </c>
      <c r="BB86" s="55" t="s">
        <v>147</v>
      </c>
      <c r="BC86" s="55" t="s">
        <v>40</v>
      </c>
      <c r="BD86" s="55" t="s">
        <v>26</v>
      </c>
      <c r="BE86" s="55" t="s">
        <v>147</v>
      </c>
      <c r="BF86" s="55" t="s">
        <v>26</v>
      </c>
      <c r="BG86" s="55" t="s">
        <v>32</v>
      </c>
      <c r="BH86" s="55" t="s">
        <v>51</v>
      </c>
      <c r="BI86" s="55" t="s">
        <v>26</v>
      </c>
      <c r="BJ86" s="55" t="s">
        <v>32</v>
      </c>
    </row>
    <row r="87" spans="1:62" ht="12" customHeight="1" x14ac:dyDescent="0.2">
      <c r="A87" s="25">
        <f>MAX($A$14:A86)+1</f>
        <v>73</v>
      </c>
      <c r="B87" s="56" t="s">
        <v>35</v>
      </c>
      <c r="C87" s="55" t="s">
        <v>22</v>
      </c>
      <c r="D87" s="55" t="s">
        <v>26</v>
      </c>
      <c r="E87" s="55" t="s">
        <v>23</v>
      </c>
      <c r="F87" s="55" t="s">
        <v>22</v>
      </c>
      <c r="G87" s="55" t="s">
        <v>26</v>
      </c>
      <c r="H87" s="55" t="s">
        <v>23</v>
      </c>
      <c r="I87" s="55" t="s">
        <v>22</v>
      </c>
      <c r="J87" s="55" t="s">
        <v>26</v>
      </c>
      <c r="K87" s="55" t="s">
        <v>23</v>
      </c>
      <c r="L87" s="55" t="s">
        <v>22</v>
      </c>
      <c r="M87" s="55" t="s">
        <v>26</v>
      </c>
      <c r="N87" s="55" t="s">
        <v>23</v>
      </c>
      <c r="O87" s="55" t="s">
        <v>22</v>
      </c>
      <c r="P87" s="55" t="s">
        <v>26</v>
      </c>
      <c r="Q87" s="55" t="s">
        <v>23</v>
      </c>
      <c r="R87" s="55" t="s">
        <v>22</v>
      </c>
      <c r="S87" s="55" t="s">
        <v>26</v>
      </c>
      <c r="T87" s="55" t="s">
        <v>23</v>
      </c>
      <c r="U87" s="55" t="s">
        <v>22</v>
      </c>
      <c r="V87" s="55" t="s">
        <v>26</v>
      </c>
      <c r="W87" s="55" t="s">
        <v>23</v>
      </c>
      <c r="X87" s="55" t="s">
        <v>22</v>
      </c>
      <c r="Y87" s="55" t="s">
        <v>26</v>
      </c>
      <c r="Z87" s="55" t="s">
        <v>23</v>
      </c>
      <c r="AA87" s="55" t="s">
        <v>22</v>
      </c>
      <c r="AB87" s="55" t="s">
        <v>26</v>
      </c>
      <c r="AC87" s="55" t="s">
        <v>23</v>
      </c>
      <c r="AD87" s="55" t="s">
        <v>22</v>
      </c>
      <c r="AE87" s="55" t="s">
        <v>26</v>
      </c>
      <c r="AF87" s="55" t="s">
        <v>23</v>
      </c>
      <c r="AG87" s="55" t="s">
        <v>22</v>
      </c>
      <c r="AH87" s="55" t="s">
        <v>26</v>
      </c>
      <c r="AI87" s="55" t="s">
        <v>23</v>
      </c>
      <c r="AJ87" s="55" t="s">
        <v>22</v>
      </c>
      <c r="AK87" s="55" t="s">
        <v>26</v>
      </c>
      <c r="AL87" s="55" t="s">
        <v>23</v>
      </c>
      <c r="AM87" s="55" t="s">
        <v>22</v>
      </c>
      <c r="AN87" s="55" t="s">
        <v>26</v>
      </c>
      <c r="AO87" s="55" t="s">
        <v>23</v>
      </c>
      <c r="AP87" s="55" t="s">
        <v>22</v>
      </c>
      <c r="AQ87" s="55" t="s">
        <v>26</v>
      </c>
      <c r="AR87" s="55" t="s">
        <v>23</v>
      </c>
      <c r="AS87" s="55" t="s">
        <v>22</v>
      </c>
      <c r="AT87" s="55" t="s">
        <v>26</v>
      </c>
      <c r="AU87" s="55" t="s">
        <v>23</v>
      </c>
      <c r="AV87" s="55" t="s">
        <v>22</v>
      </c>
      <c r="AW87" s="55" t="s">
        <v>26</v>
      </c>
      <c r="AX87" s="55" t="s">
        <v>23</v>
      </c>
      <c r="AY87" s="55" t="s">
        <v>62</v>
      </c>
      <c r="AZ87" s="55" t="s">
        <v>26</v>
      </c>
      <c r="BA87" s="55" t="s">
        <v>23</v>
      </c>
      <c r="BB87" s="55" t="s">
        <v>146</v>
      </c>
      <c r="BC87" s="55" t="s">
        <v>40</v>
      </c>
      <c r="BD87" s="55" t="s">
        <v>23</v>
      </c>
      <c r="BE87" s="55" t="s">
        <v>22</v>
      </c>
      <c r="BF87" s="55" t="s">
        <v>23</v>
      </c>
      <c r="BG87" s="55" t="s">
        <v>23</v>
      </c>
      <c r="BH87" s="55" t="s">
        <v>22</v>
      </c>
      <c r="BI87" s="55" t="s">
        <v>23</v>
      </c>
      <c r="BJ87" s="55" t="s">
        <v>23</v>
      </c>
    </row>
    <row r="88" spans="1:62" ht="12" customHeight="1" x14ac:dyDescent="0.2">
      <c r="A88" s="25">
        <f>MAX($A$14:A87)+1</f>
        <v>74</v>
      </c>
      <c r="B88" s="56" t="s">
        <v>34</v>
      </c>
      <c r="C88" s="55" t="s">
        <v>6</v>
      </c>
      <c r="D88" s="55" t="s">
        <v>23</v>
      </c>
      <c r="E88" s="55" t="s">
        <v>32</v>
      </c>
      <c r="F88" s="55" t="s">
        <v>6</v>
      </c>
      <c r="G88" s="55" t="s">
        <v>23</v>
      </c>
      <c r="H88" s="55" t="s">
        <v>32</v>
      </c>
      <c r="I88" s="55" t="s">
        <v>6</v>
      </c>
      <c r="J88" s="55" t="s">
        <v>23</v>
      </c>
      <c r="K88" s="55" t="s">
        <v>31</v>
      </c>
      <c r="L88" s="55" t="s">
        <v>6</v>
      </c>
      <c r="M88" s="55" t="s">
        <v>23</v>
      </c>
      <c r="N88" s="55" t="s">
        <v>31</v>
      </c>
      <c r="O88" s="55" t="s">
        <v>6</v>
      </c>
      <c r="P88" s="55" t="s">
        <v>23</v>
      </c>
      <c r="Q88" s="55" t="s">
        <v>31</v>
      </c>
      <c r="R88" s="55" t="s">
        <v>5</v>
      </c>
      <c r="S88" s="55" t="s">
        <v>23</v>
      </c>
      <c r="T88" s="55" t="s">
        <v>33</v>
      </c>
      <c r="U88" s="55" t="s">
        <v>5</v>
      </c>
      <c r="V88" s="55" t="s">
        <v>23</v>
      </c>
      <c r="W88" s="55" t="s">
        <v>32</v>
      </c>
      <c r="X88" s="55" t="s">
        <v>5</v>
      </c>
      <c r="Y88" s="55" t="s">
        <v>23</v>
      </c>
      <c r="Z88" s="55" t="s">
        <v>31</v>
      </c>
      <c r="AA88" s="55" t="s">
        <v>5</v>
      </c>
      <c r="AB88" s="55" t="s">
        <v>23</v>
      </c>
      <c r="AC88" s="55" t="s">
        <v>31</v>
      </c>
      <c r="AD88" s="55" t="s">
        <v>4</v>
      </c>
      <c r="AE88" s="55" t="s">
        <v>23</v>
      </c>
      <c r="AF88" s="55" t="s">
        <v>33</v>
      </c>
      <c r="AG88" s="55" t="s">
        <v>4</v>
      </c>
      <c r="AH88" s="55" t="s">
        <v>23</v>
      </c>
      <c r="AI88" s="55" t="s">
        <v>31</v>
      </c>
      <c r="AJ88" s="55" t="s">
        <v>4</v>
      </c>
      <c r="AK88" s="55" t="s">
        <v>23</v>
      </c>
      <c r="AL88" s="55" t="s">
        <v>31</v>
      </c>
      <c r="AM88" s="55" t="s">
        <v>4</v>
      </c>
      <c r="AN88" s="55" t="s">
        <v>23</v>
      </c>
      <c r="AO88" s="55" t="s">
        <v>31</v>
      </c>
      <c r="AP88" s="55" t="s">
        <v>4</v>
      </c>
      <c r="AQ88" s="55" t="s">
        <v>23</v>
      </c>
      <c r="AR88" s="55" t="s">
        <v>32</v>
      </c>
      <c r="AS88" s="55" t="s">
        <v>4</v>
      </c>
      <c r="AT88" s="55" t="s">
        <v>26</v>
      </c>
      <c r="AU88" s="55" t="s">
        <v>31</v>
      </c>
      <c r="AV88" s="55" t="s">
        <v>52</v>
      </c>
      <c r="AW88" s="55" t="s">
        <v>40</v>
      </c>
      <c r="AX88" s="55" t="s">
        <v>26</v>
      </c>
      <c r="AY88" s="55" t="s">
        <v>51</v>
      </c>
      <c r="AZ88" s="55" t="s">
        <v>40</v>
      </c>
      <c r="BA88" s="55" t="s">
        <v>26</v>
      </c>
      <c r="BB88" s="55" t="s">
        <v>147</v>
      </c>
      <c r="BC88" s="55" t="s">
        <v>40</v>
      </c>
      <c r="BD88" s="55" t="s">
        <v>26</v>
      </c>
      <c r="BE88" s="55" t="s">
        <v>147</v>
      </c>
      <c r="BF88" s="55" t="s">
        <v>26</v>
      </c>
      <c r="BG88" s="55" t="s">
        <v>32</v>
      </c>
      <c r="BH88" s="55" t="s">
        <v>51</v>
      </c>
      <c r="BI88" s="55" t="s">
        <v>26</v>
      </c>
      <c r="BJ88" s="55" t="s">
        <v>32</v>
      </c>
    </row>
    <row r="89" spans="1:62" ht="12" customHeight="1" x14ac:dyDescent="0.2">
      <c r="A89" s="25">
        <f>MAX($A$14:A88)+1</f>
        <v>75</v>
      </c>
      <c r="B89" s="56" t="s">
        <v>30</v>
      </c>
      <c r="C89" s="55" t="s">
        <v>22</v>
      </c>
      <c r="D89" s="55" t="s">
        <v>26</v>
      </c>
      <c r="E89" s="55" t="s">
        <v>23</v>
      </c>
      <c r="F89" s="55" t="s">
        <v>22</v>
      </c>
      <c r="G89" s="55" t="s">
        <v>26</v>
      </c>
      <c r="H89" s="55" t="s">
        <v>23</v>
      </c>
      <c r="I89" s="55" t="s">
        <v>22</v>
      </c>
      <c r="J89" s="55" t="s">
        <v>26</v>
      </c>
      <c r="K89" s="55" t="s">
        <v>23</v>
      </c>
      <c r="L89" s="55" t="s">
        <v>22</v>
      </c>
      <c r="M89" s="55" t="s">
        <v>26</v>
      </c>
      <c r="N89" s="55" t="s">
        <v>23</v>
      </c>
      <c r="O89" s="55" t="s">
        <v>22</v>
      </c>
      <c r="P89" s="55" t="s">
        <v>26</v>
      </c>
      <c r="Q89" s="55" t="s">
        <v>23</v>
      </c>
      <c r="R89" s="55" t="s">
        <v>22</v>
      </c>
      <c r="S89" s="55" t="s">
        <v>26</v>
      </c>
      <c r="T89" s="55" t="s">
        <v>23</v>
      </c>
      <c r="U89" s="55" t="s">
        <v>22</v>
      </c>
      <c r="V89" s="55" t="s">
        <v>26</v>
      </c>
      <c r="W89" s="55" t="s">
        <v>23</v>
      </c>
      <c r="X89" s="55" t="s">
        <v>22</v>
      </c>
      <c r="Y89" s="55" t="s">
        <v>26</v>
      </c>
      <c r="Z89" s="55" t="s">
        <v>23</v>
      </c>
      <c r="AA89" s="55" t="s">
        <v>22</v>
      </c>
      <c r="AB89" s="55" t="s">
        <v>26</v>
      </c>
      <c r="AC89" s="55" t="s">
        <v>23</v>
      </c>
      <c r="AD89" s="55" t="s">
        <v>22</v>
      </c>
      <c r="AE89" s="55" t="s">
        <v>26</v>
      </c>
      <c r="AF89" s="55" t="s">
        <v>23</v>
      </c>
      <c r="AG89" s="55" t="s">
        <v>22</v>
      </c>
      <c r="AH89" s="55" t="s">
        <v>26</v>
      </c>
      <c r="AI89" s="55" t="s">
        <v>23</v>
      </c>
      <c r="AJ89" s="55" t="s">
        <v>22</v>
      </c>
      <c r="AK89" s="55" t="s">
        <v>26</v>
      </c>
      <c r="AL89" s="55" t="s">
        <v>23</v>
      </c>
      <c r="AM89" s="55" t="s">
        <v>22</v>
      </c>
      <c r="AN89" s="55" t="s">
        <v>26</v>
      </c>
      <c r="AO89" s="55" t="s">
        <v>23</v>
      </c>
      <c r="AP89" s="55" t="s">
        <v>22</v>
      </c>
      <c r="AQ89" s="55" t="s">
        <v>26</v>
      </c>
      <c r="AR89" s="55" t="s">
        <v>23</v>
      </c>
      <c r="AS89" s="55" t="s">
        <v>22</v>
      </c>
      <c r="AT89" s="55" t="s">
        <v>26</v>
      </c>
      <c r="AU89" s="55" t="s">
        <v>23</v>
      </c>
      <c r="AV89" s="55" t="s">
        <v>22</v>
      </c>
      <c r="AW89" s="55" t="s">
        <v>26</v>
      </c>
      <c r="AX89" s="55" t="s">
        <v>23</v>
      </c>
      <c r="AY89" s="55" t="s">
        <v>62</v>
      </c>
      <c r="AZ89" s="55" t="s">
        <v>26</v>
      </c>
      <c r="BA89" s="55" t="s">
        <v>23</v>
      </c>
      <c r="BB89" s="55" t="s">
        <v>146</v>
      </c>
      <c r="BC89" s="55" t="s">
        <v>40</v>
      </c>
      <c r="BD89" s="55" t="s">
        <v>23</v>
      </c>
      <c r="BE89" s="55" t="s">
        <v>22</v>
      </c>
      <c r="BF89" s="55" t="s">
        <v>23</v>
      </c>
      <c r="BG89" s="55" t="s">
        <v>23</v>
      </c>
      <c r="BH89" s="55" t="s">
        <v>22</v>
      </c>
      <c r="BI89" s="55" t="s">
        <v>23</v>
      </c>
      <c r="BJ89" s="55" t="s">
        <v>23</v>
      </c>
    </row>
    <row r="90" spans="1:62" ht="22.5" x14ac:dyDescent="0.2">
      <c r="A90" s="25">
        <f>MAX($A$14:A89)+1</f>
        <v>76</v>
      </c>
      <c r="B90" s="58" t="s">
        <v>145</v>
      </c>
      <c r="C90" s="57"/>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row>
    <row r="91" spans="1:62" ht="12" customHeight="1" x14ac:dyDescent="0.2">
      <c r="A91" s="25">
        <f>MAX($A$14:A90)+1</f>
        <v>77</v>
      </c>
      <c r="B91" s="56" t="s">
        <v>36</v>
      </c>
      <c r="C91" s="55" t="s">
        <v>5</v>
      </c>
      <c r="D91" s="55" t="s">
        <v>23</v>
      </c>
      <c r="E91" s="55" t="s">
        <v>31</v>
      </c>
      <c r="F91" s="55" t="s">
        <v>5</v>
      </c>
      <c r="G91" s="55" t="s">
        <v>23</v>
      </c>
      <c r="H91" s="55" t="s">
        <v>31</v>
      </c>
      <c r="I91" s="55" t="s">
        <v>5</v>
      </c>
      <c r="J91" s="55" t="s">
        <v>23</v>
      </c>
      <c r="K91" s="55" t="s">
        <v>32</v>
      </c>
      <c r="L91" s="55" t="s">
        <v>5</v>
      </c>
      <c r="M91" s="55" t="s">
        <v>23</v>
      </c>
      <c r="N91" s="55" t="s">
        <v>33</v>
      </c>
      <c r="O91" s="55" t="s">
        <v>5</v>
      </c>
      <c r="P91" s="55" t="s">
        <v>23</v>
      </c>
      <c r="Q91" s="55" t="s">
        <v>33</v>
      </c>
      <c r="R91" s="55" t="s">
        <v>4</v>
      </c>
      <c r="S91" s="55" t="s">
        <v>23</v>
      </c>
      <c r="T91" s="55" t="s">
        <v>33</v>
      </c>
      <c r="U91" s="55" t="s">
        <v>4</v>
      </c>
      <c r="V91" s="55" t="s">
        <v>23</v>
      </c>
      <c r="W91" s="55" t="s">
        <v>31</v>
      </c>
      <c r="X91" s="55" t="s">
        <v>4</v>
      </c>
      <c r="Y91" s="55" t="s">
        <v>23</v>
      </c>
      <c r="Z91" s="55" t="s">
        <v>31</v>
      </c>
      <c r="AA91" s="55" t="s">
        <v>4</v>
      </c>
      <c r="AB91" s="55" t="s">
        <v>23</v>
      </c>
      <c r="AC91" s="55" t="s">
        <v>31</v>
      </c>
      <c r="AD91" s="55" t="s">
        <v>4</v>
      </c>
      <c r="AE91" s="55" t="s">
        <v>23</v>
      </c>
      <c r="AF91" s="55" t="s">
        <v>31</v>
      </c>
      <c r="AG91" s="55" t="s">
        <v>4</v>
      </c>
      <c r="AH91" s="55" t="s">
        <v>23</v>
      </c>
      <c r="AI91" s="55" t="s">
        <v>31</v>
      </c>
      <c r="AJ91" s="55" t="s">
        <v>4</v>
      </c>
      <c r="AK91" s="55" t="s">
        <v>23</v>
      </c>
      <c r="AL91" s="55" t="s">
        <v>31</v>
      </c>
      <c r="AM91" s="55" t="s">
        <v>4</v>
      </c>
      <c r="AN91" s="55" t="s">
        <v>23</v>
      </c>
      <c r="AO91" s="55" t="s">
        <v>31</v>
      </c>
      <c r="AP91" s="55" t="s">
        <v>5</v>
      </c>
      <c r="AQ91" s="55" t="s">
        <v>23</v>
      </c>
      <c r="AR91" s="55" t="s">
        <v>32</v>
      </c>
      <c r="AS91" s="55" t="s">
        <v>5</v>
      </c>
      <c r="AT91" s="55" t="s">
        <v>23</v>
      </c>
      <c r="AU91" s="55" t="s">
        <v>31</v>
      </c>
      <c r="AV91" s="55" t="s">
        <v>5</v>
      </c>
      <c r="AW91" s="55" t="s">
        <v>23</v>
      </c>
      <c r="AX91" s="55" t="s">
        <v>32</v>
      </c>
      <c r="AY91" s="55" t="s">
        <v>5</v>
      </c>
      <c r="AZ91" s="55" t="s">
        <v>23</v>
      </c>
      <c r="BA91" s="55" t="s">
        <v>32</v>
      </c>
      <c r="BB91" s="55" t="s">
        <v>5</v>
      </c>
      <c r="BC91" s="55" t="s">
        <v>23</v>
      </c>
      <c r="BD91" s="55" t="s">
        <v>31</v>
      </c>
      <c r="BE91" s="55" t="s">
        <v>5</v>
      </c>
      <c r="BF91" s="55" t="s">
        <v>28</v>
      </c>
      <c r="BG91" s="55" t="s">
        <v>26</v>
      </c>
      <c r="BH91" s="55" t="s">
        <v>5</v>
      </c>
      <c r="BI91" s="55" t="s">
        <v>26</v>
      </c>
      <c r="BJ91" s="55" t="s">
        <v>46</v>
      </c>
    </row>
    <row r="92" spans="1:62" ht="12" customHeight="1" x14ac:dyDescent="0.2">
      <c r="A92" s="25">
        <f>MAX($A$14:A91)+1</f>
        <v>78</v>
      </c>
      <c r="B92" s="56" t="s">
        <v>35</v>
      </c>
      <c r="C92" s="55" t="s">
        <v>27</v>
      </c>
      <c r="D92" s="55" t="s">
        <v>26</v>
      </c>
      <c r="E92" s="55" t="s">
        <v>23</v>
      </c>
      <c r="F92" s="55" t="s">
        <v>27</v>
      </c>
      <c r="G92" s="55" t="s">
        <v>26</v>
      </c>
      <c r="H92" s="55" t="s">
        <v>23</v>
      </c>
      <c r="I92" s="55" t="s">
        <v>27</v>
      </c>
      <c r="J92" s="55" t="s">
        <v>26</v>
      </c>
      <c r="K92" s="55" t="s">
        <v>23</v>
      </c>
      <c r="L92" s="55" t="s">
        <v>27</v>
      </c>
      <c r="M92" s="55" t="s">
        <v>26</v>
      </c>
      <c r="N92" s="55" t="s">
        <v>23</v>
      </c>
      <c r="O92" s="55" t="s">
        <v>27</v>
      </c>
      <c r="P92" s="55" t="s">
        <v>26</v>
      </c>
      <c r="Q92" s="55" t="s">
        <v>23</v>
      </c>
      <c r="R92" s="55" t="s">
        <v>27</v>
      </c>
      <c r="S92" s="55" t="s">
        <v>26</v>
      </c>
      <c r="T92" s="55" t="s">
        <v>23</v>
      </c>
      <c r="U92" s="55" t="s">
        <v>27</v>
      </c>
      <c r="V92" s="55" t="s">
        <v>26</v>
      </c>
      <c r="W92" s="55" t="s">
        <v>23</v>
      </c>
      <c r="X92" s="55" t="s">
        <v>27</v>
      </c>
      <c r="Y92" s="55" t="s">
        <v>26</v>
      </c>
      <c r="Z92" s="55" t="s">
        <v>23</v>
      </c>
      <c r="AA92" s="55" t="s">
        <v>27</v>
      </c>
      <c r="AB92" s="55" t="s">
        <v>26</v>
      </c>
      <c r="AC92" s="55" t="s">
        <v>23</v>
      </c>
      <c r="AD92" s="55" t="s">
        <v>27</v>
      </c>
      <c r="AE92" s="55" t="s">
        <v>26</v>
      </c>
      <c r="AF92" s="55" t="s">
        <v>23</v>
      </c>
      <c r="AG92" s="55" t="s">
        <v>27</v>
      </c>
      <c r="AH92" s="55" t="s">
        <v>26</v>
      </c>
      <c r="AI92" s="55" t="s">
        <v>23</v>
      </c>
      <c r="AJ92" s="55" t="s">
        <v>27</v>
      </c>
      <c r="AK92" s="55" t="s">
        <v>26</v>
      </c>
      <c r="AL92" s="55" t="s">
        <v>23</v>
      </c>
      <c r="AM92" s="55" t="s">
        <v>27</v>
      </c>
      <c r="AN92" s="55" t="s">
        <v>26</v>
      </c>
      <c r="AO92" s="55" t="s">
        <v>23</v>
      </c>
      <c r="AP92" s="55" t="s">
        <v>27</v>
      </c>
      <c r="AQ92" s="55" t="s">
        <v>26</v>
      </c>
      <c r="AR92" s="55" t="s">
        <v>23</v>
      </c>
      <c r="AS92" s="55" t="s">
        <v>27</v>
      </c>
      <c r="AT92" s="55" t="s">
        <v>26</v>
      </c>
      <c r="AU92" s="55" t="s">
        <v>23</v>
      </c>
      <c r="AV92" s="55" t="s">
        <v>27</v>
      </c>
      <c r="AW92" s="55" t="s">
        <v>26</v>
      </c>
      <c r="AX92" s="55" t="s">
        <v>23</v>
      </c>
      <c r="AY92" s="55" t="s">
        <v>27</v>
      </c>
      <c r="AZ92" s="55" t="s">
        <v>26</v>
      </c>
      <c r="BA92" s="55" t="s">
        <v>23</v>
      </c>
      <c r="BB92" s="55" t="s">
        <v>27</v>
      </c>
      <c r="BC92" s="55" t="s">
        <v>26</v>
      </c>
      <c r="BD92" s="55" t="s">
        <v>23</v>
      </c>
      <c r="BE92" s="55" t="s">
        <v>27</v>
      </c>
      <c r="BF92" s="55" t="s">
        <v>28</v>
      </c>
      <c r="BG92" s="55" t="s">
        <v>23</v>
      </c>
      <c r="BH92" s="55" t="s">
        <v>27</v>
      </c>
      <c r="BI92" s="55" t="s">
        <v>26</v>
      </c>
      <c r="BJ92" s="55" t="s">
        <v>23</v>
      </c>
    </row>
    <row r="93" spans="1:62" ht="12" customHeight="1" x14ac:dyDescent="0.2">
      <c r="A93" s="25">
        <f>MAX($A$14:A92)+1</f>
        <v>79</v>
      </c>
      <c r="B93" s="56" t="s">
        <v>34</v>
      </c>
      <c r="C93" s="55" t="s">
        <v>5</v>
      </c>
      <c r="D93" s="55" t="s">
        <v>23</v>
      </c>
      <c r="E93" s="55" t="s">
        <v>31</v>
      </c>
      <c r="F93" s="55" t="s">
        <v>5</v>
      </c>
      <c r="G93" s="55" t="s">
        <v>23</v>
      </c>
      <c r="H93" s="55" t="s">
        <v>31</v>
      </c>
      <c r="I93" s="55" t="s">
        <v>5</v>
      </c>
      <c r="J93" s="55" t="s">
        <v>23</v>
      </c>
      <c r="K93" s="55" t="s">
        <v>32</v>
      </c>
      <c r="L93" s="55" t="s">
        <v>5</v>
      </c>
      <c r="M93" s="55" t="s">
        <v>23</v>
      </c>
      <c r="N93" s="55" t="s">
        <v>33</v>
      </c>
      <c r="O93" s="55" t="s">
        <v>5</v>
      </c>
      <c r="P93" s="55" t="s">
        <v>23</v>
      </c>
      <c r="Q93" s="55" t="s">
        <v>33</v>
      </c>
      <c r="R93" s="55" t="s">
        <v>4</v>
      </c>
      <c r="S93" s="55" t="s">
        <v>23</v>
      </c>
      <c r="T93" s="55" t="s">
        <v>33</v>
      </c>
      <c r="U93" s="55" t="s">
        <v>4</v>
      </c>
      <c r="V93" s="55" t="s">
        <v>23</v>
      </c>
      <c r="W93" s="55" t="s">
        <v>31</v>
      </c>
      <c r="X93" s="55" t="s">
        <v>4</v>
      </c>
      <c r="Y93" s="55" t="s">
        <v>23</v>
      </c>
      <c r="Z93" s="55" t="s">
        <v>31</v>
      </c>
      <c r="AA93" s="55" t="s">
        <v>4</v>
      </c>
      <c r="AB93" s="55" t="s">
        <v>23</v>
      </c>
      <c r="AC93" s="55" t="s">
        <v>31</v>
      </c>
      <c r="AD93" s="55" t="s">
        <v>4</v>
      </c>
      <c r="AE93" s="55" t="s">
        <v>23</v>
      </c>
      <c r="AF93" s="55" t="s">
        <v>31</v>
      </c>
      <c r="AG93" s="55" t="s">
        <v>4</v>
      </c>
      <c r="AH93" s="55" t="s">
        <v>23</v>
      </c>
      <c r="AI93" s="55" t="s">
        <v>31</v>
      </c>
      <c r="AJ93" s="55" t="s">
        <v>4</v>
      </c>
      <c r="AK93" s="55" t="s">
        <v>23</v>
      </c>
      <c r="AL93" s="55" t="s">
        <v>31</v>
      </c>
      <c r="AM93" s="55" t="s">
        <v>4</v>
      </c>
      <c r="AN93" s="55" t="s">
        <v>23</v>
      </c>
      <c r="AO93" s="55" t="s">
        <v>31</v>
      </c>
      <c r="AP93" s="55" t="s">
        <v>5</v>
      </c>
      <c r="AQ93" s="55" t="s">
        <v>23</v>
      </c>
      <c r="AR93" s="55" t="s">
        <v>32</v>
      </c>
      <c r="AS93" s="55" t="s">
        <v>5</v>
      </c>
      <c r="AT93" s="55" t="s">
        <v>23</v>
      </c>
      <c r="AU93" s="55" t="s">
        <v>31</v>
      </c>
      <c r="AV93" s="55" t="s">
        <v>5</v>
      </c>
      <c r="AW93" s="55" t="s">
        <v>23</v>
      </c>
      <c r="AX93" s="55" t="s">
        <v>32</v>
      </c>
      <c r="AY93" s="55" t="s">
        <v>5</v>
      </c>
      <c r="AZ93" s="55" t="s">
        <v>23</v>
      </c>
      <c r="BA93" s="55" t="s">
        <v>32</v>
      </c>
      <c r="BB93" s="55" t="s">
        <v>5</v>
      </c>
      <c r="BC93" s="55" t="s">
        <v>23</v>
      </c>
      <c r="BD93" s="55" t="s">
        <v>31</v>
      </c>
      <c r="BE93" s="55" t="s">
        <v>5</v>
      </c>
      <c r="BF93" s="55" t="s">
        <v>28</v>
      </c>
      <c r="BG93" s="55" t="s">
        <v>26</v>
      </c>
      <c r="BH93" s="55" t="s">
        <v>5</v>
      </c>
      <c r="BI93" s="55" t="s">
        <v>26</v>
      </c>
      <c r="BJ93" s="55" t="s">
        <v>46</v>
      </c>
    </row>
    <row r="94" spans="1:62" ht="12" customHeight="1" x14ac:dyDescent="0.2">
      <c r="A94" s="25">
        <f>MAX($A$14:A93)+1</f>
        <v>80</v>
      </c>
      <c r="B94" s="56" t="s">
        <v>30</v>
      </c>
      <c r="C94" s="55" t="s">
        <v>27</v>
      </c>
      <c r="D94" s="55" t="s">
        <v>26</v>
      </c>
      <c r="E94" s="55" t="s">
        <v>23</v>
      </c>
      <c r="F94" s="55" t="s">
        <v>27</v>
      </c>
      <c r="G94" s="55" t="s">
        <v>26</v>
      </c>
      <c r="H94" s="55" t="s">
        <v>23</v>
      </c>
      <c r="I94" s="55" t="s">
        <v>27</v>
      </c>
      <c r="J94" s="55" t="s">
        <v>26</v>
      </c>
      <c r="K94" s="55" t="s">
        <v>23</v>
      </c>
      <c r="L94" s="55" t="s">
        <v>27</v>
      </c>
      <c r="M94" s="55" t="s">
        <v>26</v>
      </c>
      <c r="N94" s="55" t="s">
        <v>23</v>
      </c>
      <c r="O94" s="55" t="s">
        <v>27</v>
      </c>
      <c r="P94" s="55" t="s">
        <v>26</v>
      </c>
      <c r="Q94" s="55" t="s">
        <v>23</v>
      </c>
      <c r="R94" s="55" t="s">
        <v>27</v>
      </c>
      <c r="S94" s="55" t="s">
        <v>26</v>
      </c>
      <c r="T94" s="55" t="s">
        <v>23</v>
      </c>
      <c r="U94" s="55" t="s">
        <v>27</v>
      </c>
      <c r="V94" s="55" t="s">
        <v>26</v>
      </c>
      <c r="W94" s="55" t="s">
        <v>23</v>
      </c>
      <c r="X94" s="55" t="s">
        <v>27</v>
      </c>
      <c r="Y94" s="55" t="s">
        <v>26</v>
      </c>
      <c r="Z94" s="55" t="s">
        <v>23</v>
      </c>
      <c r="AA94" s="55" t="s">
        <v>27</v>
      </c>
      <c r="AB94" s="55" t="s">
        <v>26</v>
      </c>
      <c r="AC94" s="55" t="s">
        <v>23</v>
      </c>
      <c r="AD94" s="55" t="s">
        <v>27</v>
      </c>
      <c r="AE94" s="55" t="s">
        <v>26</v>
      </c>
      <c r="AF94" s="55" t="s">
        <v>23</v>
      </c>
      <c r="AG94" s="55" t="s">
        <v>27</v>
      </c>
      <c r="AH94" s="55" t="s">
        <v>26</v>
      </c>
      <c r="AI94" s="55" t="s">
        <v>23</v>
      </c>
      <c r="AJ94" s="55" t="s">
        <v>27</v>
      </c>
      <c r="AK94" s="55" t="s">
        <v>26</v>
      </c>
      <c r="AL94" s="55" t="s">
        <v>23</v>
      </c>
      <c r="AM94" s="55" t="s">
        <v>27</v>
      </c>
      <c r="AN94" s="55" t="s">
        <v>26</v>
      </c>
      <c r="AO94" s="55" t="s">
        <v>23</v>
      </c>
      <c r="AP94" s="55" t="s">
        <v>27</v>
      </c>
      <c r="AQ94" s="55" t="s">
        <v>26</v>
      </c>
      <c r="AR94" s="55" t="s">
        <v>23</v>
      </c>
      <c r="AS94" s="55" t="s">
        <v>27</v>
      </c>
      <c r="AT94" s="55" t="s">
        <v>26</v>
      </c>
      <c r="AU94" s="55" t="s">
        <v>23</v>
      </c>
      <c r="AV94" s="55" t="s">
        <v>27</v>
      </c>
      <c r="AW94" s="55" t="s">
        <v>26</v>
      </c>
      <c r="AX94" s="55" t="s">
        <v>23</v>
      </c>
      <c r="AY94" s="55" t="s">
        <v>27</v>
      </c>
      <c r="AZ94" s="55" t="s">
        <v>26</v>
      </c>
      <c r="BA94" s="55" t="s">
        <v>23</v>
      </c>
      <c r="BB94" s="55" t="s">
        <v>27</v>
      </c>
      <c r="BC94" s="55" t="s">
        <v>26</v>
      </c>
      <c r="BD94" s="55" t="s">
        <v>23</v>
      </c>
      <c r="BE94" s="55" t="s">
        <v>27</v>
      </c>
      <c r="BF94" s="55" t="s">
        <v>28</v>
      </c>
      <c r="BG94" s="55" t="s">
        <v>23</v>
      </c>
      <c r="BH94" s="55" t="s">
        <v>27</v>
      </c>
      <c r="BI94" s="55" t="s">
        <v>26</v>
      </c>
      <c r="BJ94" s="55" t="s">
        <v>23</v>
      </c>
    </row>
    <row r="95" spans="1:62" x14ac:dyDescent="0.2">
      <c r="A95" s="25">
        <f>MAX($A$14:A94)+1</f>
        <v>81</v>
      </c>
      <c r="B95" s="58" t="s">
        <v>144</v>
      </c>
      <c r="C95" s="57"/>
      <c r="D95" s="57"/>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row>
    <row r="96" spans="1:62" ht="12" customHeight="1" x14ac:dyDescent="0.2">
      <c r="A96" s="25">
        <f>MAX($A$14:A95)+1</f>
        <v>82</v>
      </c>
      <c r="B96" s="56" t="s">
        <v>36</v>
      </c>
      <c r="C96" s="55" t="s">
        <v>6</v>
      </c>
      <c r="D96" s="55" t="s">
        <v>23</v>
      </c>
      <c r="E96" s="55" t="s">
        <v>31</v>
      </c>
      <c r="F96" s="55" t="s">
        <v>6</v>
      </c>
      <c r="G96" s="55" t="s">
        <v>23</v>
      </c>
      <c r="H96" s="55" t="s">
        <v>31</v>
      </c>
      <c r="I96" s="55" t="s">
        <v>6</v>
      </c>
      <c r="J96" s="55" t="s">
        <v>23</v>
      </c>
      <c r="K96" s="55" t="s">
        <v>31</v>
      </c>
      <c r="L96" s="55" t="s">
        <v>6</v>
      </c>
      <c r="M96" s="55" t="s">
        <v>23</v>
      </c>
      <c r="N96" s="55" t="s">
        <v>31</v>
      </c>
      <c r="O96" s="55" t="s">
        <v>6</v>
      </c>
      <c r="P96" s="55" t="s">
        <v>23</v>
      </c>
      <c r="Q96" s="55" t="s">
        <v>31</v>
      </c>
      <c r="R96" s="55" t="s">
        <v>6</v>
      </c>
      <c r="S96" s="55" t="s">
        <v>23</v>
      </c>
      <c r="T96" s="55" t="s">
        <v>31</v>
      </c>
      <c r="U96" s="55" t="s">
        <v>6</v>
      </c>
      <c r="V96" s="55" t="s">
        <v>23</v>
      </c>
      <c r="W96" s="55" t="s">
        <v>31</v>
      </c>
      <c r="X96" s="55" t="s">
        <v>6</v>
      </c>
      <c r="Y96" s="55" t="s">
        <v>23</v>
      </c>
      <c r="Z96" s="55" t="s">
        <v>31</v>
      </c>
      <c r="AA96" s="55" t="s">
        <v>6</v>
      </c>
      <c r="AB96" s="55" t="s">
        <v>23</v>
      </c>
      <c r="AC96" s="55" t="s">
        <v>31</v>
      </c>
      <c r="AD96" s="55" t="s">
        <v>6</v>
      </c>
      <c r="AE96" s="55" t="s">
        <v>23</v>
      </c>
      <c r="AF96" s="55" t="s">
        <v>31</v>
      </c>
      <c r="AG96" s="55" t="s">
        <v>6</v>
      </c>
      <c r="AH96" s="55" t="s">
        <v>23</v>
      </c>
      <c r="AI96" s="55" t="s">
        <v>31</v>
      </c>
      <c r="AJ96" s="55" t="s">
        <v>6</v>
      </c>
      <c r="AK96" s="55" t="s">
        <v>23</v>
      </c>
      <c r="AL96" s="55" t="s">
        <v>31</v>
      </c>
      <c r="AM96" s="55" t="s">
        <v>6</v>
      </c>
      <c r="AN96" s="55" t="s">
        <v>23</v>
      </c>
      <c r="AO96" s="55" t="s">
        <v>31</v>
      </c>
      <c r="AP96" s="55" t="s">
        <v>5</v>
      </c>
      <c r="AQ96" s="55" t="s">
        <v>23</v>
      </c>
      <c r="AR96" s="55" t="s">
        <v>33</v>
      </c>
      <c r="AS96" s="55" t="s">
        <v>5</v>
      </c>
      <c r="AT96" s="55" t="s">
        <v>23</v>
      </c>
      <c r="AU96" s="55" t="s">
        <v>31</v>
      </c>
      <c r="AV96" s="55" t="s">
        <v>5</v>
      </c>
      <c r="AW96" s="55" t="s">
        <v>23</v>
      </c>
      <c r="AX96" s="55" t="s">
        <v>31</v>
      </c>
      <c r="AY96" s="55" t="s">
        <v>4</v>
      </c>
      <c r="AZ96" s="55" t="s">
        <v>26</v>
      </c>
      <c r="BA96" s="55" t="s">
        <v>31</v>
      </c>
      <c r="BB96" s="55" t="s">
        <v>4</v>
      </c>
      <c r="BC96" s="55" t="s">
        <v>26</v>
      </c>
      <c r="BD96" s="55" t="s">
        <v>31</v>
      </c>
      <c r="BE96" s="55" t="s">
        <v>4</v>
      </c>
      <c r="BF96" s="55" t="s">
        <v>26</v>
      </c>
      <c r="BG96" s="55" t="s">
        <v>31</v>
      </c>
      <c r="BH96" s="55" t="s">
        <v>4</v>
      </c>
      <c r="BI96" s="55" t="s">
        <v>40</v>
      </c>
      <c r="BJ96" s="55" t="s">
        <v>26</v>
      </c>
    </row>
    <row r="97" spans="1:62" ht="12" customHeight="1" x14ac:dyDescent="0.2">
      <c r="A97" s="25">
        <f>MAX($A$14:A96)+1</f>
        <v>83</v>
      </c>
      <c r="B97" s="56" t="s">
        <v>35</v>
      </c>
      <c r="C97" s="55" t="s">
        <v>27</v>
      </c>
      <c r="D97" s="55" t="s">
        <v>23</v>
      </c>
      <c r="E97" s="55" t="s">
        <v>23</v>
      </c>
      <c r="F97" s="55" t="s">
        <v>27</v>
      </c>
      <c r="G97" s="55" t="s">
        <v>23</v>
      </c>
      <c r="H97" s="55" t="s">
        <v>23</v>
      </c>
      <c r="I97" s="55" t="s">
        <v>27</v>
      </c>
      <c r="J97" s="55" t="s">
        <v>23</v>
      </c>
      <c r="K97" s="55" t="s">
        <v>23</v>
      </c>
      <c r="L97" s="55" t="s">
        <v>27</v>
      </c>
      <c r="M97" s="55" t="s">
        <v>23</v>
      </c>
      <c r="N97" s="55" t="s">
        <v>23</v>
      </c>
      <c r="O97" s="55" t="s">
        <v>27</v>
      </c>
      <c r="P97" s="55" t="s">
        <v>23</v>
      </c>
      <c r="Q97" s="55" t="s">
        <v>23</v>
      </c>
      <c r="R97" s="55" t="s">
        <v>27</v>
      </c>
      <c r="S97" s="55" t="s">
        <v>23</v>
      </c>
      <c r="T97" s="55" t="s">
        <v>23</v>
      </c>
      <c r="U97" s="55" t="s">
        <v>27</v>
      </c>
      <c r="V97" s="55" t="s">
        <v>23</v>
      </c>
      <c r="W97" s="55" t="s">
        <v>23</v>
      </c>
      <c r="X97" s="55" t="s">
        <v>27</v>
      </c>
      <c r="Y97" s="55" t="s">
        <v>23</v>
      </c>
      <c r="Z97" s="55" t="s">
        <v>23</v>
      </c>
      <c r="AA97" s="55" t="s">
        <v>27</v>
      </c>
      <c r="AB97" s="55" t="s">
        <v>23</v>
      </c>
      <c r="AC97" s="55" t="s">
        <v>23</v>
      </c>
      <c r="AD97" s="55" t="s">
        <v>27</v>
      </c>
      <c r="AE97" s="55" t="s">
        <v>23</v>
      </c>
      <c r="AF97" s="55" t="s">
        <v>23</v>
      </c>
      <c r="AG97" s="55" t="s">
        <v>27</v>
      </c>
      <c r="AH97" s="55" t="s">
        <v>23</v>
      </c>
      <c r="AI97" s="55" t="s">
        <v>23</v>
      </c>
      <c r="AJ97" s="55" t="s">
        <v>27</v>
      </c>
      <c r="AK97" s="55" t="s">
        <v>23</v>
      </c>
      <c r="AL97" s="55" t="s">
        <v>23</v>
      </c>
      <c r="AM97" s="55" t="s">
        <v>27</v>
      </c>
      <c r="AN97" s="55" t="s">
        <v>23</v>
      </c>
      <c r="AO97" s="55" t="s">
        <v>23</v>
      </c>
      <c r="AP97" s="55" t="s">
        <v>27</v>
      </c>
      <c r="AQ97" s="55" t="s">
        <v>23</v>
      </c>
      <c r="AR97" s="55" t="s">
        <v>23</v>
      </c>
      <c r="AS97" s="55" t="s">
        <v>27</v>
      </c>
      <c r="AT97" s="55" t="s">
        <v>23</v>
      </c>
      <c r="AU97" s="55" t="s">
        <v>23</v>
      </c>
      <c r="AV97" s="55" t="s">
        <v>27</v>
      </c>
      <c r="AW97" s="55" t="s">
        <v>23</v>
      </c>
      <c r="AX97" s="55" t="s">
        <v>23</v>
      </c>
      <c r="AY97" s="55" t="s">
        <v>27</v>
      </c>
      <c r="AZ97" s="55" t="s">
        <v>23</v>
      </c>
      <c r="BA97" s="55" t="s">
        <v>23</v>
      </c>
      <c r="BB97" s="55" t="s">
        <v>27</v>
      </c>
      <c r="BC97" s="55" t="s">
        <v>23</v>
      </c>
      <c r="BD97" s="55" t="s">
        <v>23</v>
      </c>
      <c r="BE97" s="55" t="s">
        <v>22</v>
      </c>
      <c r="BF97" s="55" t="s">
        <v>23</v>
      </c>
      <c r="BG97" s="55" t="s">
        <v>23</v>
      </c>
      <c r="BH97" s="55" t="s">
        <v>27</v>
      </c>
      <c r="BI97" s="55" t="s">
        <v>26</v>
      </c>
      <c r="BJ97" s="55" t="s">
        <v>23</v>
      </c>
    </row>
    <row r="98" spans="1:62" ht="12" customHeight="1" x14ac:dyDescent="0.2">
      <c r="A98" s="25">
        <f>MAX($A$14:A97)+1</f>
        <v>84</v>
      </c>
      <c r="B98" s="56" t="s">
        <v>34</v>
      </c>
      <c r="C98" s="55" t="s">
        <v>6</v>
      </c>
      <c r="D98" s="55" t="s">
        <v>23</v>
      </c>
      <c r="E98" s="55" t="s">
        <v>31</v>
      </c>
      <c r="F98" s="55" t="s">
        <v>6</v>
      </c>
      <c r="G98" s="55" t="s">
        <v>23</v>
      </c>
      <c r="H98" s="55" t="s">
        <v>31</v>
      </c>
      <c r="I98" s="55" t="s">
        <v>6</v>
      </c>
      <c r="J98" s="55" t="s">
        <v>23</v>
      </c>
      <c r="K98" s="55" t="s">
        <v>31</v>
      </c>
      <c r="L98" s="55" t="s">
        <v>6</v>
      </c>
      <c r="M98" s="55" t="s">
        <v>23</v>
      </c>
      <c r="N98" s="55" t="s">
        <v>31</v>
      </c>
      <c r="O98" s="55" t="s">
        <v>6</v>
      </c>
      <c r="P98" s="55" t="s">
        <v>23</v>
      </c>
      <c r="Q98" s="55" t="s">
        <v>31</v>
      </c>
      <c r="R98" s="55" t="s">
        <v>6</v>
      </c>
      <c r="S98" s="55" t="s">
        <v>23</v>
      </c>
      <c r="T98" s="55" t="s">
        <v>31</v>
      </c>
      <c r="U98" s="55" t="s">
        <v>6</v>
      </c>
      <c r="V98" s="55" t="s">
        <v>23</v>
      </c>
      <c r="W98" s="55" t="s">
        <v>31</v>
      </c>
      <c r="X98" s="55" t="s">
        <v>6</v>
      </c>
      <c r="Y98" s="55" t="s">
        <v>23</v>
      </c>
      <c r="Z98" s="55" t="s">
        <v>31</v>
      </c>
      <c r="AA98" s="55" t="s">
        <v>6</v>
      </c>
      <c r="AB98" s="55" t="s">
        <v>23</v>
      </c>
      <c r="AC98" s="55" t="s">
        <v>31</v>
      </c>
      <c r="AD98" s="55" t="s">
        <v>6</v>
      </c>
      <c r="AE98" s="55" t="s">
        <v>23</v>
      </c>
      <c r="AF98" s="55" t="s">
        <v>31</v>
      </c>
      <c r="AG98" s="55" t="s">
        <v>6</v>
      </c>
      <c r="AH98" s="55" t="s">
        <v>23</v>
      </c>
      <c r="AI98" s="55" t="s">
        <v>31</v>
      </c>
      <c r="AJ98" s="55" t="s">
        <v>6</v>
      </c>
      <c r="AK98" s="55" t="s">
        <v>23</v>
      </c>
      <c r="AL98" s="55" t="s">
        <v>31</v>
      </c>
      <c r="AM98" s="55" t="s">
        <v>6</v>
      </c>
      <c r="AN98" s="55" t="s">
        <v>23</v>
      </c>
      <c r="AO98" s="55" t="s">
        <v>31</v>
      </c>
      <c r="AP98" s="55" t="s">
        <v>5</v>
      </c>
      <c r="AQ98" s="55" t="s">
        <v>23</v>
      </c>
      <c r="AR98" s="55" t="s">
        <v>33</v>
      </c>
      <c r="AS98" s="55" t="s">
        <v>5</v>
      </c>
      <c r="AT98" s="55" t="s">
        <v>23</v>
      </c>
      <c r="AU98" s="55" t="s">
        <v>31</v>
      </c>
      <c r="AV98" s="55" t="s">
        <v>5</v>
      </c>
      <c r="AW98" s="55" t="s">
        <v>23</v>
      </c>
      <c r="AX98" s="55" t="s">
        <v>31</v>
      </c>
      <c r="AY98" s="55" t="s">
        <v>4</v>
      </c>
      <c r="AZ98" s="55" t="s">
        <v>26</v>
      </c>
      <c r="BA98" s="55" t="s">
        <v>31</v>
      </c>
      <c r="BB98" s="55" t="s">
        <v>4</v>
      </c>
      <c r="BC98" s="55" t="s">
        <v>26</v>
      </c>
      <c r="BD98" s="55" t="s">
        <v>31</v>
      </c>
      <c r="BE98" s="55" t="s">
        <v>4</v>
      </c>
      <c r="BF98" s="55" t="s">
        <v>26</v>
      </c>
      <c r="BG98" s="55" t="s">
        <v>31</v>
      </c>
      <c r="BH98" s="55" t="s">
        <v>4</v>
      </c>
      <c r="BI98" s="55" t="s">
        <v>40</v>
      </c>
      <c r="BJ98" s="55" t="s">
        <v>26</v>
      </c>
    </row>
    <row r="99" spans="1:62" ht="12" customHeight="1" x14ac:dyDescent="0.2">
      <c r="A99" s="25">
        <f>MAX($A$14:A98)+1</f>
        <v>85</v>
      </c>
      <c r="B99" s="56" t="s">
        <v>30</v>
      </c>
      <c r="C99" s="55" t="s">
        <v>27</v>
      </c>
      <c r="D99" s="55" t="s">
        <v>23</v>
      </c>
      <c r="E99" s="55" t="s">
        <v>23</v>
      </c>
      <c r="F99" s="55" t="s">
        <v>27</v>
      </c>
      <c r="G99" s="55" t="s">
        <v>23</v>
      </c>
      <c r="H99" s="55" t="s">
        <v>23</v>
      </c>
      <c r="I99" s="55" t="s">
        <v>27</v>
      </c>
      <c r="J99" s="55" t="s">
        <v>23</v>
      </c>
      <c r="K99" s="55" t="s">
        <v>23</v>
      </c>
      <c r="L99" s="55" t="s">
        <v>27</v>
      </c>
      <c r="M99" s="55" t="s">
        <v>23</v>
      </c>
      <c r="N99" s="55" t="s">
        <v>23</v>
      </c>
      <c r="O99" s="55" t="s">
        <v>27</v>
      </c>
      <c r="P99" s="55" t="s">
        <v>23</v>
      </c>
      <c r="Q99" s="55" t="s">
        <v>23</v>
      </c>
      <c r="R99" s="55" t="s">
        <v>27</v>
      </c>
      <c r="S99" s="55" t="s">
        <v>23</v>
      </c>
      <c r="T99" s="55" t="s">
        <v>23</v>
      </c>
      <c r="U99" s="55" t="s">
        <v>27</v>
      </c>
      <c r="V99" s="55" t="s">
        <v>23</v>
      </c>
      <c r="W99" s="55" t="s">
        <v>23</v>
      </c>
      <c r="X99" s="55" t="s">
        <v>27</v>
      </c>
      <c r="Y99" s="55" t="s">
        <v>23</v>
      </c>
      <c r="Z99" s="55" t="s">
        <v>23</v>
      </c>
      <c r="AA99" s="55" t="s">
        <v>27</v>
      </c>
      <c r="AB99" s="55" t="s">
        <v>23</v>
      </c>
      <c r="AC99" s="55" t="s">
        <v>23</v>
      </c>
      <c r="AD99" s="55" t="s">
        <v>27</v>
      </c>
      <c r="AE99" s="55" t="s">
        <v>23</v>
      </c>
      <c r="AF99" s="55" t="s">
        <v>23</v>
      </c>
      <c r="AG99" s="55" t="s">
        <v>27</v>
      </c>
      <c r="AH99" s="55" t="s">
        <v>23</v>
      </c>
      <c r="AI99" s="55" t="s">
        <v>23</v>
      </c>
      <c r="AJ99" s="55" t="s">
        <v>27</v>
      </c>
      <c r="AK99" s="55" t="s">
        <v>23</v>
      </c>
      <c r="AL99" s="55" t="s">
        <v>23</v>
      </c>
      <c r="AM99" s="55" t="s">
        <v>27</v>
      </c>
      <c r="AN99" s="55" t="s">
        <v>23</v>
      </c>
      <c r="AO99" s="55" t="s">
        <v>23</v>
      </c>
      <c r="AP99" s="55" t="s">
        <v>27</v>
      </c>
      <c r="AQ99" s="55" t="s">
        <v>23</v>
      </c>
      <c r="AR99" s="55" t="s">
        <v>23</v>
      </c>
      <c r="AS99" s="55" t="s">
        <v>27</v>
      </c>
      <c r="AT99" s="55" t="s">
        <v>23</v>
      </c>
      <c r="AU99" s="55" t="s">
        <v>23</v>
      </c>
      <c r="AV99" s="55" t="s">
        <v>27</v>
      </c>
      <c r="AW99" s="55" t="s">
        <v>23</v>
      </c>
      <c r="AX99" s="55" t="s">
        <v>23</v>
      </c>
      <c r="AY99" s="55" t="s">
        <v>27</v>
      </c>
      <c r="AZ99" s="55" t="s">
        <v>23</v>
      </c>
      <c r="BA99" s="55" t="s">
        <v>23</v>
      </c>
      <c r="BB99" s="55" t="s">
        <v>27</v>
      </c>
      <c r="BC99" s="55" t="s">
        <v>23</v>
      </c>
      <c r="BD99" s="55" t="s">
        <v>23</v>
      </c>
      <c r="BE99" s="55" t="s">
        <v>22</v>
      </c>
      <c r="BF99" s="55" t="s">
        <v>23</v>
      </c>
      <c r="BG99" s="55" t="s">
        <v>23</v>
      </c>
      <c r="BH99" s="55" t="s">
        <v>27</v>
      </c>
      <c r="BI99" s="55" t="s">
        <v>26</v>
      </c>
      <c r="BJ99" s="55" t="s">
        <v>23</v>
      </c>
    </row>
    <row r="100" spans="1:62" x14ac:dyDescent="0.2">
      <c r="A100" s="25">
        <f>MAX($A$14:A99)+1</f>
        <v>86</v>
      </c>
      <c r="B100" s="58" t="s">
        <v>41</v>
      </c>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row>
    <row r="101" spans="1:62" ht="12" customHeight="1" x14ac:dyDescent="0.2">
      <c r="A101" s="25">
        <f>MAX($A$14:A100)+1</f>
        <v>87</v>
      </c>
      <c r="B101" s="56" t="s">
        <v>36</v>
      </c>
      <c r="C101" s="55" t="s">
        <v>6</v>
      </c>
      <c r="D101" s="55" t="s">
        <v>23</v>
      </c>
      <c r="E101" s="55" t="s">
        <v>31</v>
      </c>
      <c r="F101" s="55" t="s">
        <v>6</v>
      </c>
      <c r="G101" s="55" t="s">
        <v>23</v>
      </c>
      <c r="H101" s="55" t="s">
        <v>31</v>
      </c>
      <c r="I101" s="55" t="s">
        <v>6</v>
      </c>
      <c r="J101" s="55" t="s">
        <v>23</v>
      </c>
      <c r="K101" s="55" t="s">
        <v>31</v>
      </c>
      <c r="L101" s="55" t="s">
        <v>6</v>
      </c>
      <c r="M101" s="55" t="s">
        <v>23</v>
      </c>
      <c r="N101" s="55" t="s">
        <v>31</v>
      </c>
      <c r="O101" s="55" t="s">
        <v>6</v>
      </c>
      <c r="P101" s="55" t="s">
        <v>23</v>
      </c>
      <c r="Q101" s="55" t="s">
        <v>31</v>
      </c>
      <c r="R101" s="55" t="s">
        <v>6</v>
      </c>
      <c r="S101" s="55" t="s">
        <v>23</v>
      </c>
      <c r="T101" s="55" t="s">
        <v>31</v>
      </c>
      <c r="U101" s="55" t="s">
        <v>6</v>
      </c>
      <c r="V101" s="55" t="s">
        <v>23</v>
      </c>
      <c r="W101" s="55" t="s">
        <v>31</v>
      </c>
      <c r="X101" s="55" t="s">
        <v>6</v>
      </c>
      <c r="Y101" s="55" t="s">
        <v>23</v>
      </c>
      <c r="Z101" s="55" t="s">
        <v>31</v>
      </c>
      <c r="AA101" s="55" t="s">
        <v>6</v>
      </c>
      <c r="AB101" s="55" t="s">
        <v>23</v>
      </c>
      <c r="AC101" s="55" t="s">
        <v>31</v>
      </c>
      <c r="AD101" s="55" t="s">
        <v>6</v>
      </c>
      <c r="AE101" s="55" t="s">
        <v>23</v>
      </c>
      <c r="AF101" s="55" t="s">
        <v>31</v>
      </c>
      <c r="AG101" s="55" t="s">
        <v>6</v>
      </c>
      <c r="AH101" s="55" t="s">
        <v>23</v>
      </c>
      <c r="AI101" s="55" t="s">
        <v>31</v>
      </c>
      <c r="AJ101" s="55" t="s">
        <v>6</v>
      </c>
      <c r="AK101" s="55" t="s">
        <v>23</v>
      </c>
      <c r="AL101" s="55" t="s">
        <v>31</v>
      </c>
      <c r="AM101" s="55" t="s">
        <v>6</v>
      </c>
      <c r="AN101" s="55" t="s">
        <v>23</v>
      </c>
      <c r="AO101" s="55" t="s">
        <v>31</v>
      </c>
      <c r="AP101" s="55" t="s">
        <v>6</v>
      </c>
      <c r="AQ101" s="55" t="s">
        <v>23</v>
      </c>
      <c r="AR101" s="55" t="s">
        <v>33</v>
      </c>
      <c r="AS101" s="55" t="s">
        <v>6</v>
      </c>
      <c r="AT101" s="55" t="s">
        <v>23</v>
      </c>
      <c r="AU101" s="55" t="s">
        <v>31</v>
      </c>
      <c r="AV101" s="55" t="s">
        <v>6</v>
      </c>
      <c r="AW101" s="55" t="s">
        <v>23</v>
      </c>
      <c r="AX101" s="55" t="s">
        <v>31</v>
      </c>
      <c r="AY101" s="55" t="s">
        <v>5</v>
      </c>
      <c r="AZ101" s="55" t="s">
        <v>26</v>
      </c>
      <c r="BA101" s="55" t="s">
        <v>31</v>
      </c>
      <c r="BB101" s="55" t="s">
        <v>5</v>
      </c>
      <c r="BC101" s="55" t="s">
        <v>26</v>
      </c>
      <c r="BD101" s="55" t="s">
        <v>31</v>
      </c>
      <c r="BE101" s="55" t="s">
        <v>5</v>
      </c>
      <c r="BF101" s="55" t="s">
        <v>26</v>
      </c>
      <c r="BG101" s="55" t="s">
        <v>31</v>
      </c>
      <c r="BH101" s="55" t="s">
        <v>5</v>
      </c>
      <c r="BI101" s="55" t="s">
        <v>40</v>
      </c>
      <c r="BJ101" s="55" t="s">
        <v>26</v>
      </c>
    </row>
    <row r="102" spans="1:62" ht="12" customHeight="1" x14ac:dyDescent="0.2">
      <c r="A102" s="25">
        <f>MAX($A$14:A101)+1</f>
        <v>88</v>
      </c>
      <c r="B102" s="56" t="s">
        <v>35</v>
      </c>
      <c r="C102" s="55" t="s">
        <v>27</v>
      </c>
      <c r="D102" s="55" t="s">
        <v>23</v>
      </c>
      <c r="E102" s="55" t="s">
        <v>23</v>
      </c>
      <c r="F102" s="55" t="s">
        <v>27</v>
      </c>
      <c r="G102" s="55" t="s">
        <v>23</v>
      </c>
      <c r="H102" s="55" t="s">
        <v>23</v>
      </c>
      <c r="I102" s="55" t="s">
        <v>27</v>
      </c>
      <c r="J102" s="55" t="s">
        <v>23</v>
      </c>
      <c r="K102" s="55" t="s">
        <v>23</v>
      </c>
      <c r="L102" s="55" t="s">
        <v>27</v>
      </c>
      <c r="M102" s="55" t="s">
        <v>23</v>
      </c>
      <c r="N102" s="55" t="s">
        <v>23</v>
      </c>
      <c r="O102" s="55" t="s">
        <v>27</v>
      </c>
      <c r="P102" s="55" t="s">
        <v>23</v>
      </c>
      <c r="Q102" s="55" t="s">
        <v>23</v>
      </c>
      <c r="R102" s="55" t="s">
        <v>27</v>
      </c>
      <c r="S102" s="55" t="s">
        <v>23</v>
      </c>
      <c r="T102" s="55" t="s">
        <v>23</v>
      </c>
      <c r="U102" s="55" t="s">
        <v>27</v>
      </c>
      <c r="V102" s="55" t="s">
        <v>23</v>
      </c>
      <c r="W102" s="55" t="s">
        <v>23</v>
      </c>
      <c r="X102" s="55" t="s">
        <v>27</v>
      </c>
      <c r="Y102" s="55" t="s">
        <v>23</v>
      </c>
      <c r="Z102" s="55" t="s">
        <v>23</v>
      </c>
      <c r="AA102" s="55" t="s">
        <v>27</v>
      </c>
      <c r="AB102" s="55" t="s">
        <v>23</v>
      </c>
      <c r="AC102" s="55" t="s">
        <v>23</v>
      </c>
      <c r="AD102" s="55" t="s">
        <v>27</v>
      </c>
      <c r="AE102" s="55" t="s">
        <v>23</v>
      </c>
      <c r="AF102" s="55" t="s">
        <v>23</v>
      </c>
      <c r="AG102" s="55" t="s">
        <v>27</v>
      </c>
      <c r="AH102" s="55" t="s">
        <v>23</v>
      </c>
      <c r="AI102" s="55" t="s">
        <v>23</v>
      </c>
      <c r="AJ102" s="55" t="s">
        <v>27</v>
      </c>
      <c r="AK102" s="55" t="s">
        <v>23</v>
      </c>
      <c r="AL102" s="55" t="s">
        <v>23</v>
      </c>
      <c r="AM102" s="55" t="s">
        <v>23</v>
      </c>
      <c r="AN102" s="55" t="s">
        <v>23</v>
      </c>
      <c r="AO102" s="55" t="s">
        <v>23</v>
      </c>
      <c r="AP102" s="55" t="s">
        <v>23</v>
      </c>
      <c r="AQ102" s="55" t="s">
        <v>23</v>
      </c>
      <c r="AR102" s="55" t="s">
        <v>23</v>
      </c>
      <c r="AS102" s="55" t="s">
        <v>23</v>
      </c>
      <c r="AT102" s="55" t="s">
        <v>23</v>
      </c>
      <c r="AU102" s="55" t="s">
        <v>23</v>
      </c>
      <c r="AV102" s="55" t="s">
        <v>23</v>
      </c>
      <c r="AW102" s="55" t="s">
        <v>23</v>
      </c>
      <c r="AX102" s="55" t="s">
        <v>23</v>
      </c>
      <c r="AY102" s="55" t="s">
        <v>23</v>
      </c>
      <c r="AZ102" s="55" t="s">
        <v>23</v>
      </c>
      <c r="BA102" s="55" t="s">
        <v>23</v>
      </c>
      <c r="BB102" s="55" t="s">
        <v>23</v>
      </c>
      <c r="BC102" s="55" t="s">
        <v>23</v>
      </c>
      <c r="BD102" s="55" t="s">
        <v>23</v>
      </c>
      <c r="BE102" s="55" t="s">
        <v>23</v>
      </c>
      <c r="BF102" s="55" t="s">
        <v>23</v>
      </c>
      <c r="BG102" s="55" t="s">
        <v>23</v>
      </c>
      <c r="BH102" s="55" t="s">
        <v>23</v>
      </c>
      <c r="BI102" s="55" t="s">
        <v>23</v>
      </c>
      <c r="BJ102" s="55" t="s">
        <v>23</v>
      </c>
    </row>
    <row r="103" spans="1:62" ht="12" customHeight="1" x14ac:dyDescent="0.2">
      <c r="A103" s="25">
        <f>MAX($A$14:A102)+1</f>
        <v>89</v>
      </c>
      <c r="B103" s="56" t="s">
        <v>34</v>
      </c>
      <c r="C103" s="55" t="s">
        <v>6</v>
      </c>
      <c r="D103" s="55" t="s">
        <v>23</v>
      </c>
      <c r="E103" s="55" t="s">
        <v>31</v>
      </c>
      <c r="F103" s="55" t="s">
        <v>6</v>
      </c>
      <c r="G103" s="55" t="s">
        <v>23</v>
      </c>
      <c r="H103" s="55" t="s">
        <v>31</v>
      </c>
      <c r="I103" s="55" t="s">
        <v>6</v>
      </c>
      <c r="J103" s="55" t="s">
        <v>23</v>
      </c>
      <c r="K103" s="55" t="s">
        <v>31</v>
      </c>
      <c r="L103" s="55" t="s">
        <v>6</v>
      </c>
      <c r="M103" s="55" t="s">
        <v>23</v>
      </c>
      <c r="N103" s="55" t="s">
        <v>31</v>
      </c>
      <c r="O103" s="55" t="s">
        <v>6</v>
      </c>
      <c r="P103" s="55" t="s">
        <v>23</v>
      </c>
      <c r="Q103" s="55" t="s">
        <v>31</v>
      </c>
      <c r="R103" s="55" t="s">
        <v>6</v>
      </c>
      <c r="S103" s="55" t="s">
        <v>23</v>
      </c>
      <c r="T103" s="55" t="s">
        <v>31</v>
      </c>
      <c r="U103" s="55" t="s">
        <v>6</v>
      </c>
      <c r="V103" s="55" t="s">
        <v>23</v>
      </c>
      <c r="W103" s="55" t="s">
        <v>31</v>
      </c>
      <c r="X103" s="55" t="s">
        <v>6</v>
      </c>
      <c r="Y103" s="55" t="s">
        <v>23</v>
      </c>
      <c r="Z103" s="55" t="s">
        <v>31</v>
      </c>
      <c r="AA103" s="55" t="s">
        <v>6</v>
      </c>
      <c r="AB103" s="55" t="s">
        <v>23</v>
      </c>
      <c r="AC103" s="55" t="s">
        <v>31</v>
      </c>
      <c r="AD103" s="55" t="s">
        <v>6</v>
      </c>
      <c r="AE103" s="55" t="s">
        <v>23</v>
      </c>
      <c r="AF103" s="55" t="s">
        <v>31</v>
      </c>
      <c r="AG103" s="55" t="s">
        <v>6</v>
      </c>
      <c r="AH103" s="55" t="s">
        <v>23</v>
      </c>
      <c r="AI103" s="55" t="s">
        <v>31</v>
      </c>
      <c r="AJ103" s="55" t="s">
        <v>6</v>
      </c>
      <c r="AK103" s="55" t="s">
        <v>23</v>
      </c>
      <c r="AL103" s="55" t="s">
        <v>31</v>
      </c>
      <c r="AM103" s="55" t="s">
        <v>6</v>
      </c>
      <c r="AN103" s="55" t="s">
        <v>23</v>
      </c>
      <c r="AO103" s="55" t="s">
        <v>31</v>
      </c>
      <c r="AP103" s="55" t="s">
        <v>6</v>
      </c>
      <c r="AQ103" s="55" t="s">
        <v>23</v>
      </c>
      <c r="AR103" s="55" t="s">
        <v>33</v>
      </c>
      <c r="AS103" s="55" t="s">
        <v>6</v>
      </c>
      <c r="AT103" s="55" t="s">
        <v>23</v>
      </c>
      <c r="AU103" s="55" t="s">
        <v>31</v>
      </c>
      <c r="AV103" s="55" t="s">
        <v>6</v>
      </c>
      <c r="AW103" s="55" t="s">
        <v>23</v>
      </c>
      <c r="AX103" s="55" t="s">
        <v>31</v>
      </c>
      <c r="AY103" s="55" t="s">
        <v>5</v>
      </c>
      <c r="AZ103" s="55" t="s">
        <v>26</v>
      </c>
      <c r="BA103" s="55" t="s">
        <v>31</v>
      </c>
      <c r="BB103" s="55" t="s">
        <v>5</v>
      </c>
      <c r="BC103" s="55" t="s">
        <v>26</v>
      </c>
      <c r="BD103" s="55" t="s">
        <v>31</v>
      </c>
      <c r="BE103" s="55" t="s">
        <v>5</v>
      </c>
      <c r="BF103" s="55" t="s">
        <v>26</v>
      </c>
      <c r="BG103" s="55" t="s">
        <v>31</v>
      </c>
      <c r="BH103" s="55" t="s">
        <v>5</v>
      </c>
      <c r="BI103" s="55" t="s">
        <v>40</v>
      </c>
      <c r="BJ103" s="55" t="s">
        <v>26</v>
      </c>
    </row>
    <row r="104" spans="1:62" ht="12" customHeight="1" x14ac:dyDescent="0.2">
      <c r="A104" s="25">
        <f>MAX($A$14:A103)+1</f>
        <v>90</v>
      </c>
      <c r="B104" s="56" t="s">
        <v>30</v>
      </c>
      <c r="C104" s="55" t="s">
        <v>27</v>
      </c>
      <c r="D104" s="55" t="s">
        <v>23</v>
      </c>
      <c r="E104" s="55" t="s">
        <v>23</v>
      </c>
      <c r="F104" s="55" t="s">
        <v>27</v>
      </c>
      <c r="G104" s="55" t="s">
        <v>23</v>
      </c>
      <c r="H104" s="55" t="s">
        <v>23</v>
      </c>
      <c r="I104" s="55" t="s">
        <v>27</v>
      </c>
      <c r="J104" s="55" t="s">
        <v>23</v>
      </c>
      <c r="K104" s="55" t="s">
        <v>23</v>
      </c>
      <c r="L104" s="55" t="s">
        <v>27</v>
      </c>
      <c r="M104" s="55" t="s">
        <v>23</v>
      </c>
      <c r="N104" s="55" t="s">
        <v>23</v>
      </c>
      <c r="O104" s="55" t="s">
        <v>27</v>
      </c>
      <c r="P104" s="55" t="s">
        <v>23</v>
      </c>
      <c r="Q104" s="55" t="s">
        <v>23</v>
      </c>
      <c r="R104" s="55" t="s">
        <v>27</v>
      </c>
      <c r="S104" s="55" t="s">
        <v>23</v>
      </c>
      <c r="T104" s="55" t="s">
        <v>23</v>
      </c>
      <c r="U104" s="55" t="s">
        <v>27</v>
      </c>
      <c r="V104" s="55" t="s">
        <v>23</v>
      </c>
      <c r="W104" s="55" t="s">
        <v>23</v>
      </c>
      <c r="X104" s="55" t="s">
        <v>27</v>
      </c>
      <c r="Y104" s="55" t="s">
        <v>23</v>
      </c>
      <c r="Z104" s="55" t="s">
        <v>23</v>
      </c>
      <c r="AA104" s="55" t="s">
        <v>27</v>
      </c>
      <c r="AB104" s="55" t="s">
        <v>23</v>
      </c>
      <c r="AC104" s="55" t="s">
        <v>23</v>
      </c>
      <c r="AD104" s="55" t="s">
        <v>27</v>
      </c>
      <c r="AE104" s="55" t="s">
        <v>23</v>
      </c>
      <c r="AF104" s="55" t="s">
        <v>23</v>
      </c>
      <c r="AG104" s="55" t="s">
        <v>27</v>
      </c>
      <c r="AH104" s="55" t="s">
        <v>23</v>
      </c>
      <c r="AI104" s="55" t="s">
        <v>23</v>
      </c>
      <c r="AJ104" s="55" t="s">
        <v>27</v>
      </c>
      <c r="AK104" s="55" t="s">
        <v>23</v>
      </c>
      <c r="AL104" s="55" t="s">
        <v>23</v>
      </c>
      <c r="AM104" s="55" t="s">
        <v>23</v>
      </c>
      <c r="AN104" s="55" t="s">
        <v>23</v>
      </c>
      <c r="AO104" s="55" t="s">
        <v>23</v>
      </c>
      <c r="AP104" s="55" t="s">
        <v>23</v>
      </c>
      <c r="AQ104" s="55" t="s">
        <v>23</v>
      </c>
      <c r="AR104" s="55" t="s">
        <v>23</v>
      </c>
      <c r="AS104" s="55" t="s">
        <v>23</v>
      </c>
      <c r="AT104" s="55" t="s">
        <v>23</v>
      </c>
      <c r="AU104" s="55" t="s">
        <v>23</v>
      </c>
      <c r="AV104" s="55" t="s">
        <v>23</v>
      </c>
      <c r="AW104" s="55" t="s">
        <v>23</v>
      </c>
      <c r="AX104" s="55" t="s">
        <v>23</v>
      </c>
      <c r="AY104" s="55" t="s">
        <v>23</v>
      </c>
      <c r="AZ104" s="55" t="s">
        <v>23</v>
      </c>
      <c r="BA104" s="55" t="s">
        <v>23</v>
      </c>
      <c r="BB104" s="55" t="s">
        <v>23</v>
      </c>
      <c r="BC104" s="55" t="s">
        <v>23</v>
      </c>
      <c r="BD104" s="55" t="s">
        <v>23</v>
      </c>
      <c r="BE104" s="55" t="s">
        <v>23</v>
      </c>
      <c r="BF104" s="55" t="s">
        <v>23</v>
      </c>
      <c r="BG104" s="55" t="s">
        <v>23</v>
      </c>
      <c r="BH104" s="55" t="s">
        <v>23</v>
      </c>
      <c r="BI104" s="55" t="s">
        <v>23</v>
      </c>
      <c r="BJ104" s="55" t="s">
        <v>23</v>
      </c>
    </row>
    <row r="105" spans="1:62" x14ac:dyDescent="0.2">
      <c r="A105" s="25">
        <f>MAX($A$14:A104)+1</f>
        <v>91</v>
      </c>
      <c r="B105" s="58" t="s">
        <v>143</v>
      </c>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row>
    <row r="106" spans="1:62" ht="12" customHeight="1" x14ac:dyDescent="0.2">
      <c r="A106" s="25">
        <f>MAX($A$14:A105)+1</f>
        <v>92</v>
      </c>
      <c r="B106" s="56" t="s">
        <v>36</v>
      </c>
      <c r="C106" s="55" t="s">
        <v>6</v>
      </c>
      <c r="D106" s="55" t="s">
        <v>23</v>
      </c>
      <c r="E106" s="55" t="s">
        <v>32</v>
      </c>
      <c r="F106" s="55" t="s">
        <v>6</v>
      </c>
      <c r="G106" s="55" t="s">
        <v>23</v>
      </c>
      <c r="H106" s="55" t="s">
        <v>32</v>
      </c>
      <c r="I106" s="55" t="s">
        <v>6</v>
      </c>
      <c r="J106" s="55" t="s">
        <v>23</v>
      </c>
      <c r="K106" s="55" t="s">
        <v>32</v>
      </c>
      <c r="L106" s="55" t="s">
        <v>6</v>
      </c>
      <c r="M106" s="55" t="s">
        <v>23</v>
      </c>
      <c r="N106" s="55" t="s">
        <v>31</v>
      </c>
      <c r="O106" s="55" t="s">
        <v>6</v>
      </c>
      <c r="P106" s="55" t="s">
        <v>23</v>
      </c>
      <c r="Q106" s="55" t="s">
        <v>31</v>
      </c>
      <c r="R106" s="55" t="s">
        <v>6</v>
      </c>
      <c r="S106" s="55" t="s">
        <v>23</v>
      </c>
      <c r="T106" s="55" t="s">
        <v>31</v>
      </c>
      <c r="U106" s="55" t="s">
        <v>6</v>
      </c>
      <c r="V106" s="55" t="s">
        <v>23</v>
      </c>
      <c r="W106" s="55" t="s">
        <v>32</v>
      </c>
      <c r="X106" s="55" t="s">
        <v>6</v>
      </c>
      <c r="Y106" s="55" t="s">
        <v>23</v>
      </c>
      <c r="Z106" s="55" t="s">
        <v>32</v>
      </c>
      <c r="AA106" s="55" t="s">
        <v>6</v>
      </c>
      <c r="AB106" s="55" t="s">
        <v>23</v>
      </c>
      <c r="AC106" s="55" t="s">
        <v>31</v>
      </c>
      <c r="AD106" s="55" t="s">
        <v>6</v>
      </c>
      <c r="AE106" s="55" t="s">
        <v>23</v>
      </c>
      <c r="AF106" s="55" t="s">
        <v>31</v>
      </c>
      <c r="AG106" s="55" t="s">
        <v>6</v>
      </c>
      <c r="AH106" s="55" t="s">
        <v>23</v>
      </c>
      <c r="AI106" s="55" t="s">
        <v>31</v>
      </c>
      <c r="AJ106" s="55" t="s">
        <v>6</v>
      </c>
      <c r="AK106" s="55" t="s">
        <v>23</v>
      </c>
      <c r="AL106" s="55" t="s">
        <v>31</v>
      </c>
      <c r="AM106" s="55" t="s">
        <v>6</v>
      </c>
      <c r="AN106" s="55" t="s">
        <v>23</v>
      </c>
      <c r="AO106" s="55" t="s">
        <v>31</v>
      </c>
      <c r="AP106" s="55" t="s">
        <v>6</v>
      </c>
      <c r="AQ106" s="55" t="s">
        <v>23</v>
      </c>
      <c r="AR106" s="55" t="s">
        <v>31</v>
      </c>
      <c r="AS106" s="55" t="s">
        <v>6</v>
      </c>
      <c r="AT106" s="55" t="s">
        <v>23</v>
      </c>
      <c r="AU106" s="55" t="s">
        <v>31</v>
      </c>
      <c r="AV106" s="55" t="s">
        <v>17</v>
      </c>
      <c r="AW106" s="55" t="s">
        <v>23</v>
      </c>
      <c r="AX106" s="55" t="s">
        <v>32</v>
      </c>
      <c r="AY106" s="55" t="s">
        <v>17</v>
      </c>
      <c r="AZ106" s="55" t="s">
        <v>23</v>
      </c>
      <c r="BA106" s="55" t="s">
        <v>32</v>
      </c>
      <c r="BB106" s="55" t="s">
        <v>17</v>
      </c>
      <c r="BC106" s="55" t="s">
        <v>23</v>
      </c>
      <c r="BD106" s="55" t="s">
        <v>31</v>
      </c>
      <c r="BE106" s="55" t="s">
        <v>17</v>
      </c>
      <c r="BF106" s="55" t="s">
        <v>23</v>
      </c>
      <c r="BG106" s="55" t="s">
        <v>31</v>
      </c>
      <c r="BH106" s="55" t="s">
        <v>17</v>
      </c>
      <c r="BI106" s="55" t="s">
        <v>23</v>
      </c>
      <c r="BJ106" s="55" t="s">
        <v>31</v>
      </c>
    </row>
    <row r="107" spans="1:62" ht="12" customHeight="1" x14ac:dyDescent="0.2">
      <c r="A107" s="25">
        <f>MAX($A$14:A106)+1</f>
        <v>93</v>
      </c>
      <c r="B107" s="56" t="s">
        <v>35</v>
      </c>
      <c r="C107" s="55" t="s">
        <v>27</v>
      </c>
      <c r="D107" s="55" t="s">
        <v>23</v>
      </c>
      <c r="E107" s="55" t="s">
        <v>23</v>
      </c>
      <c r="F107" s="55" t="s">
        <v>27</v>
      </c>
      <c r="G107" s="55" t="s">
        <v>23</v>
      </c>
      <c r="H107" s="55" t="s">
        <v>23</v>
      </c>
      <c r="I107" s="55" t="s">
        <v>27</v>
      </c>
      <c r="J107" s="55" t="s">
        <v>23</v>
      </c>
      <c r="K107" s="55" t="s">
        <v>23</v>
      </c>
      <c r="L107" s="55" t="s">
        <v>27</v>
      </c>
      <c r="M107" s="55" t="s">
        <v>23</v>
      </c>
      <c r="N107" s="55" t="s">
        <v>23</v>
      </c>
      <c r="O107" s="55" t="s">
        <v>27</v>
      </c>
      <c r="P107" s="55" t="s">
        <v>23</v>
      </c>
      <c r="Q107" s="55" t="s">
        <v>23</v>
      </c>
      <c r="R107" s="55" t="s">
        <v>27</v>
      </c>
      <c r="S107" s="55" t="s">
        <v>23</v>
      </c>
      <c r="T107" s="55" t="s">
        <v>23</v>
      </c>
      <c r="U107" s="55" t="s">
        <v>27</v>
      </c>
      <c r="V107" s="55" t="s">
        <v>23</v>
      </c>
      <c r="W107" s="55" t="s">
        <v>23</v>
      </c>
      <c r="X107" s="55" t="s">
        <v>27</v>
      </c>
      <c r="Y107" s="55" t="s">
        <v>23</v>
      </c>
      <c r="Z107" s="55" t="s">
        <v>23</v>
      </c>
      <c r="AA107" s="55" t="s">
        <v>27</v>
      </c>
      <c r="AB107" s="55" t="s">
        <v>23</v>
      </c>
      <c r="AC107" s="55" t="s">
        <v>23</v>
      </c>
      <c r="AD107" s="55" t="s">
        <v>27</v>
      </c>
      <c r="AE107" s="55" t="s">
        <v>23</v>
      </c>
      <c r="AF107" s="55" t="s">
        <v>23</v>
      </c>
      <c r="AG107" s="55" t="s">
        <v>27</v>
      </c>
      <c r="AH107" s="55" t="s">
        <v>23</v>
      </c>
      <c r="AI107" s="55" t="s">
        <v>23</v>
      </c>
      <c r="AJ107" s="55" t="s">
        <v>27</v>
      </c>
      <c r="AK107" s="55" t="s">
        <v>23</v>
      </c>
      <c r="AL107" s="55" t="s">
        <v>23</v>
      </c>
      <c r="AM107" s="55" t="s">
        <v>27</v>
      </c>
      <c r="AN107" s="55" t="s">
        <v>23</v>
      </c>
      <c r="AO107" s="55" t="s">
        <v>23</v>
      </c>
      <c r="AP107" s="55" t="s">
        <v>27</v>
      </c>
      <c r="AQ107" s="55" t="s">
        <v>23</v>
      </c>
      <c r="AR107" s="55" t="s">
        <v>23</v>
      </c>
      <c r="AS107" s="55" t="s">
        <v>27</v>
      </c>
      <c r="AT107" s="55" t="s">
        <v>23</v>
      </c>
      <c r="AU107" s="55" t="s">
        <v>23</v>
      </c>
      <c r="AV107" s="55" t="s">
        <v>27</v>
      </c>
      <c r="AW107" s="55" t="s">
        <v>23</v>
      </c>
      <c r="AX107" s="55" t="s">
        <v>23</v>
      </c>
      <c r="AY107" s="55" t="s">
        <v>27</v>
      </c>
      <c r="AZ107" s="55" t="s">
        <v>23</v>
      </c>
      <c r="BA107" s="55" t="s">
        <v>23</v>
      </c>
      <c r="BB107" s="55" t="s">
        <v>44</v>
      </c>
      <c r="BC107" s="55" t="s">
        <v>26</v>
      </c>
      <c r="BD107" s="55" t="s">
        <v>23</v>
      </c>
      <c r="BE107" s="55" t="s">
        <v>44</v>
      </c>
      <c r="BF107" s="55" t="s">
        <v>26</v>
      </c>
      <c r="BG107" s="55" t="s">
        <v>23</v>
      </c>
      <c r="BH107" s="55" t="s">
        <v>44</v>
      </c>
      <c r="BI107" s="55" t="s">
        <v>26</v>
      </c>
      <c r="BJ107" s="55" t="s">
        <v>23</v>
      </c>
    </row>
    <row r="108" spans="1:62" ht="12" customHeight="1" x14ac:dyDescent="0.2">
      <c r="A108" s="25">
        <f>MAX($A$14:A107)+1</f>
        <v>94</v>
      </c>
      <c r="B108" s="56" t="s">
        <v>34</v>
      </c>
      <c r="C108" s="55" t="s">
        <v>6</v>
      </c>
      <c r="D108" s="55" t="s">
        <v>23</v>
      </c>
      <c r="E108" s="55" t="s">
        <v>32</v>
      </c>
      <c r="F108" s="55" t="s">
        <v>6</v>
      </c>
      <c r="G108" s="55" t="s">
        <v>23</v>
      </c>
      <c r="H108" s="55" t="s">
        <v>32</v>
      </c>
      <c r="I108" s="55" t="s">
        <v>6</v>
      </c>
      <c r="J108" s="55" t="s">
        <v>23</v>
      </c>
      <c r="K108" s="55" t="s">
        <v>32</v>
      </c>
      <c r="L108" s="55" t="s">
        <v>6</v>
      </c>
      <c r="M108" s="55" t="s">
        <v>23</v>
      </c>
      <c r="N108" s="55" t="s">
        <v>31</v>
      </c>
      <c r="O108" s="55" t="s">
        <v>6</v>
      </c>
      <c r="P108" s="55" t="s">
        <v>23</v>
      </c>
      <c r="Q108" s="55" t="s">
        <v>31</v>
      </c>
      <c r="R108" s="55" t="s">
        <v>6</v>
      </c>
      <c r="S108" s="55" t="s">
        <v>23</v>
      </c>
      <c r="T108" s="55" t="s">
        <v>31</v>
      </c>
      <c r="U108" s="55" t="s">
        <v>6</v>
      </c>
      <c r="V108" s="55" t="s">
        <v>23</v>
      </c>
      <c r="W108" s="55" t="s">
        <v>32</v>
      </c>
      <c r="X108" s="55" t="s">
        <v>6</v>
      </c>
      <c r="Y108" s="55" t="s">
        <v>23</v>
      </c>
      <c r="Z108" s="55" t="s">
        <v>32</v>
      </c>
      <c r="AA108" s="55" t="s">
        <v>6</v>
      </c>
      <c r="AB108" s="55" t="s">
        <v>23</v>
      </c>
      <c r="AC108" s="55" t="s">
        <v>31</v>
      </c>
      <c r="AD108" s="55" t="s">
        <v>6</v>
      </c>
      <c r="AE108" s="55" t="s">
        <v>23</v>
      </c>
      <c r="AF108" s="55" t="s">
        <v>31</v>
      </c>
      <c r="AG108" s="55" t="s">
        <v>6</v>
      </c>
      <c r="AH108" s="55" t="s">
        <v>23</v>
      </c>
      <c r="AI108" s="55" t="s">
        <v>31</v>
      </c>
      <c r="AJ108" s="55" t="s">
        <v>6</v>
      </c>
      <c r="AK108" s="55" t="s">
        <v>23</v>
      </c>
      <c r="AL108" s="55" t="s">
        <v>31</v>
      </c>
      <c r="AM108" s="55" t="s">
        <v>6</v>
      </c>
      <c r="AN108" s="55" t="s">
        <v>23</v>
      </c>
      <c r="AO108" s="55" t="s">
        <v>31</v>
      </c>
      <c r="AP108" s="55" t="s">
        <v>6</v>
      </c>
      <c r="AQ108" s="55" t="s">
        <v>23</v>
      </c>
      <c r="AR108" s="55" t="s">
        <v>31</v>
      </c>
      <c r="AS108" s="55" t="s">
        <v>6</v>
      </c>
      <c r="AT108" s="55" t="s">
        <v>23</v>
      </c>
      <c r="AU108" s="55" t="s">
        <v>31</v>
      </c>
      <c r="AV108" s="55" t="s">
        <v>17</v>
      </c>
      <c r="AW108" s="55" t="s">
        <v>23</v>
      </c>
      <c r="AX108" s="55" t="s">
        <v>32</v>
      </c>
      <c r="AY108" s="55" t="s">
        <v>17</v>
      </c>
      <c r="AZ108" s="55" t="s">
        <v>23</v>
      </c>
      <c r="BA108" s="55" t="s">
        <v>32</v>
      </c>
      <c r="BB108" s="55" t="s">
        <v>17</v>
      </c>
      <c r="BC108" s="55" t="s">
        <v>23</v>
      </c>
      <c r="BD108" s="55" t="s">
        <v>31</v>
      </c>
      <c r="BE108" s="55" t="s">
        <v>17</v>
      </c>
      <c r="BF108" s="55" t="s">
        <v>23</v>
      </c>
      <c r="BG108" s="55" t="s">
        <v>31</v>
      </c>
      <c r="BH108" s="55" t="s">
        <v>17</v>
      </c>
      <c r="BI108" s="55" t="s">
        <v>23</v>
      </c>
      <c r="BJ108" s="55" t="s">
        <v>31</v>
      </c>
    </row>
    <row r="109" spans="1:62" ht="12" customHeight="1" x14ac:dyDescent="0.2">
      <c r="A109" s="25">
        <f>MAX($A$14:A108)+1</f>
        <v>95</v>
      </c>
      <c r="B109" s="56" t="s">
        <v>30</v>
      </c>
      <c r="C109" s="55" t="s">
        <v>27</v>
      </c>
      <c r="D109" s="55" t="s">
        <v>23</v>
      </c>
      <c r="E109" s="55" t="s">
        <v>23</v>
      </c>
      <c r="F109" s="55" t="s">
        <v>27</v>
      </c>
      <c r="G109" s="55" t="s">
        <v>23</v>
      </c>
      <c r="H109" s="55" t="s">
        <v>23</v>
      </c>
      <c r="I109" s="55" t="s">
        <v>27</v>
      </c>
      <c r="J109" s="55" t="s">
        <v>23</v>
      </c>
      <c r="K109" s="55" t="s">
        <v>23</v>
      </c>
      <c r="L109" s="55" t="s">
        <v>27</v>
      </c>
      <c r="M109" s="55" t="s">
        <v>23</v>
      </c>
      <c r="N109" s="55" t="s">
        <v>23</v>
      </c>
      <c r="O109" s="55" t="s">
        <v>27</v>
      </c>
      <c r="P109" s="55" t="s">
        <v>23</v>
      </c>
      <c r="Q109" s="55" t="s">
        <v>23</v>
      </c>
      <c r="R109" s="55" t="s">
        <v>27</v>
      </c>
      <c r="S109" s="55" t="s">
        <v>23</v>
      </c>
      <c r="T109" s="55" t="s">
        <v>23</v>
      </c>
      <c r="U109" s="55" t="s">
        <v>27</v>
      </c>
      <c r="V109" s="55" t="s">
        <v>23</v>
      </c>
      <c r="W109" s="55" t="s">
        <v>23</v>
      </c>
      <c r="X109" s="55" t="s">
        <v>27</v>
      </c>
      <c r="Y109" s="55" t="s">
        <v>23</v>
      </c>
      <c r="Z109" s="55" t="s">
        <v>23</v>
      </c>
      <c r="AA109" s="55" t="s">
        <v>27</v>
      </c>
      <c r="AB109" s="55" t="s">
        <v>23</v>
      </c>
      <c r="AC109" s="55" t="s">
        <v>23</v>
      </c>
      <c r="AD109" s="55" t="s">
        <v>27</v>
      </c>
      <c r="AE109" s="55" t="s">
        <v>23</v>
      </c>
      <c r="AF109" s="55" t="s">
        <v>23</v>
      </c>
      <c r="AG109" s="55" t="s">
        <v>27</v>
      </c>
      <c r="AH109" s="55" t="s">
        <v>23</v>
      </c>
      <c r="AI109" s="55" t="s">
        <v>23</v>
      </c>
      <c r="AJ109" s="55" t="s">
        <v>27</v>
      </c>
      <c r="AK109" s="55" t="s">
        <v>23</v>
      </c>
      <c r="AL109" s="55" t="s">
        <v>23</v>
      </c>
      <c r="AM109" s="55" t="s">
        <v>27</v>
      </c>
      <c r="AN109" s="55" t="s">
        <v>23</v>
      </c>
      <c r="AO109" s="55" t="s">
        <v>23</v>
      </c>
      <c r="AP109" s="55" t="s">
        <v>27</v>
      </c>
      <c r="AQ109" s="55" t="s">
        <v>23</v>
      </c>
      <c r="AR109" s="55" t="s">
        <v>23</v>
      </c>
      <c r="AS109" s="55" t="s">
        <v>27</v>
      </c>
      <c r="AT109" s="55" t="s">
        <v>23</v>
      </c>
      <c r="AU109" s="55" t="s">
        <v>23</v>
      </c>
      <c r="AV109" s="55" t="s">
        <v>27</v>
      </c>
      <c r="AW109" s="55" t="s">
        <v>23</v>
      </c>
      <c r="AX109" s="55" t="s">
        <v>23</v>
      </c>
      <c r="AY109" s="55" t="s">
        <v>27</v>
      </c>
      <c r="AZ109" s="55" t="s">
        <v>23</v>
      </c>
      <c r="BA109" s="55" t="s">
        <v>23</v>
      </c>
      <c r="BB109" s="55" t="s">
        <v>44</v>
      </c>
      <c r="BC109" s="55" t="s">
        <v>26</v>
      </c>
      <c r="BD109" s="55" t="s">
        <v>23</v>
      </c>
      <c r="BE109" s="55" t="s">
        <v>44</v>
      </c>
      <c r="BF109" s="55" t="s">
        <v>26</v>
      </c>
      <c r="BG109" s="55" t="s">
        <v>23</v>
      </c>
      <c r="BH109" s="55" t="s">
        <v>44</v>
      </c>
      <c r="BI109" s="55" t="s">
        <v>26</v>
      </c>
      <c r="BJ109" s="55" t="s">
        <v>23</v>
      </c>
    </row>
    <row r="110" spans="1:62" x14ac:dyDescent="0.2">
      <c r="A110" s="25">
        <f>MAX($A$14:A109)+1</f>
        <v>96</v>
      </c>
      <c r="B110" s="58" t="s">
        <v>142</v>
      </c>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row>
    <row r="111" spans="1:62" ht="12" customHeight="1" x14ac:dyDescent="0.2">
      <c r="A111" s="25">
        <f>MAX($A$14:A110)+1</f>
        <v>97</v>
      </c>
      <c r="B111" s="56" t="s">
        <v>36</v>
      </c>
      <c r="C111" s="55" t="s">
        <v>22</v>
      </c>
      <c r="D111" s="55" t="s">
        <v>23</v>
      </c>
      <c r="E111" s="55" t="s">
        <v>22</v>
      </c>
      <c r="F111" s="55" t="s">
        <v>22</v>
      </c>
      <c r="G111" s="55" t="s">
        <v>23</v>
      </c>
      <c r="H111" s="55" t="s">
        <v>22</v>
      </c>
      <c r="I111" s="55" t="s">
        <v>22</v>
      </c>
      <c r="J111" s="55" t="s">
        <v>23</v>
      </c>
      <c r="K111" s="55" t="s">
        <v>22</v>
      </c>
      <c r="L111" s="55" t="s">
        <v>22</v>
      </c>
      <c r="M111" s="55" t="s">
        <v>23</v>
      </c>
      <c r="N111" s="55" t="s">
        <v>22</v>
      </c>
      <c r="O111" s="55" t="s">
        <v>22</v>
      </c>
      <c r="P111" s="55" t="s">
        <v>23</v>
      </c>
      <c r="Q111" s="55" t="s">
        <v>22</v>
      </c>
      <c r="R111" s="55" t="s">
        <v>22</v>
      </c>
      <c r="S111" s="55" t="s">
        <v>23</v>
      </c>
      <c r="T111" s="55" t="s">
        <v>22</v>
      </c>
      <c r="U111" s="55" t="s">
        <v>22</v>
      </c>
      <c r="V111" s="55" t="s">
        <v>23</v>
      </c>
      <c r="W111" s="55" t="s">
        <v>22</v>
      </c>
      <c r="X111" s="55" t="s">
        <v>22</v>
      </c>
      <c r="Y111" s="55" t="s">
        <v>23</v>
      </c>
      <c r="Z111" s="55" t="s">
        <v>22</v>
      </c>
      <c r="AA111" s="55" t="s">
        <v>22</v>
      </c>
      <c r="AB111" s="55" t="s">
        <v>23</v>
      </c>
      <c r="AC111" s="55" t="s">
        <v>22</v>
      </c>
      <c r="AD111" s="55" t="s">
        <v>22</v>
      </c>
      <c r="AE111" s="55" t="s">
        <v>23</v>
      </c>
      <c r="AF111" s="55" t="s">
        <v>22</v>
      </c>
      <c r="AG111" s="55" t="s">
        <v>6</v>
      </c>
      <c r="AH111" s="55" t="s">
        <v>23</v>
      </c>
      <c r="AI111" s="55" t="s">
        <v>31</v>
      </c>
      <c r="AJ111" s="55" t="s">
        <v>5</v>
      </c>
      <c r="AK111" s="55" t="s">
        <v>23</v>
      </c>
      <c r="AL111" s="55" t="s">
        <v>33</v>
      </c>
      <c r="AM111" s="55" t="s">
        <v>5</v>
      </c>
      <c r="AN111" s="55" t="s">
        <v>23</v>
      </c>
      <c r="AO111" s="55" t="s">
        <v>31</v>
      </c>
      <c r="AP111" s="55" t="s">
        <v>5</v>
      </c>
      <c r="AQ111" s="55" t="s">
        <v>23</v>
      </c>
      <c r="AR111" s="55" t="s">
        <v>32</v>
      </c>
      <c r="AS111" s="55" t="s">
        <v>6</v>
      </c>
      <c r="AT111" s="55" t="s">
        <v>23</v>
      </c>
      <c r="AU111" s="55" t="s">
        <v>32</v>
      </c>
      <c r="AV111" s="55" t="s">
        <v>6</v>
      </c>
      <c r="AW111" s="55" t="s">
        <v>23</v>
      </c>
      <c r="AX111" s="55" t="s">
        <v>31</v>
      </c>
      <c r="AY111" s="55" t="s">
        <v>6</v>
      </c>
      <c r="AZ111" s="55" t="s">
        <v>23</v>
      </c>
      <c r="BA111" s="55" t="s">
        <v>32</v>
      </c>
      <c r="BB111" s="55" t="s">
        <v>6</v>
      </c>
      <c r="BC111" s="55" t="s">
        <v>23</v>
      </c>
      <c r="BD111" s="55" t="s">
        <v>31</v>
      </c>
      <c r="BE111" s="55" t="s">
        <v>6</v>
      </c>
      <c r="BF111" s="55" t="s">
        <v>23</v>
      </c>
      <c r="BG111" s="55" t="s">
        <v>31</v>
      </c>
      <c r="BH111" s="55" t="s">
        <v>6</v>
      </c>
      <c r="BI111" s="55" t="s">
        <v>23</v>
      </c>
      <c r="BJ111" s="55" t="s">
        <v>31</v>
      </c>
    </row>
    <row r="112" spans="1:62" ht="12" customHeight="1" x14ac:dyDescent="0.2">
      <c r="A112" s="25">
        <f>MAX($A$14:A111)+1</f>
        <v>98</v>
      </c>
      <c r="B112" s="56" t="s">
        <v>35</v>
      </c>
      <c r="C112" s="55" t="s">
        <v>22</v>
      </c>
      <c r="D112" s="55" t="s">
        <v>23</v>
      </c>
      <c r="E112" s="55" t="s">
        <v>23</v>
      </c>
      <c r="F112" s="55" t="s">
        <v>22</v>
      </c>
      <c r="G112" s="55" t="s">
        <v>23</v>
      </c>
      <c r="H112" s="55" t="s">
        <v>23</v>
      </c>
      <c r="I112" s="55" t="s">
        <v>22</v>
      </c>
      <c r="J112" s="55" t="s">
        <v>23</v>
      </c>
      <c r="K112" s="55" t="s">
        <v>23</v>
      </c>
      <c r="L112" s="55" t="s">
        <v>22</v>
      </c>
      <c r="M112" s="55" t="s">
        <v>23</v>
      </c>
      <c r="N112" s="55" t="s">
        <v>23</v>
      </c>
      <c r="O112" s="55" t="s">
        <v>22</v>
      </c>
      <c r="P112" s="55" t="s">
        <v>23</v>
      </c>
      <c r="Q112" s="55" t="s">
        <v>23</v>
      </c>
      <c r="R112" s="55" t="s">
        <v>22</v>
      </c>
      <c r="S112" s="55" t="s">
        <v>23</v>
      </c>
      <c r="T112" s="55" t="s">
        <v>23</v>
      </c>
      <c r="U112" s="55" t="s">
        <v>22</v>
      </c>
      <c r="V112" s="55" t="s">
        <v>23</v>
      </c>
      <c r="W112" s="55" t="s">
        <v>23</v>
      </c>
      <c r="X112" s="55" t="s">
        <v>22</v>
      </c>
      <c r="Y112" s="55" t="s">
        <v>23</v>
      </c>
      <c r="Z112" s="55" t="s">
        <v>23</v>
      </c>
      <c r="AA112" s="55" t="s">
        <v>22</v>
      </c>
      <c r="AB112" s="55" t="s">
        <v>23</v>
      </c>
      <c r="AC112" s="55" t="s">
        <v>23</v>
      </c>
      <c r="AD112" s="55" t="s">
        <v>22</v>
      </c>
      <c r="AE112" s="55" t="s">
        <v>23</v>
      </c>
      <c r="AF112" s="55" t="s">
        <v>23</v>
      </c>
      <c r="AG112" s="55" t="s">
        <v>22</v>
      </c>
      <c r="AH112" s="55" t="s">
        <v>23</v>
      </c>
      <c r="AI112" s="55" t="s">
        <v>23</v>
      </c>
      <c r="AJ112" s="55" t="s">
        <v>22</v>
      </c>
      <c r="AK112" s="55" t="s">
        <v>23</v>
      </c>
      <c r="AL112" s="55" t="s">
        <v>23</v>
      </c>
      <c r="AM112" s="55" t="s">
        <v>22</v>
      </c>
      <c r="AN112" s="55" t="s">
        <v>23</v>
      </c>
      <c r="AO112" s="55" t="s">
        <v>23</v>
      </c>
      <c r="AP112" s="55" t="s">
        <v>22</v>
      </c>
      <c r="AQ112" s="55" t="s">
        <v>23</v>
      </c>
      <c r="AR112" s="55" t="s">
        <v>23</v>
      </c>
      <c r="AS112" s="55" t="s">
        <v>22</v>
      </c>
      <c r="AT112" s="55" t="s">
        <v>23</v>
      </c>
      <c r="AU112" s="55" t="s">
        <v>23</v>
      </c>
      <c r="AV112" s="55" t="s">
        <v>22</v>
      </c>
      <c r="AW112" s="55" t="s">
        <v>23</v>
      </c>
      <c r="AX112" s="55" t="s">
        <v>23</v>
      </c>
      <c r="AY112" s="55" t="s">
        <v>27</v>
      </c>
      <c r="AZ112" s="55" t="s">
        <v>23</v>
      </c>
      <c r="BA112" s="55" t="s">
        <v>23</v>
      </c>
      <c r="BB112" s="55" t="s">
        <v>27</v>
      </c>
      <c r="BC112" s="55" t="s">
        <v>23</v>
      </c>
      <c r="BD112" s="55" t="s">
        <v>23</v>
      </c>
      <c r="BE112" s="55" t="s">
        <v>27</v>
      </c>
      <c r="BF112" s="55" t="s">
        <v>23</v>
      </c>
      <c r="BG112" s="55" t="s">
        <v>23</v>
      </c>
      <c r="BH112" s="55" t="s">
        <v>27</v>
      </c>
      <c r="BI112" s="55" t="s">
        <v>23</v>
      </c>
      <c r="BJ112" s="55" t="s">
        <v>23</v>
      </c>
    </row>
    <row r="113" spans="1:62" ht="12" customHeight="1" x14ac:dyDescent="0.2">
      <c r="A113" s="25">
        <f>MAX($A$14:A112)+1</f>
        <v>99</v>
      </c>
      <c r="B113" s="56" t="s">
        <v>34</v>
      </c>
      <c r="C113" s="55" t="s">
        <v>22</v>
      </c>
      <c r="D113" s="55" t="s">
        <v>23</v>
      </c>
      <c r="E113" s="55" t="s">
        <v>22</v>
      </c>
      <c r="F113" s="55" t="s">
        <v>22</v>
      </c>
      <c r="G113" s="55" t="s">
        <v>23</v>
      </c>
      <c r="H113" s="55" t="s">
        <v>22</v>
      </c>
      <c r="I113" s="55" t="s">
        <v>22</v>
      </c>
      <c r="J113" s="55" t="s">
        <v>23</v>
      </c>
      <c r="K113" s="55" t="s">
        <v>22</v>
      </c>
      <c r="L113" s="55" t="s">
        <v>22</v>
      </c>
      <c r="M113" s="55" t="s">
        <v>23</v>
      </c>
      <c r="N113" s="55" t="s">
        <v>22</v>
      </c>
      <c r="O113" s="55" t="s">
        <v>22</v>
      </c>
      <c r="P113" s="55" t="s">
        <v>23</v>
      </c>
      <c r="Q113" s="55" t="s">
        <v>22</v>
      </c>
      <c r="R113" s="55" t="s">
        <v>22</v>
      </c>
      <c r="S113" s="55" t="s">
        <v>23</v>
      </c>
      <c r="T113" s="55" t="s">
        <v>22</v>
      </c>
      <c r="U113" s="55" t="s">
        <v>22</v>
      </c>
      <c r="V113" s="55" t="s">
        <v>23</v>
      </c>
      <c r="W113" s="55" t="s">
        <v>22</v>
      </c>
      <c r="X113" s="55" t="s">
        <v>22</v>
      </c>
      <c r="Y113" s="55" t="s">
        <v>23</v>
      </c>
      <c r="Z113" s="55" t="s">
        <v>22</v>
      </c>
      <c r="AA113" s="55" t="s">
        <v>22</v>
      </c>
      <c r="AB113" s="55" t="s">
        <v>23</v>
      </c>
      <c r="AC113" s="55" t="s">
        <v>22</v>
      </c>
      <c r="AD113" s="55" t="s">
        <v>22</v>
      </c>
      <c r="AE113" s="55" t="s">
        <v>23</v>
      </c>
      <c r="AF113" s="55" t="s">
        <v>22</v>
      </c>
      <c r="AG113" s="55" t="s">
        <v>6</v>
      </c>
      <c r="AH113" s="55" t="s">
        <v>23</v>
      </c>
      <c r="AI113" s="55" t="s">
        <v>31</v>
      </c>
      <c r="AJ113" s="55" t="s">
        <v>5</v>
      </c>
      <c r="AK113" s="55" t="s">
        <v>23</v>
      </c>
      <c r="AL113" s="55" t="s">
        <v>33</v>
      </c>
      <c r="AM113" s="55" t="s">
        <v>5</v>
      </c>
      <c r="AN113" s="55" t="s">
        <v>23</v>
      </c>
      <c r="AO113" s="55" t="s">
        <v>31</v>
      </c>
      <c r="AP113" s="55" t="s">
        <v>5</v>
      </c>
      <c r="AQ113" s="55" t="s">
        <v>23</v>
      </c>
      <c r="AR113" s="55" t="s">
        <v>32</v>
      </c>
      <c r="AS113" s="55" t="s">
        <v>6</v>
      </c>
      <c r="AT113" s="55" t="s">
        <v>23</v>
      </c>
      <c r="AU113" s="55" t="s">
        <v>32</v>
      </c>
      <c r="AV113" s="55" t="s">
        <v>6</v>
      </c>
      <c r="AW113" s="55" t="s">
        <v>23</v>
      </c>
      <c r="AX113" s="55" t="s">
        <v>31</v>
      </c>
      <c r="AY113" s="55" t="s">
        <v>6</v>
      </c>
      <c r="AZ113" s="55" t="s">
        <v>23</v>
      </c>
      <c r="BA113" s="55" t="s">
        <v>32</v>
      </c>
      <c r="BB113" s="55" t="s">
        <v>6</v>
      </c>
      <c r="BC113" s="55" t="s">
        <v>23</v>
      </c>
      <c r="BD113" s="55" t="s">
        <v>31</v>
      </c>
      <c r="BE113" s="55" t="s">
        <v>6</v>
      </c>
      <c r="BF113" s="55" t="s">
        <v>23</v>
      </c>
      <c r="BG113" s="55" t="s">
        <v>31</v>
      </c>
      <c r="BH113" s="55" t="s">
        <v>6</v>
      </c>
      <c r="BI113" s="55" t="s">
        <v>23</v>
      </c>
      <c r="BJ113" s="55" t="s">
        <v>31</v>
      </c>
    </row>
    <row r="114" spans="1:62" ht="12" customHeight="1" x14ac:dyDescent="0.2">
      <c r="A114" s="25">
        <f>MAX($A$14:A113)+1</f>
        <v>100</v>
      </c>
      <c r="B114" s="56" t="s">
        <v>30</v>
      </c>
      <c r="C114" s="55" t="s">
        <v>22</v>
      </c>
      <c r="D114" s="55" t="s">
        <v>23</v>
      </c>
      <c r="E114" s="55" t="s">
        <v>23</v>
      </c>
      <c r="F114" s="55" t="s">
        <v>22</v>
      </c>
      <c r="G114" s="55" t="s">
        <v>23</v>
      </c>
      <c r="H114" s="55" t="s">
        <v>23</v>
      </c>
      <c r="I114" s="55" t="s">
        <v>22</v>
      </c>
      <c r="J114" s="55" t="s">
        <v>23</v>
      </c>
      <c r="K114" s="55" t="s">
        <v>23</v>
      </c>
      <c r="L114" s="55" t="s">
        <v>22</v>
      </c>
      <c r="M114" s="55" t="s">
        <v>23</v>
      </c>
      <c r="N114" s="55" t="s">
        <v>23</v>
      </c>
      <c r="O114" s="55" t="s">
        <v>22</v>
      </c>
      <c r="P114" s="55" t="s">
        <v>23</v>
      </c>
      <c r="Q114" s="55" t="s">
        <v>23</v>
      </c>
      <c r="R114" s="55" t="s">
        <v>22</v>
      </c>
      <c r="S114" s="55" t="s">
        <v>23</v>
      </c>
      <c r="T114" s="55" t="s">
        <v>23</v>
      </c>
      <c r="U114" s="55" t="s">
        <v>22</v>
      </c>
      <c r="V114" s="55" t="s">
        <v>23</v>
      </c>
      <c r="W114" s="55" t="s">
        <v>23</v>
      </c>
      <c r="X114" s="55" t="s">
        <v>22</v>
      </c>
      <c r="Y114" s="55" t="s">
        <v>23</v>
      </c>
      <c r="Z114" s="55" t="s">
        <v>23</v>
      </c>
      <c r="AA114" s="55" t="s">
        <v>22</v>
      </c>
      <c r="AB114" s="55" t="s">
        <v>23</v>
      </c>
      <c r="AC114" s="55" t="s">
        <v>23</v>
      </c>
      <c r="AD114" s="55" t="s">
        <v>22</v>
      </c>
      <c r="AE114" s="55" t="s">
        <v>23</v>
      </c>
      <c r="AF114" s="55" t="s">
        <v>23</v>
      </c>
      <c r="AG114" s="55" t="s">
        <v>22</v>
      </c>
      <c r="AH114" s="55" t="s">
        <v>23</v>
      </c>
      <c r="AI114" s="55" t="s">
        <v>23</v>
      </c>
      <c r="AJ114" s="55" t="s">
        <v>22</v>
      </c>
      <c r="AK114" s="55" t="s">
        <v>23</v>
      </c>
      <c r="AL114" s="55" t="s">
        <v>23</v>
      </c>
      <c r="AM114" s="55" t="s">
        <v>22</v>
      </c>
      <c r="AN114" s="55" t="s">
        <v>23</v>
      </c>
      <c r="AO114" s="55" t="s">
        <v>23</v>
      </c>
      <c r="AP114" s="55" t="s">
        <v>22</v>
      </c>
      <c r="AQ114" s="55" t="s">
        <v>23</v>
      </c>
      <c r="AR114" s="55" t="s">
        <v>23</v>
      </c>
      <c r="AS114" s="55" t="s">
        <v>22</v>
      </c>
      <c r="AT114" s="55" t="s">
        <v>23</v>
      </c>
      <c r="AU114" s="55" t="s">
        <v>23</v>
      </c>
      <c r="AV114" s="55" t="s">
        <v>22</v>
      </c>
      <c r="AW114" s="55" t="s">
        <v>23</v>
      </c>
      <c r="AX114" s="55" t="s">
        <v>23</v>
      </c>
      <c r="AY114" s="55" t="s">
        <v>27</v>
      </c>
      <c r="AZ114" s="55" t="s">
        <v>23</v>
      </c>
      <c r="BA114" s="55" t="s">
        <v>23</v>
      </c>
      <c r="BB114" s="55" t="s">
        <v>27</v>
      </c>
      <c r="BC114" s="55" t="s">
        <v>23</v>
      </c>
      <c r="BD114" s="55" t="s">
        <v>23</v>
      </c>
      <c r="BE114" s="55" t="s">
        <v>27</v>
      </c>
      <c r="BF114" s="55" t="s">
        <v>23</v>
      </c>
      <c r="BG114" s="55" t="s">
        <v>23</v>
      </c>
      <c r="BH114" s="55" t="s">
        <v>27</v>
      </c>
      <c r="BI114" s="55" t="s">
        <v>23</v>
      </c>
      <c r="BJ114" s="55" t="s">
        <v>23</v>
      </c>
    </row>
    <row r="115" spans="1:62" x14ac:dyDescent="0.2">
      <c r="A115" s="25">
        <f>MAX($A$14:A114)+1</f>
        <v>101</v>
      </c>
      <c r="B115" s="58" t="s">
        <v>141</v>
      </c>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row>
    <row r="116" spans="1:62" ht="12" customHeight="1" x14ac:dyDescent="0.2">
      <c r="A116" s="25">
        <f>MAX($A$14:A115)+1</f>
        <v>102</v>
      </c>
      <c r="B116" s="56" t="s">
        <v>36</v>
      </c>
      <c r="C116" s="55" t="s">
        <v>5</v>
      </c>
      <c r="D116" s="55" t="s">
        <v>23</v>
      </c>
      <c r="E116" s="55" t="s">
        <v>31</v>
      </c>
      <c r="F116" s="55" t="s">
        <v>5</v>
      </c>
      <c r="G116" s="55" t="s">
        <v>23</v>
      </c>
      <c r="H116" s="55" t="s">
        <v>31</v>
      </c>
      <c r="I116" s="55" t="s">
        <v>6</v>
      </c>
      <c r="J116" s="55" t="s">
        <v>23</v>
      </c>
      <c r="K116" s="55" t="s">
        <v>32</v>
      </c>
      <c r="L116" s="55" t="s">
        <v>6</v>
      </c>
      <c r="M116" s="55" t="s">
        <v>23</v>
      </c>
      <c r="N116" s="55" t="s">
        <v>31</v>
      </c>
      <c r="O116" s="55" t="s">
        <v>6</v>
      </c>
      <c r="P116" s="55" t="s">
        <v>23</v>
      </c>
      <c r="Q116" s="55" t="s">
        <v>31</v>
      </c>
      <c r="R116" s="55" t="s">
        <v>6</v>
      </c>
      <c r="S116" s="55" t="s">
        <v>23</v>
      </c>
      <c r="T116" s="55" t="s">
        <v>31</v>
      </c>
      <c r="U116" s="55" t="s">
        <v>6</v>
      </c>
      <c r="V116" s="55" t="s">
        <v>26</v>
      </c>
      <c r="W116" s="55" t="s">
        <v>32</v>
      </c>
      <c r="X116" s="55" t="s">
        <v>17</v>
      </c>
      <c r="Y116" s="55" t="s">
        <v>28</v>
      </c>
      <c r="Z116" s="55" t="s">
        <v>26</v>
      </c>
      <c r="AA116" s="55" t="s">
        <v>17</v>
      </c>
      <c r="AB116" s="55" t="s">
        <v>23</v>
      </c>
      <c r="AC116" s="55" t="s">
        <v>31</v>
      </c>
      <c r="AD116" s="55" t="s">
        <v>17</v>
      </c>
      <c r="AE116" s="55" t="s">
        <v>23</v>
      </c>
      <c r="AF116" s="55" t="s">
        <v>31</v>
      </c>
      <c r="AG116" s="55" t="s">
        <v>17</v>
      </c>
      <c r="AH116" s="55" t="s">
        <v>23</v>
      </c>
      <c r="AI116" s="55" t="s">
        <v>31</v>
      </c>
      <c r="AJ116" s="55" t="s">
        <v>17</v>
      </c>
      <c r="AK116" s="55" t="s">
        <v>23</v>
      </c>
      <c r="AL116" s="55" t="s">
        <v>31</v>
      </c>
      <c r="AM116" s="55" t="s">
        <v>17</v>
      </c>
      <c r="AN116" s="55" t="s">
        <v>23</v>
      </c>
      <c r="AO116" s="55" t="s">
        <v>31</v>
      </c>
      <c r="AP116" s="55" t="s">
        <v>17</v>
      </c>
      <c r="AQ116" s="55" t="s">
        <v>23</v>
      </c>
      <c r="AR116" s="55" t="s">
        <v>31</v>
      </c>
      <c r="AS116" s="55" t="s">
        <v>17</v>
      </c>
      <c r="AT116" s="55" t="s">
        <v>23</v>
      </c>
      <c r="AU116" s="55" t="s">
        <v>31</v>
      </c>
      <c r="AV116" s="55" t="s">
        <v>17</v>
      </c>
      <c r="AW116" s="55" t="s">
        <v>23</v>
      </c>
      <c r="AX116" s="55" t="s">
        <v>31</v>
      </c>
      <c r="AY116" s="55" t="s">
        <v>17</v>
      </c>
      <c r="AZ116" s="55" t="s">
        <v>23</v>
      </c>
      <c r="BA116" s="55" t="s">
        <v>31</v>
      </c>
      <c r="BB116" s="55" t="s">
        <v>17</v>
      </c>
      <c r="BC116" s="55" t="s">
        <v>23</v>
      </c>
      <c r="BD116" s="55" t="s">
        <v>31</v>
      </c>
      <c r="BE116" s="55" t="s">
        <v>17</v>
      </c>
      <c r="BF116" s="55" t="s">
        <v>23</v>
      </c>
      <c r="BG116" s="55" t="s">
        <v>31</v>
      </c>
      <c r="BH116" s="55" t="s">
        <v>17</v>
      </c>
      <c r="BI116" s="55" t="s">
        <v>26</v>
      </c>
      <c r="BJ116" s="55" t="s">
        <v>32</v>
      </c>
    </row>
    <row r="117" spans="1:62" ht="12" customHeight="1" x14ac:dyDescent="0.2">
      <c r="A117" s="25">
        <f>MAX($A$14:A116)+1</f>
        <v>103</v>
      </c>
      <c r="B117" s="56" t="s">
        <v>35</v>
      </c>
      <c r="C117" s="55" t="s">
        <v>27</v>
      </c>
      <c r="D117" s="55" t="s">
        <v>23</v>
      </c>
      <c r="E117" s="55" t="s">
        <v>23</v>
      </c>
      <c r="F117" s="55" t="s">
        <v>27</v>
      </c>
      <c r="G117" s="55" t="s">
        <v>23</v>
      </c>
      <c r="H117" s="55" t="s">
        <v>23</v>
      </c>
      <c r="I117" s="55" t="s">
        <v>27</v>
      </c>
      <c r="J117" s="55" t="s">
        <v>23</v>
      </c>
      <c r="K117" s="55" t="s">
        <v>23</v>
      </c>
      <c r="L117" s="55" t="s">
        <v>27</v>
      </c>
      <c r="M117" s="55" t="s">
        <v>23</v>
      </c>
      <c r="N117" s="55" t="s">
        <v>23</v>
      </c>
      <c r="O117" s="55" t="s">
        <v>22</v>
      </c>
      <c r="P117" s="55" t="s">
        <v>23</v>
      </c>
      <c r="Q117" s="55" t="s">
        <v>23</v>
      </c>
      <c r="R117" s="55" t="s">
        <v>22</v>
      </c>
      <c r="S117" s="55" t="s">
        <v>23</v>
      </c>
      <c r="T117" s="55" t="s">
        <v>23</v>
      </c>
      <c r="U117" s="55" t="s">
        <v>27</v>
      </c>
      <c r="V117" s="55" t="s">
        <v>26</v>
      </c>
      <c r="W117" s="55" t="s">
        <v>23</v>
      </c>
      <c r="X117" s="55" t="s">
        <v>44</v>
      </c>
      <c r="Y117" s="55" t="s">
        <v>28</v>
      </c>
      <c r="Z117" s="55" t="s">
        <v>23</v>
      </c>
      <c r="AA117" s="55" t="s">
        <v>44</v>
      </c>
      <c r="AB117" s="55" t="s">
        <v>23</v>
      </c>
      <c r="AC117" s="55" t="s">
        <v>23</v>
      </c>
      <c r="AD117" s="55" t="s">
        <v>44</v>
      </c>
      <c r="AE117" s="55" t="s">
        <v>23</v>
      </c>
      <c r="AF117" s="55" t="s">
        <v>23</v>
      </c>
      <c r="AG117" s="55" t="s">
        <v>44</v>
      </c>
      <c r="AH117" s="55" t="s">
        <v>23</v>
      </c>
      <c r="AI117" s="55" t="s">
        <v>23</v>
      </c>
      <c r="AJ117" s="55" t="s">
        <v>22</v>
      </c>
      <c r="AK117" s="55" t="s">
        <v>23</v>
      </c>
      <c r="AL117" s="55" t="s">
        <v>23</v>
      </c>
      <c r="AM117" s="55" t="s">
        <v>22</v>
      </c>
      <c r="AN117" s="55" t="s">
        <v>23</v>
      </c>
      <c r="AO117" s="55" t="s">
        <v>23</v>
      </c>
      <c r="AP117" s="55" t="s">
        <v>22</v>
      </c>
      <c r="AQ117" s="55" t="s">
        <v>23</v>
      </c>
      <c r="AR117" s="55" t="s">
        <v>23</v>
      </c>
      <c r="AS117" s="55" t="s">
        <v>22</v>
      </c>
      <c r="AT117" s="55" t="s">
        <v>23</v>
      </c>
      <c r="AU117" s="55" t="s">
        <v>23</v>
      </c>
      <c r="AV117" s="55" t="s">
        <v>22</v>
      </c>
      <c r="AW117" s="55" t="s">
        <v>23</v>
      </c>
      <c r="AX117" s="55" t="s">
        <v>23</v>
      </c>
      <c r="AY117" s="55" t="s">
        <v>22</v>
      </c>
      <c r="AZ117" s="55" t="s">
        <v>23</v>
      </c>
      <c r="BA117" s="55" t="s">
        <v>23</v>
      </c>
      <c r="BB117" s="55" t="s">
        <v>22</v>
      </c>
      <c r="BC117" s="55" t="s">
        <v>23</v>
      </c>
      <c r="BD117" s="55" t="s">
        <v>23</v>
      </c>
      <c r="BE117" s="55" t="s">
        <v>22</v>
      </c>
      <c r="BF117" s="55" t="s">
        <v>23</v>
      </c>
      <c r="BG117" s="55" t="s">
        <v>23</v>
      </c>
      <c r="BH117" s="55" t="s">
        <v>44</v>
      </c>
      <c r="BI117" s="55" t="s">
        <v>23</v>
      </c>
      <c r="BJ117" s="55" t="s">
        <v>23</v>
      </c>
    </row>
    <row r="118" spans="1:62" ht="12" customHeight="1" x14ac:dyDescent="0.2">
      <c r="A118" s="25">
        <f>MAX($A$14:A117)+1</f>
        <v>104</v>
      </c>
      <c r="B118" s="56" t="s">
        <v>34</v>
      </c>
      <c r="C118" s="55" t="s">
        <v>5</v>
      </c>
      <c r="D118" s="55" t="s">
        <v>23</v>
      </c>
      <c r="E118" s="55" t="s">
        <v>31</v>
      </c>
      <c r="F118" s="55" t="s">
        <v>5</v>
      </c>
      <c r="G118" s="55" t="s">
        <v>23</v>
      </c>
      <c r="H118" s="55" t="s">
        <v>31</v>
      </c>
      <c r="I118" s="55" t="s">
        <v>6</v>
      </c>
      <c r="J118" s="55" t="s">
        <v>23</v>
      </c>
      <c r="K118" s="55" t="s">
        <v>32</v>
      </c>
      <c r="L118" s="55" t="s">
        <v>6</v>
      </c>
      <c r="M118" s="55" t="s">
        <v>23</v>
      </c>
      <c r="N118" s="55" t="s">
        <v>31</v>
      </c>
      <c r="O118" s="55" t="s">
        <v>6</v>
      </c>
      <c r="P118" s="55" t="s">
        <v>23</v>
      </c>
      <c r="Q118" s="55" t="s">
        <v>31</v>
      </c>
      <c r="R118" s="55" t="s">
        <v>6</v>
      </c>
      <c r="S118" s="55" t="s">
        <v>23</v>
      </c>
      <c r="T118" s="55" t="s">
        <v>31</v>
      </c>
      <c r="U118" s="55" t="s">
        <v>6</v>
      </c>
      <c r="V118" s="55" t="s">
        <v>26</v>
      </c>
      <c r="W118" s="55" t="s">
        <v>32</v>
      </c>
      <c r="X118" s="55" t="s">
        <v>17</v>
      </c>
      <c r="Y118" s="55" t="s">
        <v>28</v>
      </c>
      <c r="Z118" s="55" t="s">
        <v>26</v>
      </c>
      <c r="AA118" s="55" t="s">
        <v>17</v>
      </c>
      <c r="AB118" s="55" t="s">
        <v>23</v>
      </c>
      <c r="AC118" s="55" t="s">
        <v>31</v>
      </c>
      <c r="AD118" s="55" t="s">
        <v>17</v>
      </c>
      <c r="AE118" s="55" t="s">
        <v>23</v>
      </c>
      <c r="AF118" s="55" t="s">
        <v>31</v>
      </c>
      <c r="AG118" s="55" t="s">
        <v>17</v>
      </c>
      <c r="AH118" s="55" t="s">
        <v>23</v>
      </c>
      <c r="AI118" s="55" t="s">
        <v>31</v>
      </c>
      <c r="AJ118" s="55" t="s">
        <v>17</v>
      </c>
      <c r="AK118" s="55" t="s">
        <v>23</v>
      </c>
      <c r="AL118" s="55" t="s">
        <v>31</v>
      </c>
      <c r="AM118" s="55" t="s">
        <v>17</v>
      </c>
      <c r="AN118" s="55" t="s">
        <v>23</v>
      </c>
      <c r="AO118" s="55" t="s">
        <v>31</v>
      </c>
      <c r="AP118" s="55" t="s">
        <v>17</v>
      </c>
      <c r="AQ118" s="55" t="s">
        <v>23</v>
      </c>
      <c r="AR118" s="55" t="s">
        <v>31</v>
      </c>
      <c r="AS118" s="55" t="s">
        <v>17</v>
      </c>
      <c r="AT118" s="55" t="s">
        <v>23</v>
      </c>
      <c r="AU118" s="55" t="s">
        <v>31</v>
      </c>
      <c r="AV118" s="55" t="s">
        <v>17</v>
      </c>
      <c r="AW118" s="55" t="s">
        <v>23</v>
      </c>
      <c r="AX118" s="55" t="s">
        <v>31</v>
      </c>
      <c r="AY118" s="55" t="s">
        <v>17</v>
      </c>
      <c r="AZ118" s="55" t="s">
        <v>23</v>
      </c>
      <c r="BA118" s="55" t="s">
        <v>31</v>
      </c>
      <c r="BB118" s="55" t="s">
        <v>17</v>
      </c>
      <c r="BC118" s="55" t="s">
        <v>23</v>
      </c>
      <c r="BD118" s="55" t="s">
        <v>31</v>
      </c>
      <c r="BE118" s="55" t="s">
        <v>17</v>
      </c>
      <c r="BF118" s="55" t="s">
        <v>23</v>
      </c>
      <c r="BG118" s="55" t="s">
        <v>31</v>
      </c>
      <c r="BH118" s="55" t="s">
        <v>17</v>
      </c>
      <c r="BI118" s="55" t="s">
        <v>26</v>
      </c>
      <c r="BJ118" s="55" t="s">
        <v>32</v>
      </c>
    </row>
    <row r="119" spans="1:62" ht="12" customHeight="1" x14ac:dyDescent="0.2">
      <c r="A119" s="25">
        <f>MAX($A$14:A118)+1</f>
        <v>105</v>
      </c>
      <c r="B119" s="56" t="s">
        <v>30</v>
      </c>
      <c r="C119" s="55" t="s">
        <v>27</v>
      </c>
      <c r="D119" s="55" t="s">
        <v>23</v>
      </c>
      <c r="E119" s="55" t="s">
        <v>23</v>
      </c>
      <c r="F119" s="55" t="s">
        <v>27</v>
      </c>
      <c r="G119" s="55" t="s">
        <v>23</v>
      </c>
      <c r="H119" s="55" t="s">
        <v>23</v>
      </c>
      <c r="I119" s="55" t="s">
        <v>27</v>
      </c>
      <c r="J119" s="55" t="s">
        <v>23</v>
      </c>
      <c r="K119" s="55" t="s">
        <v>23</v>
      </c>
      <c r="L119" s="55" t="s">
        <v>27</v>
      </c>
      <c r="M119" s="55" t="s">
        <v>23</v>
      </c>
      <c r="N119" s="55" t="s">
        <v>23</v>
      </c>
      <c r="O119" s="55" t="s">
        <v>22</v>
      </c>
      <c r="P119" s="55" t="s">
        <v>23</v>
      </c>
      <c r="Q119" s="55" t="s">
        <v>23</v>
      </c>
      <c r="R119" s="55" t="s">
        <v>22</v>
      </c>
      <c r="S119" s="55" t="s">
        <v>23</v>
      </c>
      <c r="T119" s="55" t="s">
        <v>23</v>
      </c>
      <c r="U119" s="55" t="s">
        <v>27</v>
      </c>
      <c r="V119" s="55" t="s">
        <v>26</v>
      </c>
      <c r="W119" s="55" t="s">
        <v>23</v>
      </c>
      <c r="X119" s="55" t="s">
        <v>44</v>
      </c>
      <c r="Y119" s="55" t="s">
        <v>28</v>
      </c>
      <c r="Z119" s="55" t="s">
        <v>23</v>
      </c>
      <c r="AA119" s="55" t="s">
        <v>44</v>
      </c>
      <c r="AB119" s="55" t="s">
        <v>23</v>
      </c>
      <c r="AC119" s="55" t="s">
        <v>23</v>
      </c>
      <c r="AD119" s="55" t="s">
        <v>44</v>
      </c>
      <c r="AE119" s="55" t="s">
        <v>23</v>
      </c>
      <c r="AF119" s="55" t="s">
        <v>23</v>
      </c>
      <c r="AG119" s="55" t="s">
        <v>44</v>
      </c>
      <c r="AH119" s="55" t="s">
        <v>23</v>
      </c>
      <c r="AI119" s="55" t="s">
        <v>23</v>
      </c>
      <c r="AJ119" s="55" t="s">
        <v>22</v>
      </c>
      <c r="AK119" s="55" t="s">
        <v>23</v>
      </c>
      <c r="AL119" s="55" t="s">
        <v>23</v>
      </c>
      <c r="AM119" s="55" t="s">
        <v>22</v>
      </c>
      <c r="AN119" s="55" t="s">
        <v>23</v>
      </c>
      <c r="AO119" s="55" t="s">
        <v>23</v>
      </c>
      <c r="AP119" s="55" t="s">
        <v>22</v>
      </c>
      <c r="AQ119" s="55" t="s">
        <v>23</v>
      </c>
      <c r="AR119" s="55" t="s">
        <v>23</v>
      </c>
      <c r="AS119" s="55" t="s">
        <v>22</v>
      </c>
      <c r="AT119" s="55" t="s">
        <v>23</v>
      </c>
      <c r="AU119" s="55" t="s">
        <v>23</v>
      </c>
      <c r="AV119" s="55" t="s">
        <v>22</v>
      </c>
      <c r="AW119" s="55" t="s">
        <v>23</v>
      </c>
      <c r="AX119" s="55" t="s">
        <v>23</v>
      </c>
      <c r="AY119" s="55" t="s">
        <v>22</v>
      </c>
      <c r="AZ119" s="55" t="s">
        <v>23</v>
      </c>
      <c r="BA119" s="55" t="s">
        <v>23</v>
      </c>
      <c r="BB119" s="55" t="s">
        <v>22</v>
      </c>
      <c r="BC119" s="55" t="s">
        <v>23</v>
      </c>
      <c r="BD119" s="55" t="s">
        <v>23</v>
      </c>
      <c r="BE119" s="55" t="s">
        <v>22</v>
      </c>
      <c r="BF119" s="55" t="s">
        <v>23</v>
      </c>
      <c r="BG119" s="55" t="s">
        <v>23</v>
      </c>
      <c r="BH119" s="55" t="s">
        <v>44</v>
      </c>
      <c r="BI119" s="55" t="s">
        <v>23</v>
      </c>
      <c r="BJ119" s="55" t="s">
        <v>23</v>
      </c>
    </row>
    <row r="120" spans="1:62" x14ac:dyDescent="0.2">
      <c r="A120" s="25">
        <f>MAX($A$14:A119)+1</f>
        <v>106</v>
      </c>
      <c r="B120" s="58" t="s">
        <v>140</v>
      </c>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row>
    <row r="121" spans="1:62" ht="12" customHeight="1" x14ac:dyDescent="0.2">
      <c r="A121" s="25">
        <f>MAX($A$14:A120)+1</f>
        <v>107</v>
      </c>
      <c r="B121" s="56" t="s">
        <v>36</v>
      </c>
      <c r="C121" s="55" t="s">
        <v>6</v>
      </c>
      <c r="D121" s="55" t="s">
        <v>23</v>
      </c>
      <c r="E121" s="55" t="s">
        <v>31</v>
      </c>
      <c r="F121" s="55" t="s">
        <v>6</v>
      </c>
      <c r="G121" s="55" t="s">
        <v>23</v>
      </c>
      <c r="H121" s="55" t="s">
        <v>31</v>
      </c>
      <c r="I121" s="55" t="s">
        <v>6</v>
      </c>
      <c r="J121" s="55" t="s">
        <v>23</v>
      </c>
      <c r="K121" s="55" t="s">
        <v>31</v>
      </c>
      <c r="L121" s="55" t="s">
        <v>6</v>
      </c>
      <c r="M121" s="55" t="s">
        <v>23</v>
      </c>
      <c r="N121" s="55" t="s">
        <v>31</v>
      </c>
      <c r="O121" s="55" t="s">
        <v>6</v>
      </c>
      <c r="P121" s="55" t="s">
        <v>23</v>
      </c>
      <c r="Q121" s="55" t="s">
        <v>32</v>
      </c>
      <c r="R121" s="55" t="s">
        <v>6</v>
      </c>
      <c r="S121" s="55" t="s">
        <v>23</v>
      </c>
      <c r="T121" s="55" t="s">
        <v>31</v>
      </c>
      <c r="U121" s="55" t="s">
        <v>6</v>
      </c>
      <c r="V121" s="55" t="s">
        <v>23</v>
      </c>
      <c r="W121" s="55" t="s">
        <v>31</v>
      </c>
      <c r="X121" s="55" t="s">
        <v>6</v>
      </c>
      <c r="Y121" s="55" t="s">
        <v>23</v>
      </c>
      <c r="Z121" s="55" t="s">
        <v>31</v>
      </c>
      <c r="AA121" s="55" t="s">
        <v>6</v>
      </c>
      <c r="AB121" s="55" t="s">
        <v>23</v>
      </c>
      <c r="AC121" s="55" t="s">
        <v>31</v>
      </c>
      <c r="AD121" s="55" t="s">
        <v>6</v>
      </c>
      <c r="AE121" s="55" t="s">
        <v>23</v>
      </c>
      <c r="AF121" s="55" t="s">
        <v>31</v>
      </c>
      <c r="AG121" s="55" t="s">
        <v>5</v>
      </c>
      <c r="AH121" s="55" t="s">
        <v>23</v>
      </c>
      <c r="AI121" s="55" t="s">
        <v>31</v>
      </c>
      <c r="AJ121" s="55" t="s">
        <v>5</v>
      </c>
      <c r="AK121" s="55" t="s">
        <v>23</v>
      </c>
      <c r="AL121" s="55" t="s">
        <v>33</v>
      </c>
      <c r="AM121" s="55" t="s">
        <v>5</v>
      </c>
      <c r="AN121" s="55" t="s">
        <v>23</v>
      </c>
      <c r="AO121" s="55" t="s">
        <v>33</v>
      </c>
      <c r="AP121" s="55" t="s">
        <v>5</v>
      </c>
      <c r="AQ121" s="55" t="s">
        <v>23</v>
      </c>
      <c r="AR121" s="55" t="s">
        <v>31</v>
      </c>
      <c r="AS121" s="55" t="s">
        <v>5</v>
      </c>
      <c r="AT121" s="55" t="s">
        <v>23</v>
      </c>
      <c r="AU121" s="55" t="s">
        <v>31</v>
      </c>
      <c r="AV121" s="55" t="s">
        <v>5</v>
      </c>
      <c r="AW121" s="55" t="s">
        <v>23</v>
      </c>
      <c r="AX121" s="55" t="s">
        <v>31</v>
      </c>
      <c r="AY121" s="55" t="s">
        <v>5</v>
      </c>
      <c r="AZ121" s="55" t="s">
        <v>23</v>
      </c>
      <c r="BA121" s="55" t="s">
        <v>31</v>
      </c>
      <c r="BB121" s="55" t="s">
        <v>5</v>
      </c>
      <c r="BC121" s="55" t="s">
        <v>23</v>
      </c>
      <c r="BD121" s="55" t="s">
        <v>32</v>
      </c>
      <c r="BE121" s="55" t="s">
        <v>5</v>
      </c>
      <c r="BF121" s="55" t="s">
        <v>23</v>
      </c>
      <c r="BG121" s="55" t="s">
        <v>32</v>
      </c>
      <c r="BH121" s="55" t="s">
        <v>5</v>
      </c>
      <c r="BI121" s="55" t="s">
        <v>23</v>
      </c>
      <c r="BJ121" s="55" t="s">
        <v>32</v>
      </c>
    </row>
    <row r="122" spans="1:62" ht="12" customHeight="1" x14ac:dyDescent="0.2">
      <c r="A122" s="25">
        <f>MAX($A$14:A121)+1</f>
        <v>108</v>
      </c>
      <c r="B122" s="56" t="s">
        <v>35</v>
      </c>
      <c r="C122" s="55" t="s">
        <v>27</v>
      </c>
      <c r="D122" s="55" t="s">
        <v>23</v>
      </c>
      <c r="E122" s="55" t="s">
        <v>23</v>
      </c>
      <c r="F122" s="55" t="s">
        <v>27</v>
      </c>
      <c r="G122" s="55" t="s">
        <v>23</v>
      </c>
      <c r="H122" s="55" t="s">
        <v>23</v>
      </c>
      <c r="I122" s="55" t="s">
        <v>27</v>
      </c>
      <c r="J122" s="55" t="s">
        <v>23</v>
      </c>
      <c r="K122" s="55" t="s">
        <v>23</v>
      </c>
      <c r="L122" s="55" t="s">
        <v>27</v>
      </c>
      <c r="M122" s="55" t="s">
        <v>23</v>
      </c>
      <c r="N122" s="55" t="s">
        <v>23</v>
      </c>
      <c r="O122" s="55" t="s">
        <v>27</v>
      </c>
      <c r="P122" s="55" t="s">
        <v>23</v>
      </c>
      <c r="Q122" s="55" t="s">
        <v>23</v>
      </c>
      <c r="R122" s="55" t="s">
        <v>27</v>
      </c>
      <c r="S122" s="55" t="s">
        <v>23</v>
      </c>
      <c r="T122" s="55" t="s">
        <v>23</v>
      </c>
      <c r="U122" s="55" t="s">
        <v>27</v>
      </c>
      <c r="V122" s="55" t="s">
        <v>23</v>
      </c>
      <c r="W122" s="55" t="s">
        <v>23</v>
      </c>
      <c r="X122" s="55" t="s">
        <v>27</v>
      </c>
      <c r="Y122" s="55" t="s">
        <v>23</v>
      </c>
      <c r="Z122" s="55" t="s">
        <v>23</v>
      </c>
      <c r="AA122" s="55" t="s">
        <v>27</v>
      </c>
      <c r="AB122" s="55" t="s">
        <v>23</v>
      </c>
      <c r="AC122" s="55" t="s">
        <v>23</v>
      </c>
      <c r="AD122" s="55" t="s">
        <v>27</v>
      </c>
      <c r="AE122" s="55" t="s">
        <v>23</v>
      </c>
      <c r="AF122" s="55" t="s">
        <v>23</v>
      </c>
      <c r="AG122" s="55" t="s">
        <v>27</v>
      </c>
      <c r="AH122" s="55" t="s">
        <v>23</v>
      </c>
      <c r="AI122" s="55" t="s">
        <v>23</v>
      </c>
      <c r="AJ122" s="55" t="s">
        <v>27</v>
      </c>
      <c r="AK122" s="55" t="s">
        <v>23</v>
      </c>
      <c r="AL122" s="55" t="s">
        <v>23</v>
      </c>
      <c r="AM122" s="55" t="s">
        <v>27</v>
      </c>
      <c r="AN122" s="55" t="s">
        <v>23</v>
      </c>
      <c r="AO122" s="55" t="s">
        <v>23</v>
      </c>
      <c r="AP122" s="55" t="s">
        <v>27</v>
      </c>
      <c r="AQ122" s="55" t="s">
        <v>23</v>
      </c>
      <c r="AR122" s="55" t="s">
        <v>23</v>
      </c>
      <c r="AS122" s="55" t="s">
        <v>27</v>
      </c>
      <c r="AT122" s="55" t="s">
        <v>23</v>
      </c>
      <c r="AU122" s="55" t="s">
        <v>23</v>
      </c>
      <c r="AV122" s="55" t="s">
        <v>27</v>
      </c>
      <c r="AW122" s="55" t="s">
        <v>23</v>
      </c>
      <c r="AX122" s="55" t="s">
        <v>23</v>
      </c>
      <c r="AY122" s="55" t="s">
        <v>27</v>
      </c>
      <c r="AZ122" s="55" t="s">
        <v>23</v>
      </c>
      <c r="BA122" s="55" t="s">
        <v>23</v>
      </c>
      <c r="BB122" s="55" t="s">
        <v>27</v>
      </c>
      <c r="BC122" s="55" t="s">
        <v>23</v>
      </c>
      <c r="BD122" s="55" t="s">
        <v>23</v>
      </c>
      <c r="BE122" s="55" t="s">
        <v>27</v>
      </c>
      <c r="BF122" s="55" t="s">
        <v>23</v>
      </c>
      <c r="BG122" s="55" t="s">
        <v>23</v>
      </c>
      <c r="BH122" s="55" t="s">
        <v>27</v>
      </c>
      <c r="BI122" s="55" t="s">
        <v>23</v>
      </c>
      <c r="BJ122" s="55" t="s">
        <v>23</v>
      </c>
    </row>
    <row r="123" spans="1:62" ht="12" customHeight="1" x14ac:dyDescent="0.2">
      <c r="A123" s="25">
        <f>MAX($A$14:A122)+1</f>
        <v>109</v>
      </c>
      <c r="B123" s="56" t="s">
        <v>34</v>
      </c>
      <c r="C123" s="55" t="s">
        <v>6</v>
      </c>
      <c r="D123" s="55" t="s">
        <v>23</v>
      </c>
      <c r="E123" s="55" t="s">
        <v>31</v>
      </c>
      <c r="F123" s="55" t="s">
        <v>6</v>
      </c>
      <c r="G123" s="55" t="s">
        <v>23</v>
      </c>
      <c r="H123" s="55" t="s">
        <v>31</v>
      </c>
      <c r="I123" s="55" t="s">
        <v>6</v>
      </c>
      <c r="J123" s="55" t="s">
        <v>23</v>
      </c>
      <c r="K123" s="55" t="s">
        <v>31</v>
      </c>
      <c r="L123" s="55" t="s">
        <v>6</v>
      </c>
      <c r="M123" s="55" t="s">
        <v>23</v>
      </c>
      <c r="N123" s="55" t="s">
        <v>31</v>
      </c>
      <c r="O123" s="55" t="s">
        <v>6</v>
      </c>
      <c r="P123" s="55" t="s">
        <v>23</v>
      </c>
      <c r="Q123" s="55" t="s">
        <v>32</v>
      </c>
      <c r="R123" s="55" t="s">
        <v>6</v>
      </c>
      <c r="S123" s="55" t="s">
        <v>23</v>
      </c>
      <c r="T123" s="55" t="s">
        <v>31</v>
      </c>
      <c r="U123" s="55" t="s">
        <v>6</v>
      </c>
      <c r="V123" s="55" t="s">
        <v>23</v>
      </c>
      <c r="W123" s="55" t="s">
        <v>31</v>
      </c>
      <c r="X123" s="55" t="s">
        <v>6</v>
      </c>
      <c r="Y123" s="55" t="s">
        <v>23</v>
      </c>
      <c r="Z123" s="55" t="s">
        <v>31</v>
      </c>
      <c r="AA123" s="55" t="s">
        <v>6</v>
      </c>
      <c r="AB123" s="55" t="s">
        <v>23</v>
      </c>
      <c r="AC123" s="55" t="s">
        <v>31</v>
      </c>
      <c r="AD123" s="55" t="s">
        <v>6</v>
      </c>
      <c r="AE123" s="55" t="s">
        <v>23</v>
      </c>
      <c r="AF123" s="55" t="s">
        <v>31</v>
      </c>
      <c r="AG123" s="55" t="s">
        <v>5</v>
      </c>
      <c r="AH123" s="55" t="s">
        <v>23</v>
      </c>
      <c r="AI123" s="55" t="s">
        <v>31</v>
      </c>
      <c r="AJ123" s="55" t="s">
        <v>5</v>
      </c>
      <c r="AK123" s="55" t="s">
        <v>23</v>
      </c>
      <c r="AL123" s="55" t="s">
        <v>33</v>
      </c>
      <c r="AM123" s="55" t="s">
        <v>5</v>
      </c>
      <c r="AN123" s="55" t="s">
        <v>23</v>
      </c>
      <c r="AO123" s="55" t="s">
        <v>33</v>
      </c>
      <c r="AP123" s="55" t="s">
        <v>5</v>
      </c>
      <c r="AQ123" s="55" t="s">
        <v>23</v>
      </c>
      <c r="AR123" s="55" t="s">
        <v>31</v>
      </c>
      <c r="AS123" s="55" t="s">
        <v>5</v>
      </c>
      <c r="AT123" s="55" t="s">
        <v>23</v>
      </c>
      <c r="AU123" s="55" t="s">
        <v>31</v>
      </c>
      <c r="AV123" s="55" t="s">
        <v>5</v>
      </c>
      <c r="AW123" s="55" t="s">
        <v>23</v>
      </c>
      <c r="AX123" s="55" t="s">
        <v>31</v>
      </c>
      <c r="AY123" s="55" t="s">
        <v>5</v>
      </c>
      <c r="AZ123" s="55" t="s">
        <v>23</v>
      </c>
      <c r="BA123" s="55" t="s">
        <v>31</v>
      </c>
      <c r="BB123" s="55" t="s">
        <v>5</v>
      </c>
      <c r="BC123" s="55" t="s">
        <v>23</v>
      </c>
      <c r="BD123" s="55" t="s">
        <v>32</v>
      </c>
      <c r="BE123" s="55" t="s">
        <v>5</v>
      </c>
      <c r="BF123" s="55" t="s">
        <v>23</v>
      </c>
      <c r="BG123" s="55" t="s">
        <v>32</v>
      </c>
      <c r="BH123" s="55" t="s">
        <v>5</v>
      </c>
      <c r="BI123" s="55" t="s">
        <v>23</v>
      </c>
      <c r="BJ123" s="55" t="s">
        <v>32</v>
      </c>
    </row>
    <row r="124" spans="1:62" ht="12" customHeight="1" x14ac:dyDescent="0.2">
      <c r="A124" s="25">
        <f>MAX($A$14:A123)+1</f>
        <v>110</v>
      </c>
      <c r="B124" s="56" t="s">
        <v>30</v>
      </c>
      <c r="C124" s="55" t="s">
        <v>27</v>
      </c>
      <c r="D124" s="55" t="s">
        <v>23</v>
      </c>
      <c r="E124" s="55" t="s">
        <v>23</v>
      </c>
      <c r="F124" s="55" t="s">
        <v>27</v>
      </c>
      <c r="G124" s="55" t="s">
        <v>23</v>
      </c>
      <c r="H124" s="55" t="s">
        <v>23</v>
      </c>
      <c r="I124" s="55" t="s">
        <v>27</v>
      </c>
      <c r="J124" s="55" t="s">
        <v>23</v>
      </c>
      <c r="K124" s="55" t="s">
        <v>23</v>
      </c>
      <c r="L124" s="55" t="s">
        <v>27</v>
      </c>
      <c r="M124" s="55" t="s">
        <v>23</v>
      </c>
      <c r="N124" s="55" t="s">
        <v>23</v>
      </c>
      <c r="O124" s="55" t="s">
        <v>27</v>
      </c>
      <c r="P124" s="55" t="s">
        <v>23</v>
      </c>
      <c r="Q124" s="55" t="s">
        <v>23</v>
      </c>
      <c r="R124" s="55" t="s">
        <v>27</v>
      </c>
      <c r="S124" s="55" t="s">
        <v>23</v>
      </c>
      <c r="T124" s="55" t="s">
        <v>23</v>
      </c>
      <c r="U124" s="55" t="s">
        <v>27</v>
      </c>
      <c r="V124" s="55" t="s">
        <v>23</v>
      </c>
      <c r="W124" s="55" t="s">
        <v>23</v>
      </c>
      <c r="X124" s="55" t="s">
        <v>27</v>
      </c>
      <c r="Y124" s="55" t="s">
        <v>23</v>
      </c>
      <c r="Z124" s="55" t="s">
        <v>23</v>
      </c>
      <c r="AA124" s="55" t="s">
        <v>27</v>
      </c>
      <c r="AB124" s="55" t="s">
        <v>23</v>
      </c>
      <c r="AC124" s="55" t="s">
        <v>23</v>
      </c>
      <c r="AD124" s="55" t="s">
        <v>27</v>
      </c>
      <c r="AE124" s="55" t="s">
        <v>23</v>
      </c>
      <c r="AF124" s="55" t="s">
        <v>23</v>
      </c>
      <c r="AG124" s="55" t="s">
        <v>27</v>
      </c>
      <c r="AH124" s="55" t="s">
        <v>23</v>
      </c>
      <c r="AI124" s="55" t="s">
        <v>23</v>
      </c>
      <c r="AJ124" s="55" t="s">
        <v>27</v>
      </c>
      <c r="AK124" s="55" t="s">
        <v>23</v>
      </c>
      <c r="AL124" s="55" t="s">
        <v>23</v>
      </c>
      <c r="AM124" s="55" t="s">
        <v>27</v>
      </c>
      <c r="AN124" s="55" t="s">
        <v>23</v>
      </c>
      <c r="AO124" s="55" t="s">
        <v>23</v>
      </c>
      <c r="AP124" s="55" t="s">
        <v>27</v>
      </c>
      <c r="AQ124" s="55" t="s">
        <v>23</v>
      </c>
      <c r="AR124" s="55" t="s">
        <v>23</v>
      </c>
      <c r="AS124" s="55" t="s">
        <v>27</v>
      </c>
      <c r="AT124" s="55" t="s">
        <v>23</v>
      </c>
      <c r="AU124" s="55" t="s">
        <v>23</v>
      </c>
      <c r="AV124" s="55" t="s">
        <v>27</v>
      </c>
      <c r="AW124" s="55" t="s">
        <v>23</v>
      </c>
      <c r="AX124" s="55" t="s">
        <v>23</v>
      </c>
      <c r="AY124" s="55" t="s">
        <v>27</v>
      </c>
      <c r="AZ124" s="55" t="s">
        <v>23</v>
      </c>
      <c r="BA124" s="55" t="s">
        <v>23</v>
      </c>
      <c r="BB124" s="55" t="s">
        <v>27</v>
      </c>
      <c r="BC124" s="55" t="s">
        <v>23</v>
      </c>
      <c r="BD124" s="55" t="s">
        <v>23</v>
      </c>
      <c r="BE124" s="55" t="s">
        <v>27</v>
      </c>
      <c r="BF124" s="55" t="s">
        <v>23</v>
      </c>
      <c r="BG124" s="55" t="s">
        <v>23</v>
      </c>
      <c r="BH124" s="55" t="s">
        <v>27</v>
      </c>
      <c r="BI124" s="55" t="s">
        <v>23</v>
      </c>
      <c r="BJ124" s="55" t="s">
        <v>23</v>
      </c>
    </row>
    <row r="125" spans="1:62" x14ac:dyDescent="0.2">
      <c r="A125" s="25">
        <f>MAX($A$14:A124)+1</f>
        <v>111</v>
      </c>
      <c r="B125" s="58" t="s">
        <v>139</v>
      </c>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row>
    <row r="126" spans="1:62" ht="12" customHeight="1" x14ac:dyDescent="0.2">
      <c r="A126" s="25">
        <f>MAX($A$14:A125)+1</f>
        <v>112</v>
      </c>
      <c r="B126" s="56" t="s">
        <v>36</v>
      </c>
      <c r="C126" s="55" t="s">
        <v>23</v>
      </c>
      <c r="D126" s="55" t="s">
        <v>23</v>
      </c>
      <c r="E126" s="55" t="s">
        <v>23</v>
      </c>
      <c r="F126" s="55" t="s">
        <v>23</v>
      </c>
      <c r="G126" s="55" t="s">
        <v>23</v>
      </c>
      <c r="H126" s="55" t="s">
        <v>23</v>
      </c>
      <c r="I126" s="55" t="s">
        <v>23</v>
      </c>
      <c r="J126" s="55" t="s">
        <v>23</v>
      </c>
      <c r="K126" s="55" t="s">
        <v>23</v>
      </c>
      <c r="L126" s="55" t="s">
        <v>23</v>
      </c>
      <c r="M126" s="55" t="s">
        <v>23</v>
      </c>
      <c r="N126" s="55" t="s">
        <v>23</v>
      </c>
      <c r="O126" s="55" t="s">
        <v>23</v>
      </c>
      <c r="P126" s="55" t="s">
        <v>23</v>
      </c>
      <c r="Q126" s="55" t="s">
        <v>23</v>
      </c>
      <c r="R126" s="55" t="s">
        <v>23</v>
      </c>
      <c r="S126" s="55" t="s">
        <v>23</v>
      </c>
      <c r="T126" s="55" t="s">
        <v>23</v>
      </c>
      <c r="U126" s="55" t="s">
        <v>23</v>
      </c>
      <c r="V126" s="55" t="s">
        <v>23</v>
      </c>
      <c r="W126" s="55" t="s">
        <v>23</v>
      </c>
      <c r="X126" s="55" t="s">
        <v>23</v>
      </c>
      <c r="Y126" s="55" t="s">
        <v>23</v>
      </c>
      <c r="Z126" s="55" t="s">
        <v>23</v>
      </c>
      <c r="AA126" s="55" t="s">
        <v>23</v>
      </c>
      <c r="AB126" s="55" t="s">
        <v>23</v>
      </c>
      <c r="AC126" s="55" t="s">
        <v>23</v>
      </c>
      <c r="AD126" s="55" t="s">
        <v>23</v>
      </c>
      <c r="AE126" s="55" t="s">
        <v>23</v>
      </c>
      <c r="AF126" s="55" t="s">
        <v>23</v>
      </c>
      <c r="AG126" s="55" t="s">
        <v>23</v>
      </c>
      <c r="AH126" s="55" t="s">
        <v>23</v>
      </c>
      <c r="AI126" s="55" t="s">
        <v>23</v>
      </c>
      <c r="AJ126" s="55" t="s">
        <v>23</v>
      </c>
      <c r="AK126" s="55" t="s">
        <v>23</v>
      </c>
      <c r="AL126" s="55" t="s">
        <v>23</v>
      </c>
      <c r="AM126" s="55" t="s">
        <v>23</v>
      </c>
      <c r="AN126" s="55" t="s">
        <v>23</v>
      </c>
      <c r="AO126" s="55" t="s">
        <v>23</v>
      </c>
      <c r="AP126" s="55" t="s">
        <v>23</v>
      </c>
      <c r="AQ126" s="55" t="s">
        <v>23</v>
      </c>
      <c r="AR126" s="55" t="s">
        <v>23</v>
      </c>
      <c r="AS126" s="55" t="s">
        <v>23</v>
      </c>
      <c r="AT126" s="55" t="s">
        <v>23</v>
      </c>
      <c r="AU126" s="55" t="s">
        <v>23</v>
      </c>
      <c r="AV126" s="55" t="s">
        <v>23</v>
      </c>
      <c r="AW126" s="55" t="s">
        <v>23</v>
      </c>
      <c r="AX126" s="55" t="s">
        <v>23</v>
      </c>
      <c r="AY126" s="55" t="s">
        <v>23</v>
      </c>
      <c r="AZ126" s="55" t="s">
        <v>23</v>
      </c>
      <c r="BA126" s="55" t="s">
        <v>23</v>
      </c>
      <c r="BB126" s="55" t="s">
        <v>23</v>
      </c>
      <c r="BC126" s="55" t="s">
        <v>23</v>
      </c>
      <c r="BD126" s="55" t="s">
        <v>23</v>
      </c>
      <c r="BE126" s="55" t="s">
        <v>23</v>
      </c>
      <c r="BF126" s="55" t="s">
        <v>23</v>
      </c>
      <c r="BG126" s="55" t="s">
        <v>23</v>
      </c>
      <c r="BH126" s="55" t="s">
        <v>23</v>
      </c>
      <c r="BI126" s="55" t="s">
        <v>23</v>
      </c>
      <c r="BJ126" s="55" t="s">
        <v>23</v>
      </c>
    </row>
    <row r="127" spans="1:62" ht="12" customHeight="1" x14ac:dyDescent="0.2">
      <c r="A127" s="25">
        <f>MAX($A$14:A126)+1</f>
        <v>113</v>
      </c>
      <c r="B127" s="56" t="s">
        <v>35</v>
      </c>
      <c r="C127" s="55" t="s">
        <v>23</v>
      </c>
      <c r="D127" s="55" t="s">
        <v>23</v>
      </c>
      <c r="E127" s="55" t="s">
        <v>23</v>
      </c>
      <c r="F127" s="55" t="s">
        <v>23</v>
      </c>
      <c r="G127" s="55" t="s">
        <v>23</v>
      </c>
      <c r="H127" s="55" t="s">
        <v>23</v>
      </c>
      <c r="I127" s="55" t="s">
        <v>23</v>
      </c>
      <c r="J127" s="55" t="s">
        <v>23</v>
      </c>
      <c r="K127" s="55" t="s">
        <v>23</v>
      </c>
      <c r="L127" s="55" t="s">
        <v>23</v>
      </c>
      <c r="M127" s="55" t="s">
        <v>23</v>
      </c>
      <c r="N127" s="55" t="s">
        <v>23</v>
      </c>
      <c r="O127" s="55" t="s">
        <v>23</v>
      </c>
      <c r="P127" s="55" t="s">
        <v>23</v>
      </c>
      <c r="Q127" s="55" t="s">
        <v>23</v>
      </c>
      <c r="R127" s="55" t="s">
        <v>23</v>
      </c>
      <c r="S127" s="55" t="s">
        <v>23</v>
      </c>
      <c r="T127" s="55" t="s">
        <v>23</v>
      </c>
      <c r="U127" s="55" t="s">
        <v>23</v>
      </c>
      <c r="V127" s="55" t="s">
        <v>23</v>
      </c>
      <c r="W127" s="55" t="s">
        <v>23</v>
      </c>
      <c r="X127" s="55" t="s">
        <v>23</v>
      </c>
      <c r="Y127" s="55" t="s">
        <v>23</v>
      </c>
      <c r="Z127" s="55" t="s">
        <v>23</v>
      </c>
      <c r="AA127" s="55" t="s">
        <v>23</v>
      </c>
      <c r="AB127" s="55" t="s">
        <v>23</v>
      </c>
      <c r="AC127" s="55" t="s">
        <v>23</v>
      </c>
      <c r="AD127" s="55" t="s">
        <v>23</v>
      </c>
      <c r="AE127" s="55" t="s">
        <v>23</v>
      </c>
      <c r="AF127" s="55" t="s">
        <v>23</v>
      </c>
      <c r="AG127" s="55" t="s">
        <v>23</v>
      </c>
      <c r="AH127" s="55" t="s">
        <v>23</v>
      </c>
      <c r="AI127" s="55" t="s">
        <v>23</v>
      </c>
      <c r="AJ127" s="55" t="s">
        <v>23</v>
      </c>
      <c r="AK127" s="55" t="s">
        <v>23</v>
      </c>
      <c r="AL127" s="55" t="s">
        <v>23</v>
      </c>
      <c r="AM127" s="55" t="s">
        <v>23</v>
      </c>
      <c r="AN127" s="55" t="s">
        <v>23</v>
      </c>
      <c r="AO127" s="55" t="s">
        <v>23</v>
      </c>
      <c r="AP127" s="55" t="s">
        <v>23</v>
      </c>
      <c r="AQ127" s="55" t="s">
        <v>23</v>
      </c>
      <c r="AR127" s="55" t="s">
        <v>23</v>
      </c>
      <c r="AS127" s="55" t="s">
        <v>23</v>
      </c>
      <c r="AT127" s="55" t="s">
        <v>23</v>
      </c>
      <c r="AU127" s="55" t="s">
        <v>23</v>
      </c>
      <c r="AV127" s="55" t="s">
        <v>23</v>
      </c>
      <c r="AW127" s="55" t="s">
        <v>23</v>
      </c>
      <c r="AX127" s="55" t="s">
        <v>23</v>
      </c>
      <c r="AY127" s="55" t="s">
        <v>23</v>
      </c>
      <c r="AZ127" s="55" t="s">
        <v>23</v>
      </c>
      <c r="BA127" s="55" t="s">
        <v>23</v>
      </c>
      <c r="BB127" s="55" t="s">
        <v>23</v>
      </c>
      <c r="BC127" s="55" t="s">
        <v>23</v>
      </c>
      <c r="BD127" s="55" t="s">
        <v>23</v>
      </c>
      <c r="BE127" s="55" t="s">
        <v>23</v>
      </c>
      <c r="BF127" s="55" t="s">
        <v>23</v>
      </c>
      <c r="BG127" s="55" t="s">
        <v>23</v>
      </c>
      <c r="BH127" s="55" t="s">
        <v>23</v>
      </c>
      <c r="BI127" s="55" t="s">
        <v>23</v>
      </c>
      <c r="BJ127" s="55" t="s">
        <v>23</v>
      </c>
    </row>
    <row r="128" spans="1:62" ht="12" customHeight="1" x14ac:dyDescent="0.2">
      <c r="A128" s="25">
        <f>MAX($A$14:A127)+1</f>
        <v>114</v>
      </c>
      <c r="B128" s="56" t="s">
        <v>34</v>
      </c>
      <c r="C128" s="55" t="s">
        <v>23</v>
      </c>
      <c r="D128" s="55" t="s">
        <v>23</v>
      </c>
      <c r="E128" s="55" t="s">
        <v>23</v>
      </c>
      <c r="F128" s="55" t="s">
        <v>23</v>
      </c>
      <c r="G128" s="55" t="s">
        <v>23</v>
      </c>
      <c r="H128" s="55" t="s">
        <v>23</v>
      </c>
      <c r="I128" s="55" t="s">
        <v>23</v>
      </c>
      <c r="J128" s="55" t="s">
        <v>23</v>
      </c>
      <c r="K128" s="55" t="s">
        <v>23</v>
      </c>
      <c r="L128" s="55" t="s">
        <v>23</v>
      </c>
      <c r="M128" s="55" t="s">
        <v>23</v>
      </c>
      <c r="N128" s="55" t="s">
        <v>23</v>
      </c>
      <c r="O128" s="55" t="s">
        <v>23</v>
      </c>
      <c r="P128" s="55" t="s">
        <v>23</v>
      </c>
      <c r="Q128" s="55" t="s">
        <v>23</v>
      </c>
      <c r="R128" s="55" t="s">
        <v>23</v>
      </c>
      <c r="S128" s="55" t="s">
        <v>23</v>
      </c>
      <c r="T128" s="55" t="s">
        <v>23</v>
      </c>
      <c r="U128" s="55" t="s">
        <v>23</v>
      </c>
      <c r="V128" s="55" t="s">
        <v>23</v>
      </c>
      <c r="W128" s="55" t="s">
        <v>23</v>
      </c>
      <c r="X128" s="55" t="s">
        <v>23</v>
      </c>
      <c r="Y128" s="55" t="s">
        <v>23</v>
      </c>
      <c r="Z128" s="55" t="s">
        <v>23</v>
      </c>
      <c r="AA128" s="55" t="s">
        <v>23</v>
      </c>
      <c r="AB128" s="55" t="s">
        <v>23</v>
      </c>
      <c r="AC128" s="55" t="s">
        <v>23</v>
      </c>
      <c r="AD128" s="55" t="s">
        <v>23</v>
      </c>
      <c r="AE128" s="55" t="s">
        <v>23</v>
      </c>
      <c r="AF128" s="55" t="s">
        <v>23</v>
      </c>
      <c r="AG128" s="55" t="s">
        <v>23</v>
      </c>
      <c r="AH128" s="55" t="s">
        <v>23</v>
      </c>
      <c r="AI128" s="55" t="s">
        <v>23</v>
      </c>
      <c r="AJ128" s="55" t="s">
        <v>23</v>
      </c>
      <c r="AK128" s="55" t="s">
        <v>23</v>
      </c>
      <c r="AL128" s="55" t="s">
        <v>23</v>
      </c>
      <c r="AM128" s="55" t="s">
        <v>23</v>
      </c>
      <c r="AN128" s="55" t="s">
        <v>23</v>
      </c>
      <c r="AO128" s="55" t="s">
        <v>23</v>
      </c>
      <c r="AP128" s="55" t="s">
        <v>23</v>
      </c>
      <c r="AQ128" s="55" t="s">
        <v>23</v>
      </c>
      <c r="AR128" s="55" t="s">
        <v>23</v>
      </c>
      <c r="AS128" s="55" t="s">
        <v>23</v>
      </c>
      <c r="AT128" s="55" t="s">
        <v>23</v>
      </c>
      <c r="AU128" s="55" t="s">
        <v>23</v>
      </c>
      <c r="AV128" s="55" t="s">
        <v>23</v>
      </c>
      <c r="AW128" s="55" t="s">
        <v>23</v>
      </c>
      <c r="AX128" s="55" t="s">
        <v>23</v>
      </c>
      <c r="AY128" s="55" t="s">
        <v>23</v>
      </c>
      <c r="AZ128" s="55" t="s">
        <v>23</v>
      </c>
      <c r="BA128" s="55" t="s">
        <v>23</v>
      </c>
      <c r="BB128" s="55" t="s">
        <v>23</v>
      </c>
      <c r="BC128" s="55" t="s">
        <v>23</v>
      </c>
      <c r="BD128" s="55" t="s">
        <v>23</v>
      </c>
      <c r="BE128" s="55" t="s">
        <v>23</v>
      </c>
      <c r="BF128" s="55" t="s">
        <v>23</v>
      </c>
      <c r="BG128" s="55" t="s">
        <v>23</v>
      </c>
      <c r="BH128" s="55" t="s">
        <v>23</v>
      </c>
      <c r="BI128" s="55" t="s">
        <v>23</v>
      </c>
      <c r="BJ128" s="55" t="s">
        <v>23</v>
      </c>
    </row>
    <row r="129" spans="1:62" ht="12" customHeight="1" x14ac:dyDescent="0.2">
      <c r="A129" s="25">
        <f>MAX($A$14:A128)+1</f>
        <v>115</v>
      </c>
      <c r="B129" s="56" t="s">
        <v>30</v>
      </c>
      <c r="C129" s="55" t="s">
        <v>23</v>
      </c>
      <c r="D129" s="55" t="s">
        <v>23</v>
      </c>
      <c r="E129" s="55" t="s">
        <v>23</v>
      </c>
      <c r="F129" s="55" t="s">
        <v>23</v>
      </c>
      <c r="G129" s="55" t="s">
        <v>23</v>
      </c>
      <c r="H129" s="55" t="s">
        <v>23</v>
      </c>
      <c r="I129" s="55" t="s">
        <v>23</v>
      </c>
      <c r="J129" s="55" t="s">
        <v>23</v>
      </c>
      <c r="K129" s="55" t="s">
        <v>23</v>
      </c>
      <c r="L129" s="55" t="s">
        <v>23</v>
      </c>
      <c r="M129" s="55" t="s">
        <v>23</v>
      </c>
      <c r="N129" s="55" t="s">
        <v>23</v>
      </c>
      <c r="O129" s="55" t="s">
        <v>23</v>
      </c>
      <c r="P129" s="55" t="s">
        <v>23</v>
      </c>
      <c r="Q129" s="55" t="s">
        <v>23</v>
      </c>
      <c r="R129" s="55" t="s">
        <v>23</v>
      </c>
      <c r="S129" s="55" t="s">
        <v>23</v>
      </c>
      <c r="T129" s="55" t="s">
        <v>23</v>
      </c>
      <c r="U129" s="55" t="s">
        <v>23</v>
      </c>
      <c r="V129" s="55" t="s">
        <v>23</v>
      </c>
      <c r="W129" s="55" t="s">
        <v>23</v>
      </c>
      <c r="X129" s="55" t="s">
        <v>23</v>
      </c>
      <c r="Y129" s="55" t="s">
        <v>23</v>
      </c>
      <c r="Z129" s="55" t="s">
        <v>23</v>
      </c>
      <c r="AA129" s="55" t="s">
        <v>23</v>
      </c>
      <c r="AB129" s="55" t="s">
        <v>23</v>
      </c>
      <c r="AC129" s="55" t="s">
        <v>23</v>
      </c>
      <c r="AD129" s="55" t="s">
        <v>23</v>
      </c>
      <c r="AE129" s="55" t="s">
        <v>23</v>
      </c>
      <c r="AF129" s="55" t="s">
        <v>23</v>
      </c>
      <c r="AG129" s="55" t="s">
        <v>23</v>
      </c>
      <c r="AH129" s="55" t="s">
        <v>23</v>
      </c>
      <c r="AI129" s="55" t="s">
        <v>23</v>
      </c>
      <c r="AJ129" s="55" t="s">
        <v>23</v>
      </c>
      <c r="AK129" s="55" t="s">
        <v>23</v>
      </c>
      <c r="AL129" s="55" t="s">
        <v>23</v>
      </c>
      <c r="AM129" s="55" t="s">
        <v>23</v>
      </c>
      <c r="AN129" s="55" t="s">
        <v>23</v>
      </c>
      <c r="AO129" s="55" t="s">
        <v>23</v>
      </c>
      <c r="AP129" s="55" t="s">
        <v>23</v>
      </c>
      <c r="AQ129" s="55" t="s">
        <v>23</v>
      </c>
      <c r="AR129" s="55" t="s">
        <v>23</v>
      </c>
      <c r="AS129" s="55" t="s">
        <v>23</v>
      </c>
      <c r="AT129" s="55" t="s">
        <v>23</v>
      </c>
      <c r="AU129" s="55" t="s">
        <v>23</v>
      </c>
      <c r="AV129" s="55" t="s">
        <v>23</v>
      </c>
      <c r="AW129" s="55" t="s">
        <v>23</v>
      </c>
      <c r="AX129" s="55" t="s">
        <v>23</v>
      </c>
      <c r="AY129" s="55" t="s">
        <v>23</v>
      </c>
      <c r="AZ129" s="55" t="s">
        <v>23</v>
      </c>
      <c r="BA129" s="55" t="s">
        <v>23</v>
      </c>
      <c r="BB129" s="55" t="s">
        <v>23</v>
      </c>
      <c r="BC129" s="55" t="s">
        <v>23</v>
      </c>
      <c r="BD129" s="55" t="s">
        <v>23</v>
      </c>
      <c r="BE129" s="55" t="s">
        <v>23</v>
      </c>
      <c r="BF129" s="55" t="s">
        <v>23</v>
      </c>
      <c r="BG129" s="55" t="s">
        <v>23</v>
      </c>
      <c r="BH129" s="55" t="s">
        <v>23</v>
      </c>
      <c r="BI129" s="55" t="s">
        <v>23</v>
      </c>
      <c r="BJ129" s="55" t="s">
        <v>23</v>
      </c>
    </row>
    <row r="130" spans="1:62" x14ac:dyDescent="0.2">
      <c r="A130" s="25">
        <f>MAX($A$14:A129)+1</f>
        <v>116</v>
      </c>
      <c r="B130" s="58" t="s">
        <v>138</v>
      </c>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row>
    <row r="131" spans="1:62" ht="12" customHeight="1" x14ac:dyDescent="0.2">
      <c r="A131" s="25">
        <f>MAX($A$14:A130)+1</f>
        <v>117</v>
      </c>
      <c r="B131" s="56" t="s">
        <v>36</v>
      </c>
      <c r="C131" s="55" t="s">
        <v>4</v>
      </c>
      <c r="D131" s="55" t="s">
        <v>23</v>
      </c>
      <c r="E131" s="55" t="s">
        <v>31</v>
      </c>
      <c r="F131" s="55" t="s">
        <v>4</v>
      </c>
      <c r="G131" s="55" t="s">
        <v>23</v>
      </c>
      <c r="H131" s="55" t="s">
        <v>31</v>
      </c>
      <c r="I131" s="55" t="s">
        <v>4</v>
      </c>
      <c r="J131" s="55" t="s">
        <v>23</v>
      </c>
      <c r="K131" s="55" t="s">
        <v>31</v>
      </c>
      <c r="L131" s="55" t="s">
        <v>5</v>
      </c>
      <c r="M131" s="55" t="s">
        <v>23</v>
      </c>
      <c r="N131" s="55" t="s">
        <v>32</v>
      </c>
      <c r="O131" s="55" t="s">
        <v>5</v>
      </c>
      <c r="P131" s="55" t="s">
        <v>23</v>
      </c>
      <c r="Q131" s="55" t="s">
        <v>32</v>
      </c>
      <c r="R131" s="55" t="s">
        <v>5</v>
      </c>
      <c r="S131" s="55" t="s">
        <v>23</v>
      </c>
      <c r="T131" s="55" t="s">
        <v>31</v>
      </c>
      <c r="U131" s="55" t="s">
        <v>5</v>
      </c>
      <c r="V131" s="55" t="s">
        <v>23</v>
      </c>
      <c r="W131" s="55" t="s">
        <v>31</v>
      </c>
      <c r="X131" s="55" t="s">
        <v>5</v>
      </c>
      <c r="Y131" s="55" t="s">
        <v>23</v>
      </c>
      <c r="Z131" s="55" t="s">
        <v>31</v>
      </c>
      <c r="AA131" s="55" t="s">
        <v>5</v>
      </c>
      <c r="AB131" s="55" t="s">
        <v>23</v>
      </c>
      <c r="AC131" s="55" t="s">
        <v>31</v>
      </c>
      <c r="AD131" s="55" t="s">
        <v>5</v>
      </c>
      <c r="AE131" s="55" t="s">
        <v>23</v>
      </c>
      <c r="AF131" s="55" t="s">
        <v>31</v>
      </c>
      <c r="AG131" s="55" t="s">
        <v>5</v>
      </c>
      <c r="AH131" s="55" t="s">
        <v>23</v>
      </c>
      <c r="AI131" s="55" t="s">
        <v>31</v>
      </c>
      <c r="AJ131" s="55" t="s">
        <v>5</v>
      </c>
      <c r="AK131" s="55" t="s">
        <v>23</v>
      </c>
      <c r="AL131" s="55" t="s">
        <v>31</v>
      </c>
      <c r="AM131" s="55" t="s">
        <v>5</v>
      </c>
      <c r="AN131" s="55" t="s">
        <v>23</v>
      </c>
      <c r="AO131" s="55" t="s">
        <v>31</v>
      </c>
      <c r="AP131" s="55" t="s">
        <v>5</v>
      </c>
      <c r="AQ131" s="55" t="s">
        <v>23</v>
      </c>
      <c r="AR131" s="55" t="s">
        <v>32</v>
      </c>
      <c r="AS131" s="55" t="s">
        <v>5</v>
      </c>
      <c r="AT131" s="55" t="s">
        <v>23</v>
      </c>
      <c r="AU131" s="55" t="s">
        <v>32</v>
      </c>
      <c r="AV131" s="55" t="s">
        <v>5</v>
      </c>
      <c r="AW131" s="55" t="s">
        <v>26</v>
      </c>
      <c r="AX131" s="55" t="s">
        <v>31</v>
      </c>
      <c r="AY131" s="55" t="s">
        <v>5</v>
      </c>
      <c r="AZ131" s="55" t="s">
        <v>26</v>
      </c>
      <c r="BA131" s="55" t="s">
        <v>31</v>
      </c>
      <c r="BB131" s="55" t="s">
        <v>5</v>
      </c>
      <c r="BC131" s="55" t="s">
        <v>26</v>
      </c>
      <c r="BD131" s="55" t="s">
        <v>31</v>
      </c>
      <c r="BE131" s="55" t="s">
        <v>5</v>
      </c>
      <c r="BF131" s="55" t="s">
        <v>26</v>
      </c>
      <c r="BG131" s="55" t="s">
        <v>31</v>
      </c>
      <c r="BH131" s="55" t="s">
        <v>5</v>
      </c>
      <c r="BI131" s="55" t="s">
        <v>97</v>
      </c>
      <c r="BJ131" s="55" t="s">
        <v>26</v>
      </c>
    </row>
    <row r="132" spans="1:62" ht="12" customHeight="1" x14ac:dyDescent="0.2">
      <c r="A132" s="25">
        <f>MAX($A$14:A131)+1</f>
        <v>118</v>
      </c>
      <c r="B132" s="56" t="s">
        <v>35</v>
      </c>
      <c r="C132" s="55" t="s">
        <v>27</v>
      </c>
      <c r="D132" s="55" t="s">
        <v>26</v>
      </c>
      <c r="E132" s="55" t="s">
        <v>23</v>
      </c>
      <c r="F132" s="55" t="s">
        <v>27</v>
      </c>
      <c r="G132" s="55" t="s">
        <v>26</v>
      </c>
      <c r="H132" s="55" t="s">
        <v>23</v>
      </c>
      <c r="I132" s="55" t="s">
        <v>27</v>
      </c>
      <c r="J132" s="55" t="s">
        <v>26</v>
      </c>
      <c r="K132" s="55" t="s">
        <v>23</v>
      </c>
      <c r="L132" s="55" t="s">
        <v>27</v>
      </c>
      <c r="M132" s="55" t="s">
        <v>26</v>
      </c>
      <c r="N132" s="55" t="s">
        <v>23</v>
      </c>
      <c r="O132" s="55" t="s">
        <v>27</v>
      </c>
      <c r="P132" s="55" t="s">
        <v>26</v>
      </c>
      <c r="Q132" s="55" t="s">
        <v>23</v>
      </c>
      <c r="R132" s="55" t="s">
        <v>27</v>
      </c>
      <c r="S132" s="55" t="s">
        <v>26</v>
      </c>
      <c r="T132" s="55" t="s">
        <v>23</v>
      </c>
      <c r="U132" s="55" t="s">
        <v>27</v>
      </c>
      <c r="V132" s="55" t="s">
        <v>26</v>
      </c>
      <c r="W132" s="55" t="s">
        <v>23</v>
      </c>
      <c r="X132" s="55" t="s">
        <v>27</v>
      </c>
      <c r="Y132" s="55" t="s">
        <v>26</v>
      </c>
      <c r="Z132" s="55" t="s">
        <v>23</v>
      </c>
      <c r="AA132" s="55" t="s">
        <v>27</v>
      </c>
      <c r="AB132" s="55" t="s">
        <v>26</v>
      </c>
      <c r="AC132" s="55" t="s">
        <v>23</v>
      </c>
      <c r="AD132" s="55" t="s">
        <v>27</v>
      </c>
      <c r="AE132" s="55" t="s">
        <v>26</v>
      </c>
      <c r="AF132" s="55" t="s">
        <v>23</v>
      </c>
      <c r="AG132" s="55" t="s">
        <v>27</v>
      </c>
      <c r="AH132" s="55" t="s">
        <v>26</v>
      </c>
      <c r="AI132" s="55" t="s">
        <v>23</v>
      </c>
      <c r="AJ132" s="55" t="s">
        <v>27</v>
      </c>
      <c r="AK132" s="55" t="s">
        <v>26</v>
      </c>
      <c r="AL132" s="55" t="s">
        <v>23</v>
      </c>
      <c r="AM132" s="55" t="s">
        <v>27</v>
      </c>
      <c r="AN132" s="55" t="s">
        <v>26</v>
      </c>
      <c r="AO132" s="55" t="s">
        <v>23</v>
      </c>
      <c r="AP132" s="55" t="s">
        <v>27</v>
      </c>
      <c r="AQ132" s="55" t="s">
        <v>26</v>
      </c>
      <c r="AR132" s="55" t="s">
        <v>23</v>
      </c>
      <c r="AS132" s="55" t="s">
        <v>27</v>
      </c>
      <c r="AT132" s="55" t="s">
        <v>26</v>
      </c>
      <c r="AU132" s="55" t="s">
        <v>23</v>
      </c>
      <c r="AV132" s="55" t="s">
        <v>27</v>
      </c>
      <c r="AW132" s="55" t="s">
        <v>26</v>
      </c>
      <c r="AX132" s="55" t="s">
        <v>23</v>
      </c>
      <c r="AY132" s="55" t="s">
        <v>27</v>
      </c>
      <c r="AZ132" s="55" t="s">
        <v>26</v>
      </c>
      <c r="BA132" s="55" t="s">
        <v>23</v>
      </c>
      <c r="BB132" s="55" t="s">
        <v>27</v>
      </c>
      <c r="BC132" s="55" t="s">
        <v>26</v>
      </c>
      <c r="BD132" s="55" t="s">
        <v>23</v>
      </c>
      <c r="BE132" s="55" t="s">
        <v>27</v>
      </c>
      <c r="BF132" s="55" t="s">
        <v>26</v>
      </c>
      <c r="BG132" s="55" t="s">
        <v>23</v>
      </c>
      <c r="BH132" s="55" t="s">
        <v>27</v>
      </c>
      <c r="BI132" s="55" t="s">
        <v>97</v>
      </c>
      <c r="BJ132" s="55" t="s">
        <v>23</v>
      </c>
    </row>
    <row r="133" spans="1:62" ht="12" customHeight="1" x14ac:dyDescent="0.2">
      <c r="A133" s="25">
        <f>MAX($A$14:A132)+1</f>
        <v>119</v>
      </c>
      <c r="B133" s="56" t="s">
        <v>34</v>
      </c>
      <c r="C133" s="55" t="s">
        <v>4</v>
      </c>
      <c r="D133" s="55" t="s">
        <v>23</v>
      </c>
      <c r="E133" s="55" t="s">
        <v>31</v>
      </c>
      <c r="F133" s="55" t="s">
        <v>4</v>
      </c>
      <c r="G133" s="55" t="s">
        <v>23</v>
      </c>
      <c r="H133" s="55" t="s">
        <v>31</v>
      </c>
      <c r="I133" s="55" t="s">
        <v>4</v>
      </c>
      <c r="J133" s="55" t="s">
        <v>23</v>
      </c>
      <c r="K133" s="55" t="s">
        <v>31</v>
      </c>
      <c r="L133" s="55" t="s">
        <v>5</v>
      </c>
      <c r="M133" s="55" t="s">
        <v>23</v>
      </c>
      <c r="N133" s="55" t="s">
        <v>32</v>
      </c>
      <c r="O133" s="55" t="s">
        <v>5</v>
      </c>
      <c r="P133" s="55" t="s">
        <v>23</v>
      </c>
      <c r="Q133" s="55" t="s">
        <v>32</v>
      </c>
      <c r="R133" s="55" t="s">
        <v>5</v>
      </c>
      <c r="S133" s="55" t="s">
        <v>23</v>
      </c>
      <c r="T133" s="55" t="s">
        <v>31</v>
      </c>
      <c r="U133" s="55" t="s">
        <v>5</v>
      </c>
      <c r="V133" s="55" t="s">
        <v>23</v>
      </c>
      <c r="W133" s="55" t="s">
        <v>31</v>
      </c>
      <c r="X133" s="55" t="s">
        <v>5</v>
      </c>
      <c r="Y133" s="55" t="s">
        <v>23</v>
      </c>
      <c r="Z133" s="55" t="s">
        <v>31</v>
      </c>
      <c r="AA133" s="55" t="s">
        <v>5</v>
      </c>
      <c r="AB133" s="55" t="s">
        <v>23</v>
      </c>
      <c r="AC133" s="55" t="s">
        <v>31</v>
      </c>
      <c r="AD133" s="55" t="s">
        <v>5</v>
      </c>
      <c r="AE133" s="55" t="s">
        <v>23</v>
      </c>
      <c r="AF133" s="55" t="s">
        <v>31</v>
      </c>
      <c r="AG133" s="55" t="s">
        <v>5</v>
      </c>
      <c r="AH133" s="55" t="s">
        <v>23</v>
      </c>
      <c r="AI133" s="55" t="s">
        <v>31</v>
      </c>
      <c r="AJ133" s="55" t="s">
        <v>5</v>
      </c>
      <c r="AK133" s="55" t="s">
        <v>23</v>
      </c>
      <c r="AL133" s="55" t="s">
        <v>31</v>
      </c>
      <c r="AM133" s="55" t="s">
        <v>5</v>
      </c>
      <c r="AN133" s="55" t="s">
        <v>23</v>
      </c>
      <c r="AO133" s="55" t="s">
        <v>31</v>
      </c>
      <c r="AP133" s="55" t="s">
        <v>5</v>
      </c>
      <c r="AQ133" s="55" t="s">
        <v>23</v>
      </c>
      <c r="AR133" s="55" t="s">
        <v>32</v>
      </c>
      <c r="AS133" s="55" t="s">
        <v>5</v>
      </c>
      <c r="AT133" s="55" t="s">
        <v>23</v>
      </c>
      <c r="AU133" s="55" t="s">
        <v>32</v>
      </c>
      <c r="AV133" s="55" t="s">
        <v>5</v>
      </c>
      <c r="AW133" s="55" t="s">
        <v>26</v>
      </c>
      <c r="AX133" s="55" t="s">
        <v>31</v>
      </c>
      <c r="AY133" s="55" t="s">
        <v>5</v>
      </c>
      <c r="AZ133" s="55" t="s">
        <v>26</v>
      </c>
      <c r="BA133" s="55" t="s">
        <v>31</v>
      </c>
      <c r="BB133" s="55" t="s">
        <v>5</v>
      </c>
      <c r="BC133" s="55" t="s">
        <v>26</v>
      </c>
      <c r="BD133" s="55" t="s">
        <v>31</v>
      </c>
      <c r="BE133" s="55" t="s">
        <v>5</v>
      </c>
      <c r="BF133" s="55" t="s">
        <v>26</v>
      </c>
      <c r="BG133" s="55" t="s">
        <v>31</v>
      </c>
      <c r="BH133" s="55" t="s">
        <v>5</v>
      </c>
      <c r="BI133" s="55" t="s">
        <v>97</v>
      </c>
      <c r="BJ133" s="55" t="s">
        <v>26</v>
      </c>
    </row>
    <row r="134" spans="1:62" ht="12" customHeight="1" x14ac:dyDescent="0.2">
      <c r="A134" s="25">
        <f>MAX($A$14:A133)+1</f>
        <v>120</v>
      </c>
      <c r="B134" s="56" t="s">
        <v>30</v>
      </c>
      <c r="C134" s="55" t="s">
        <v>27</v>
      </c>
      <c r="D134" s="55" t="s">
        <v>26</v>
      </c>
      <c r="E134" s="55" t="s">
        <v>23</v>
      </c>
      <c r="F134" s="55" t="s">
        <v>27</v>
      </c>
      <c r="G134" s="55" t="s">
        <v>26</v>
      </c>
      <c r="H134" s="55" t="s">
        <v>23</v>
      </c>
      <c r="I134" s="55" t="s">
        <v>27</v>
      </c>
      <c r="J134" s="55" t="s">
        <v>26</v>
      </c>
      <c r="K134" s="55" t="s">
        <v>23</v>
      </c>
      <c r="L134" s="55" t="s">
        <v>27</v>
      </c>
      <c r="M134" s="55" t="s">
        <v>26</v>
      </c>
      <c r="N134" s="55" t="s">
        <v>23</v>
      </c>
      <c r="O134" s="55" t="s">
        <v>27</v>
      </c>
      <c r="P134" s="55" t="s">
        <v>26</v>
      </c>
      <c r="Q134" s="55" t="s">
        <v>23</v>
      </c>
      <c r="R134" s="55" t="s">
        <v>27</v>
      </c>
      <c r="S134" s="55" t="s">
        <v>26</v>
      </c>
      <c r="T134" s="55" t="s">
        <v>23</v>
      </c>
      <c r="U134" s="55" t="s">
        <v>27</v>
      </c>
      <c r="V134" s="55" t="s">
        <v>26</v>
      </c>
      <c r="W134" s="55" t="s">
        <v>23</v>
      </c>
      <c r="X134" s="55" t="s">
        <v>27</v>
      </c>
      <c r="Y134" s="55" t="s">
        <v>26</v>
      </c>
      <c r="Z134" s="55" t="s">
        <v>23</v>
      </c>
      <c r="AA134" s="55" t="s">
        <v>27</v>
      </c>
      <c r="AB134" s="55" t="s">
        <v>26</v>
      </c>
      <c r="AC134" s="55" t="s">
        <v>23</v>
      </c>
      <c r="AD134" s="55" t="s">
        <v>27</v>
      </c>
      <c r="AE134" s="55" t="s">
        <v>26</v>
      </c>
      <c r="AF134" s="55" t="s">
        <v>23</v>
      </c>
      <c r="AG134" s="55" t="s">
        <v>27</v>
      </c>
      <c r="AH134" s="55" t="s">
        <v>26</v>
      </c>
      <c r="AI134" s="55" t="s">
        <v>23</v>
      </c>
      <c r="AJ134" s="55" t="s">
        <v>27</v>
      </c>
      <c r="AK134" s="55" t="s">
        <v>26</v>
      </c>
      <c r="AL134" s="55" t="s">
        <v>23</v>
      </c>
      <c r="AM134" s="55" t="s">
        <v>27</v>
      </c>
      <c r="AN134" s="55" t="s">
        <v>26</v>
      </c>
      <c r="AO134" s="55" t="s">
        <v>23</v>
      </c>
      <c r="AP134" s="55" t="s">
        <v>27</v>
      </c>
      <c r="AQ134" s="55" t="s">
        <v>26</v>
      </c>
      <c r="AR134" s="55" t="s">
        <v>23</v>
      </c>
      <c r="AS134" s="55" t="s">
        <v>27</v>
      </c>
      <c r="AT134" s="55" t="s">
        <v>26</v>
      </c>
      <c r="AU134" s="55" t="s">
        <v>23</v>
      </c>
      <c r="AV134" s="55" t="s">
        <v>27</v>
      </c>
      <c r="AW134" s="55" t="s">
        <v>26</v>
      </c>
      <c r="AX134" s="55" t="s">
        <v>23</v>
      </c>
      <c r="AY134" s="55" t="s">
        <v>27</v>
      </c>
      <c r="AZ134" s="55" t="s">
        <v>26</v>
      </c>
      <c r="BA134" s="55" t="s">
        <v>23</v>
      </c>
      <c r="BB134" s="55" t="s">
        <v>27</v>
      </c>
      <c r="BC134" s="55" t="s">
        <v>26</v>
      </c>
      <c r="BD134" s="55" t="s">
        <v>23</v>
      </c>
      <c r="BE134" s="55" t="s">
        <v>27</v>
      </c>
      <c r="BF134" s="55" t="s">
        <v>26</v>
      </c>
      <c r="BG134" s="55" t="s">
        <v>23</v>
      </c>
      <c r="BH134" s="55" t="s">
        <v>27</v>
      </c>
      <c r="BI134" s="55" t="s">
        <v>97</v>
      </c>
      <c r="BJ134" s="55" t="s">
        <v>23</v>
      </c>
    </row>
    <row r="135" spans="1:62" x14ac:dyDescent="0.2">
      <c r="A135" s="25">
        <f>MAX($A$14:A134)+1</f>
        <v>121</v>
      </c>
      <c r="B135" s="58" t="s">
        <v>137</v>
      </c>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row>
    <row r="136" spans="1:62" ht="12" customHeight="1" x14ac:dyDescent="0.2">
      <c r="A136" s="25">
        <f>MAX($A$14:A135)+1</f>
        <v>122</v>
      </c>
      <c r="B136" s="56" t="s">
        <v>36</v>
      </c>
      <c r="C136" s="55" t="s">
        <v>22</v>
      </c>
      <c r="D136" s="55" t="s">
        <v>23</v>
      </c>
      <c r="E136" s="55" t="s">
        <v>22</v>
      </c>
      <c r="F136" s="55" t="s">
        <v>22</v>
      </c>
      <c r="G136" s="55" t="s">
        <v>23</v>
      </c>
      <c r="H136" s="55" t="s">
        <v>22</v>
      </c>
      <c r="I136" s="55" t="s">
        <v>22</v>
      </c>
      <c r="J136" s="55" t="s">
        <v>23</v>
      </c>
      <c r="K136" s="55" t="s">
        <v>22</v>
      </c>
      <c r="L136" s="55" t="s">
        <v>4</v>
      </c>
      <c r="M136" s="55" t="s">
        <v>23</v>
      </c>
      <c r="N136" s="55" t="s">
        <v>32</v>
      </c>
      <c r="O136" s="55" t="s">
        <v>4</v>
      </c>
      <c r="P136" s="55" t="s">
        <v>23</v>
      </c>
      <c r="Q136" s="55" t="s">
        <v>31</v>
      </c>
      <c r="R136" s="55" t="s">
        <v>4</v>
      </c>
      <c r="S136" s="55" t="s">
        <v>23</v>
      </c>
      <c r="T136" s="55" t="s">
        <v>31</v>
      </c>
      <c r="U136" s="55" t="s">
        <v>4</v>
      </c>
      <c r="V136" s="55" t="s">
        <v>23</v>
      </c>
      <c r="W136" s="55" t="s">
        <v>31</v>
      </c>
      <c r="X136" s="55" t="s">
        <v>4</v>
      </c>
      <c r="Y136" s="55" t="s">
        <v>23</v>
      </c>
      <c r="Z136" s="55" t="s">
        <v>31</v>
      </c>
      <c r="AA136" s="55" t="s">
        <v>4</v>
      </c>
      <c r="AB136" s="55" t="s">
        <v>23</v>
      </c>
      <c r="AC136" s="55" t="s">
        <v>31</v>
      </c>
      <c r="AD136" s="55" t="s">
        <v>4</v>
      </c>
      <c r="AE136" s="55" t="s">
        <v>23</v>
      </c>
      <c r="AF136" s="55" t="s">
        <v>31</v>
      </c>
      <c r="AG136" s="55" t="s">
        <v>4</v>
      </c>
      <c r="AH136" s="55" t="s">
        <v>23</v>
      </c>
      <c r="AI136" s="55" t="s">
        <v>31</v>
      </c>
      <c r="AJ136" s="55" t="s">
        <v>4</v>
      </c>
      <c r="AK136" s="55" t="s">
        <v>23</v>
      </c>
      <c r="AL136" s="55" t="s">
        <v>31</v>
      </c>
      <c r="AM136" s="55" t="s">
        <v>4</v>
      </c>
      <c r="AN136" s="55" t="s">
        <v>23</v>
      </c>
      <c r="AO136" s="55" t="s">
        <v>31</v>
      </c>
      <c r="AP136" s="55" t="s">
        <v>4</v>
      </c>
      <c r="AQ136" s="55" t="s">
        <v>23</v>
      </c>
      <c r="AR136" s="55" t="s">
        <v>31</v>
      </c>
      <c r="AS136" s="55" t="s">
        <v>4</v>
      </c>
      <c r="AT136" s="55" t="s">
        <v>23</v>
      </c>
      <c r="AU136" s="55" t="s">
        <v>31</v>
      </c>
      <c r="AV136" s="55" t="s">
        <v>4</v>
      </c>
      <c r="AW136" s="55" t="s">
        <v>23</v>
      </c>
      <c r="AX136" s="55" t="s">
        <v>31</v>
      </c>
      <c r="AY136" s="55" t="s">
        <v>4</v>
      </c>
      <c r="AZ136" s="55" t="s">
        <v>23</v>
      </c>
      <c r="BA136" s="55" t="s">
        <v>31</v>
      </c>
      <c r="BB136" s="55" t="s">
        <v>4</v>
      </c>
      <c r="BC136" s="55" t="s">
        <v>23</v>
      </c>
      <c r="BD136" s="55" t="s">
        <v>31</v>
      </c>
      <c r="BE136" s="55" t="s">
        <v>4</v>
      </c>
      <c r="BF136" s="55" t="s">
        <v>23</v>
      </c>
      <c r="BG136" s="55" t="s">
        <v>31</v>
      </c>
      <c r="BH136" s="55" t="s">
        <v>3</v>
      </c>
      <c r="BI136" s="55" t="s">
        <v>23</v>
      </c>
      <c r="BJ136" s="55" t="s">
        <v>31</v>
      </c>
    </row>
    <row r="137" spans="1:62" ht="12" customHeight="1" x14ac:dyDescent="0.2">
      <c r="A137" s="25">
        <f>MAX($A$14:A136)+1</f>
        <v>123</v>
      </c>
      <c r="B137" s="56" t="s">
        <v>35</v>
      </c>
      <c r="C137" s="55" t="s">
        <v>23</v>
      </c>
      <c r="D137" s="55" t="s">
        <v>23</v>
      </c>
      <c r="E137" s="55" t="s">
        <v>23</v>
      </c>
      <c r="F137" s="55" t="s">
        <v>23</v>
      </c>
      <c r="G137" s="55" t="s">
        <v>23</v>
      </c>
      <c r="H137" s="55" t="s">
        <v>23</v>
      </c>
      <c r="I137" s="55" t="s">
        <v>23</v>
      </c>
      <c r="J137" s="55" t="s">
        <v>23</v>
      </c>
      <c r="K137" s="55" t="s">
        <v>23</v>
      </c>
      <c r="L137" s="55" t="s">
        <v>23</v>
      </c>
      <c r="M137" s="55" t="s">
        <v>23</v>
      </c>
      <c r="N137" s="55" t="s">
        <v>23</v>
      </c>
      <c r="O137" s="55" t="s">
        <v>23</v>
      </c>
      <c r="P137" s="55" t="s">
        <v>23</v>
      </c>
      <c r="Q137" s="55" t="s">
        <v>23</v>
      </c>
      <c r="R137" s="55" t="s">
        <v>23</v>
      </c>
      <c r="S137" s="55" t="s">
        <v>23</v>
      </c>
      <c r="T137" s="55" t="s">
        <v>23</v>
      </c>
      <c r="U137" s="55" t="s">
        <v>23</v>
      </c>
      <c r="V137" s="55" t="s">
        <v>23</v>
      </c>
      <c r="W137" s="55" t="s">
        <v>23</v>
      </c>
      <c r="X137" s="55" t="s">
        <v>23</v>
      </c>
      <c r="Y137" s="55" t="s">
        <v>23</v>
      </c>
      <c r="Z137" s="55" t="s">
        <v>23</v>
      </c>
      <c r="AA137" s="55" t="s">
        <v>23</v>
      </c>
      <c r="AB137" s="55" t="s">
        <v>23</v>
      </c>
      <c r="AC137" s="55" t="s">
        <v>23</v>
      </c>
      <c r="AD137" s="55" t="s">
        <v>23</v>
      </c>
      <c r="AE137" s="55" t="s">
        <v>23</v>
      </c>
      <c r="AF137" s="55" t="s">
        <v>23</v>
      </c>
      <c r="AG137" s="55" t="s">
        <v>23</v>
      </c>
      <c r="AH137" s="55" t="s">
        <v>23</v>
      </c>
      <c r="AI137" s="55" t="s">
        <v>23</v>
      </c>
      <c r="AJ137" s="55" t="s">
        <v>23</v>
      </c>
      <c r="AK137" s="55" t="s">
        <v>23</v>
      </c>
      <c r="AL137" s="55" t="s">
        <v>23</v>
      </c>
      <c r="AM137" s="55" t="s">
        <v>23</v>
      </c>
      <c r="AN137" s="55" t="s">
        <v>23</v>
      </c>
      <c r="AO137" s="55" t="s">
        <v>23</v>
      </c>
      <c r="AP137" s="55" t="s">
        <v>23</v>
      </c>
      <c r="AQ137" s="55" t="s">
        <v>23</v>
      </c>
      <c r="AR137" s="55" t="s">
        <v>23</v>
      </c>
      <c r="AS137" s="55" t="s">
        <v>23</v>
      </c>
      <c r="AT137" s="55" t="s">
        <v>23</v>
      </c>
      <c r="AU137" s="55" t="s">
        <v>23</v>
      </c>
      <c r="AV137" s="55" t="s">
        <v>23</v>
      </c>
      <c r="AW137" s="55" t="s">
        <v>23</v>
      </c>
      <c r="AX137" s="55" t="s">
        <v>23</v>
      </c>
      <c r="AY137" s="55" t="s">
        <v>23</v>
      </c>
      <c r="AZ137" s="55" t="s">
        <v>23</v>
      </c>
      <c r="BA137" s="55" t="s">
        <v>23</v>
      </c>
      <c r="BB137" s="55" t="s">
        <v>23</v>
      </c>
      <c r="BC137" s="55" t="s">
        <v>23</v>
      </c>
      <c r="BD137" s="55" t="s">
        <v>23</v>
      </c>
      <c r="BE137" s="55" t="s">
        <v>23</v>
      </c>
      <c r="BF137" s="55" t="s">
        <v>23</v>
      </c>
      <c r="BG137" s="55" t="s">
        <v>23</v>
      </c>
      <c r="BH137" s="55" t="s">
        <v>23</v>
      </c>
      <c r="BI137" s="55" t="s">
        <v>23</v>
      </c>
      <c r="BJ137" s="55" t="s">
        <v>23</v>
      </c>
    </row>
    <row r="138" spans="1:62" ht="12" customHeight="1" x14ac:dyDescent="0.2">
      <c r="A138" s="25">
        <f>MAX($A$14:A137)+1</f>
        <v>124</v>
      </c>
      <c r="B138" s="56" t="s">
        <v>34</v>
      </c>
      <c r="C138" s="55" t="s">
        <v>22</v>
      </c>
      <c r="D138" s="55" t="s">
        <v>23</v>
      </c>
      <c r="E138" s="55" t="s">
        <v>22</v>
      </c>
      <c r="F138" s="55" t="s">
        <v>22</v>
      </c>
      <c r="G138" s="55" t="s">
        <v>23</v>
      </c>
      <c r="H138" s="55" t="s">
        <v>22</v>
      </c>
      <c r="I138" s="55" t="s">
        <v>22</v>
      </c>
      <c r="J138" s="55" t="s">
        <v>23</v>
      </c>
      <c r="K138" s="55" t="s">
        <v>22</v>
      </c>
      <c r="L138" s="55" t="s">
        <v>4</v>
      </c>
      <c r="M138" s="55" t="s">
        <v>23</v>
      </c>
      <c r="N138" s="55" t="s">
        <v>32</v>
      </c>
      <c r="O138" s="55" t="s">
        <v>4</v>
      </c>
      <c r="P138" s="55" t="s">
        <v>23</v>
      </c>
      <c r="Q138" s="55" t="s">
        <v>31</v>
      </c>
      <c r="R138" s="55" t="s">
        <v>4</v>
      </c>
      <c r="S138" s="55" t="s">
        <v>23</v>
      </c>
      <c r="T138" s="55" t="s">
        <v>31</v>
      </c>
      <c r="U138" s="55" t="s">
        <v>4</v>
      </c>
      <c r="V138" s="55" t="s">
        <v>23</v>
      </c>
      <c r="W138" s="55" t="s">
        <v>31</v>
      </c>
      <c r="X138" s="55" t="s">
        <v>4</v>
      </c>
      <c r="Y138" s="55" t="s">
        <v>23</v>
      </c>
      <c r="Z138" s="55" t="s">
        <v>31</v>
      </c>
      <c r="AA138" s="55" t="s">
        <v>4</v>
      </c>
      <c r="AB138" s="55" t="s">
        <v>23</v>
      </c>
      <c r="AC138" s="55" t="s">
        <v>31</v>
      </c>
      <c r="AD138" s="55" t="s">
        <v>4</v>
      </c>
      <c r="AE138" s="55" t="s">
        <v>23</v>
      </c>
      <c r="AF138" s="55" t="s">
        <v>31</v>
      </c>
      <c r="AG138" s="55" t="s">
        <v>4</v>
      </c>
      <c r="AH138" s="55" t="s">
        <v>23</v>
      </c>
      <c r="AI138" s="55" t="s">
        <v>31</v>
      </c>
      <c r="AJ138" s="55" t="s">
        <v>4</v>
      </c>
      <c r="AK138" s="55" t="s">
        <v>23</v>
      </c>
      <c r="AL138" s="55" t="s">
        <v>31</v>
      </c>
      <c r="AM138" s="55" t="s">
        <v>4</v>
      </c>
      <c r="AN138" s="55" t="s">
        <v>23</v>
      </c>
      <c r="AO138" s="55" t="s">
        <v>31</v>
      </c>
      <c r="AP138" s="55" t="s">
        <v>4</v>
      </c>
      <c r="AQ138" s="55" t="s">
        <v>23</v>
      </c>
      <c r="AR138" s="55" t="s">
        <v>31</v>
      </c>
      <c r="AS138" s="55" t="s">
        <v>4</v>
      </c>
      <c r="AT138" s="55" t="s">
        <v>23</v>
      </c>
      <c r="AU138" s="55" t="s">
        <v>31</v>
      </c>
      <c r="AV138" s="55" t="s">
        <v>4</v>
      </c>
      <c r="AW138" s="55" t="s">
        <v>23</v>
      </c>
      <c r="AX138" s="55" t="s">
        <v>31</v>
      </c>
      <c r="AY138" s="55" t="s">
        <v>4</v>
      </c>
      <c r="AZ138" s="55" t="s">
        <v>23</v>
      </c>
      <c r="BA138" s="55" t="s">
        <v>31</v>
      </c>
      <c r="BB138" s="55" t="s">
        <v>4</v>
      </c>
      <c r="BC138" s="55" t="s">
        <v>23</v>
      </c>
      <c r="BD138" s="55" t="s">
        <v>31</v>
      </c>
      <c r="BE138" s="55" t="s">
        <v>4</v>
      </c>
      <c r="BF138" s="55" t="s">
        <v>23</v>
      </c>
      <c r="BG138" s="55" t="s">
        <v>31</v>
      </c>
      <c r="BH138" s="55" t="s">
        <v>3</v>
      </c>
      <c r="BI138" s="55" t="s">
        <v>23</v>
      </c>
      <c r="BJ138" s="55" t="s">
        <v>31</v>
      </c>
    </row>
    <row r="139" spans="1:62" ht="12" customHeight="1" x14ac:dyDescent="0.2">
      <c r="A139" s="25">
        <f>MAX($A$14:A138)+1</f>
        <v>125</v>
      </c>
      <c r="B139" s="56" t="s">
        <v>30</v>
      </c>
      <c r="C139" s="55" t="s">
        <v>23</v>
      </c>
      <c r="D139" s="55" t="s">
        <v>23</v>
      </c>
      <c r="E139" s="55" t="s">
        <v>23</v>
      </c>
      <c r="F139" s="55" t="s">
        <v>23</v>
      </c>
      <c r="G139" s="55" t="s">
        <v>23</v>
      </c>
      <c r="H139" s="55" t="s">
        <v>23</v>
      </c>
      <c r="I139" s="55" t="s">
        <v>23</v>
      </c>
      <c r="J139" s="55" t="s">
        <v>23</v>
      </c>
      <c r="K139" s="55" t="s">
        <v>23</v>
      </c>
      <c r="L139" s="55" t="s">
        <v>23</v>
      </c>
      <c r="M139" s="55" t="s">
        <v>23</v>
      </c>
      <c r="N139" s="55" t="s">
        <v>23</v>
      </c>
      <c r="O139" s="55" t="s">
        <v>23</v>
      </c>
      <c r="P139" s="55" t="s">
        <v>23</v>
      </c>
      <c r="Q139" s="55" t="s">
        <v>23</v>
      </c>
      <c r="R139" s="55" t="s">
        <v>23</v>
      </c>
      <c r="S139" s="55" t="s">
        <v>23</v>
      </c>
      <c r="T139" s="55" t="s">
        <v>23</v>
      </c>
      <c r="U139" s="55" t="s">
        <v>23</v>
      </c>
      <c r="V139" s="55" t="s">
        <v>23</v>
      </c>
      <c r="W139" s="55" t="s">
        <v>23</v>
      </c>
      <c r="X139" s="55" t="s">
        <v>23</v>
      </c>
      <c r="Y139" s="55" t="s">
        <v>23</v>
      </c>
      <c r="Z139" s="55" t="s">
        <v>23</v>
      </c>
      <c r="AA139" s="55" t="s">
        <v>23</v>
      </c>
      <c r="AB139" s="55" t="s">
        <v>23</v>
      </c>
      <c r="AC139" s="55" t="s">
        <v>23</v>
      </c>
      <c r="AD139" s="55" t="s">
        <v>23</v>
      </c>
      <c r="AE139" s="55" t="s">
        <v>23</v>
      </c>
      <c r="AF139" s="55" t="s">
        <v>23</v>
      </c>
      <c r="AG139" s="55" t="s">
        <v>23</v>
      </c>
      <c r="AH139" s="55" t="s">
        <v>23</v>
      </c>
      <c r="AI139" s="55" t="s">
        <v>23</v>
      </c>
      <c r="AJ139" s="55" t="s">
        <v>23</v>
      </c>
      <c r="AK139" s="55" t="s">
        <v>23</v>
      </c>
      <c r="AL139" s="55" t="s">
        <v>23</v>
      </c>
      <c r="AM139" s="55" t="s">
        <v>23</v>
      </c>
      <c r="AN139" s="55" t="s">
        <v>23</v>
      </c>
      <c r="AO139" s="55" t="s">
        <v>23</v>
      </c>
      <c r="AP139" s="55" t="s">
        <v>23</v>
      </c>
      <c r="AQ139" s="55" t="s">
        <v>23</v>
      </c>
      <c r="AR139" s="55" t="s">
        <v>23</v>
      </c>
      <c r="AS139" s="55" t="s">
        <v>23</v>
      </c>
      <c r="AT139" s="55" t="s">
        <v>23</v>
      </c>
      <c r="AU139" s="55" t="s">
        <v>23</v>
      </c>
      <c r="AV139" s="55" t="s">
        <v>23</v>
      </c>
      <c r="AW139" s="55" t="s">
        <v>23</v>
      </c>
      <c r="AX139" s="55" t="s">
        <v>23</v>
      </c>
      <c r="AY139" s="55" t="s">
        <v>23</v>
      </c>
      <c r="AZ139" s="55" t="s">
        <v>23</v>
      </c>
      <c r="BA139" s="55" t="s">
        <v>23</v>
      </c>
      <c r="BB139" s="55" t="s">
        <v>23</v>
      </c>
      <c r="BC139" s="55" t="s">
        <v>23</v>
      </c>
      <c r="BD139" s="55" t="s">
        <v>23</v>
      </c>
      <c r="BE139" s="55" t="s">
        <v>23</v>
      </c>
      <c r="BF139" s="55" t="s">
        <v>23</v>
      </c>
      <c r="BG139" s="55" t="s">
        <v>23</v>
      </c>
      <c r="BH139" s="55" t="s">
        <v>23</v>
      </c>
      <c r="BI139" s="55" t="s">
        <v>23</v>
      </c>
      <c r="BJ139" s="55" t="s">
        <v>23</v>
      </c>
    </row>
    <row r="140" spans="1:62" x14ac:dyDescent="0.2">
      <c r="A140" s="25">
        <f>MAX($A$14:A139)+1</f>
        <v>126</v>
      </c>
      <c r="B140" s="58" t="s">
        <v>136</v>
      </c>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row>
    <row r="141" spans="1:62" ht="12" customHeight="1" x14ac:dyDescent="0.2">
      <c r="A141" s="25">
        <f>MAX($A$14:A140)+1</f>
        <v>127</v>
      </c>
      <c r="B141" s="56" t="s">
        <v>36</v>
      </c>
      <c r="C141" s="55" t="s">
        <v>5</v>
      </c>
      <c r="D141" s="55" t="s">
        <v>23</v>
      </c>
      <c r="E141" s="55" t="s">
        <v>31</v>
      </c>
      <c r="F141" s="55" t="s">
        <v>5</v>
      </c>
      <c r="G141" s="55" t="s">
        <v>23</v>
      </c>
      <c r="H141" s="55" t="s">
        <v>31</v>
      </c>
      <c r="I141" s="55" t="s">
        <v>6</v>
      </c>
      <c r="J141" s="55" t="s">
        <v>23</v>
      </c>
      <c r="K141" s="55" t="s">
        <v>32</v>
      </c>
      <c r="L141" s="55" t="s">
        <v>6</v>
      </c>
      <c r="M141" s="55" t="s">
        <v>23</v>
      </c>
      <c r="N141" s="55" t="s">
        <v>31</v>
      </c>
      <c r="O141" s="55" t="s">
        <v>6</v>
      </c>
      <c r="P141" s="55" t="s">
        <v>23</v>
      </c>
      <c r="Q141" s="55" t="s">
        <v>31</v>
      </c>
      <c r="R141" s="55" t="s">
        <v>6</v>
      </c>
      <c r="S141" s="55" t="s">
        <v>23</v>
      </c>
      <c r="T141" s="55" t="s">
        <v>31</v>
      </c>
      <c r="U141" s="55" t="s">
        <v>6</v>
      </c>
      <c r="V141" s="55" t="s">
        <v>23</v>
      </c>
      <c r="W141" s="55" t="s">
        <v>32</v>
      </c>
      <c r="X141" s="55" t="s">
        <v>6</v>
      </c>
      <c r="Y141" s="55" t="s">
        <v>23</v>
      </c>
      <c r="Z141" s="55" t="s">
        <v>32</v>
      </c>
      <c r="AA141" s="55" t="s">
        <v>5</v>
      </c>
      <c r="AB141" s="55" t="s">
        <v>23</v>
      </c>
      <c r="AC141" s="55" t="s">
        <v>33</v>
      </c>
      <c r="AD141" s="55" t="s">
        <v>5</v>
      </c>
      <c r="AE141" s="55" t="s">
        <v>23</v>
      </c>
      <c r="AF141" s="55" t="s">
        <v>31</v>
      </c>
      <c r="AG141" s="55" t="s">
        <v>5</v>
      </c>
      <c r="AH141" s="55" t="s">
        <v>26</v>
      </c>
      <c r="AI141" s="55" t="s">
        <v>32</v>
      </c>
      <c r="AJ141" s="55" t="s">
        <v>5</v>
      </c>
      <c r="AK141" s="55" t="s">
        <v>40</v>
      </c>
      <c r="AL141" s="55" t="s">
        <v>26</v>
      </c>
      <c r="AM141" s="55" t="s">
        <v>5</v>
      </c>
      <c r="AN141" s="55" t="s">
        <v>23</v>
      </c>
      <c r="AO141" s="55" t="s">
        <v>31</v>
      </c>
      <c r="AP141" s="55" t="s">
        <v>5</v>
      </c>
      <c r="AQ141" s="55" t="s">
        <v>23</v>
      </c>
      <c r="AR141" s="55" t="s">
        <v>31</v>
      </c>
      <c r="AS141" s="55" t="s">
        <v>5</v>
      </c>
      <c r="AT141" s="55" t="s">
        <v>23</v>
      </c>
      <c r="AU141" s="55" t="s">
        <v>31</v>
      </c>
      <c r="AV141" s="55" t="s">
        <v>5</v>
      </c>
      <c r="AW141" s="55" t="s">
        <v>23</v>
      </c>
      <c r="AX141" s="55" t="s">
        <v>31</v>
      </c>
      <c r="AY141" s="55" t="s">
        <v>4</v>
      </c>
      <c r="AZ141" s="55" t="s">
        <v>23</v>
      </c>
      <c r="BA141" s="55" t="s">
        <v>33</v>
      </c>
      <c r="BB141" s="55" t="s">
        <v>4</v>
      </c>
      <c r="BC141" s="55" t="s">
        <v>23</v>
      </c>
      <c r="BD141" s="55" t="s">
        <v>31</v>
      </c>
      <c r="BE141" s="55" t="s">
        <v>4</v>
      </c>
      <c r="BF141" s="55" t="s">
        <v>23</v>
      </c>
      <c r="BG141" s="55" t="s">
        <v>32</v>
      </c>
      <c r="BH141" s="55" t="s">
        <v>4</v>
      </c>
      <c r="BI141" s="55" t="s">
        <v>23</v>
      </c>
      <c r="BJ141" s="55" t="s">
        <v>31</v>
      </c>
    </row>
    <row r="142" spans="1:62" ht="12" customHeight="1" x14ac:dyDescent="0.2">
      <c r="A142" s="25">
        <f>MAX($A$14:A141)+1</f>
        <v>128</v>
      </c>
      <c r="B142" s="56" t="s">
        <v>35</v>
      </c>
      <c r="C142" s="55" t="s">
        <v>22</v>
      </c>
      <c r="D142" s="55" t="s">
        <v>23</v>
      </c>
      <c r="E142" s="55" t="s">
        <v>23</v>
      </c>
      <c r="F142" s="55" t="s">
        <v>22</v>
      </c>
      <c r="G142" s="55" t="s">
        <v>23</v>
      </c>
      <c r="H142" s="55" t="s">
        <v>23</v>
      </c>
      <c r="I142" s="55" t="s">
        <v>22</v>
      </c>
      <c r="J142" s="55" t="s">
        <v>23</v>
      </c>
      <c r="K142" s="55" t="s">
        <v>23</v>
      </c>
      <c r="L142" s="55" t="s">
        <v>22</v>
      </c>
      <c r="M142" s="55" t="s">
        <v>23</v>
      </c>
      <c r="N142" s="55" t="s">
        <v>23</v>
      </c>
      <c r="O142" s="55" t="s">
        <v>27</v>
      </c>
      <c r="P142" s="55" t="s">
        <v>26</v>
      </c>
      <c r="Q142" s="55" t="s">
        <v>23</v>
      </c>
      <c r="R142" s="55" t="s">
        <v>27</v>
      </c>
      <c r="S142" s="55" t="s">
        <v>26</v>
      </c>
      <c r="T142" s="55" t="s">
        <v>23</v>
      </c>
      <c r="U142" s="55" t="s">
        <v>27</v>
      </c>
      <c r="V142" s="55" t="s">
        <v>26</v>
      </c>
      <c r="W142" s="55" t="s">
        <v>23</v>
      </c>
      <c r="X142" s="55" t="s">
        <v>27</v>
      </c>
      <c r="Y142" s="55" t="s">
        <v>26</v>
      </c>
      <c r="Z142" s="55" t="s">
        <v>23</v>
      </c>
      <c r="AA142" s="55" t="s">
        <v>27</v>
      </c>
      <c r="AB142" s="55" t="s">
        <v>26</v>
      </c>
      <c r="AC142" s="55" t="s">
        <v>23</v>
      </c>
      <c r="AD142" s="55" t="s">
        <v>27</v>
      </c>
      <c r="AE142" s="55" t="s">
        <v>26</v>
      </c>
      <c r="AF142" s="55" t="s">
        <v>23</v>
      </c>
      <c r="AG142" s="55" t="s">
        <v>27</v>
      </c>
      <c r="AH142" s="55" t="s">
        <v>26</v>
      </c>
      <c r="AI142" s="55" t="s">
        <v>23</v>
      </c>
      <c r="AJ142" s="55" t="s">
        <v>27</v>
      </c>
      <c r="AK142" s="55" t="s">
        <v>40</v>
      </c>
      <c r="AL142" s="55" t="s">
        <v>23</v>
      </c>
      <c r="AM142" s="55" t="s">
        <v>27</v>
      </c>
      <c r="AN142" s="55" t="s">
        <v>23</v>
      </c>
      <c r="AO142" s="55" t="s">
        <v>23</v>
      </c>
      <c r="AP142" s="55" t="s">
        <v>27</v>
      </c>
      <c r="AQ142" s="55" t="s">
        <v>23</v>
      </c>
      <c r="AR142" s="55" t="s">
        <v>23</v>
      </c>
      <c r="AS142" s="55" t="s">
        <v>27</v>
      </c>
      <c r="AT142" s="55" t="s">
        <v>23</v>
      </c>
      <c r="AU142" s="55" t="s">
        <v>23</v>
      </c>
      <c r="AV142" s="55" t="s">
        <v>27</v>
      </c>
      <c r="AW142" s="55" t="s">
        <v>23</v>
      </c>
      <c r="AX142" s="55" t="s">
        <v>23</v>
      </c>
      <c r="AY142" s="55" t="s">
        <v>27</v>
      </c>
      <c r="AZ142" s="55" t="s">
        <v>23</v>
      </c>
      <c r="BA142" s="55" t="s">
        <v>23</v>
      </c>
      <c r="BB142" s="55" t="s">
        <v>27</v>
      </c>
      <c r="BC142" s="55" t="s">
        <v>23</v>
      </c>
      <c r="BD142" s="55" t="s">
        <v>23</v>
      </c>
      <c r="BE142" s="55" t="s">
        <v>29</v>
      </c>
      <c r="BF142" s="55" t="s">
        <v>23</v>
      </c>
      <c r="BG142" s="55" t="s">
        <v>23</v>
      </c>
      <c r="BH142" s="55" t="s">
        <v>27</v>
      </c>
      <c r="BI142" s="55" t="s">
        <v>23</v>
      </c>
      <c r="BJ142" s="55" t="s">
        <v>23</v>
      </c>
    </row>
    <row r="143" spans="1:62" ht="12" customHeight="1" x14ac:dyDescent="0.2">
      <c r="A143" s="25">
        <f>MAX($A$14:A142)+1</f>
        <v>129</v>
      </c>
      <c r="B143" s="56" t="s">
        <v>34</v>
      </c>
      <c r="C143" s="55" t="s">
        <v>5</v>
      </c>
      <c r="D143" s="55" t="s">
        <v>23</v>
      </c>
      <c r="E143" s="55" t="s">
        <v>31</v>
      </c>
      <c r="F143" s="55" t="s">
        <v>5</v>
      </c>
      <c r="G143" s="55" t="s">
        <v>23</v>
      </c>
      <c r="H143" s="55" t="s">
        <v>31</v>
      </c>
      <c r="I143" s="55" t="s">
        <v>6</v>
      </c>
      <c r="J143" s="55" t="s">
        <v>23</v>
      </c>
      <c r="K143" s="55" t="s">
        <v>32</v>
      </c>
      <c r="L143" s="55" t="s">
        <v>6</v>
      </c>
      <c r="M143" s="55" t="s">
        <v>23</v>
      </c>
      <c r="N143" s="55" t="s">
        <v>31</v>
      </c>
      <c r="O143" s="55" t="s">
        <v>6</v>
      </c>
      <c r="P143" s="55" t="s">
        <v>23</v>
      </c>
      <c r="Q143" s="55" t="s">
        <v>31</v>
      </c>
      <c r="R143" s="55" t="s">
        <v>6</v>
      </c>
      <c r="S143" s="55" t="s">
        <v>23</v>
      </c>
      <c r="T143" s="55" t="s">
        <v>31</v>
      </c>
      <c r="U143" s="55" t="s">
        <v>6</v>
      </c>
      <c r="V143" s="55" t="s">
        <v>23</v>
      </c>
      <c r="W143" s="55" t="s">
        <v>32</v>
      </c>
      <c r="X143" s="55" t="s">
        <v>6</v>
      </c>
      <c r="Y143" s="55" t="s">
        <v>23</v>
      </c>
      <c r="Z143" s="55" t="s">
        <v>32</v>
      </c>
      <c r="AA143" s="55" t="s">
        <v>5</v>
      </c>
      <c r="AB143" s="55" t="s">
        <v>23</v>
      </c>
      <c r="AC143" s="55" t="s">
        <v>33</v>
      </c>
      <c r="AD143" s="55" t="s">
        <v>5</v>
      </c>
      <c r="AE143" s="55" t="s">
        <v>23</v>
      </c>
      <c r="AF143" s="55" t="s">
        <v>31</v>
      </c>
      <c r="AG143" s="55" t="s">
        <v>5</v>
      </c>
      <c r="AH143" s="55" t="s">
        <v>26</v>
      </c>
      <c r="AI143" s="55" t="s">
        <v>32</v>
      </c>
      <c r="AJ143" s="55" t="s">
        <v>5</v>
      </c>
      <c r="AK143" s="55" t="s">
        <v>40</v>
      </c>
      <c r="AL143" s="55" t="s">
        <v>26</v>
      </c>
      <c r="AM143" s="55" t="s">
        <v>5</v>
      </c>
      <c r="AN143" s="55" t="s">
        <v>23</v>
      </c>
      <c r="AO143" s="55" t="s">
        <v>31</v>
      </c>
      <c r="AP143" s="55" t="s">
        <v>5</v>
      </c>
      <c r="AQ143" s="55" t="s">
        <v>23</v>
      </c>
      <c r="AR143" s="55" t="s">
        <v>31</v>
      </c>
      <c r="AS143" s="55" t="s">
        <v>5</v>
      </c>
      <c r="AT143" s="55" t="s">
        <v>23</v>
      </c>
      <c r="AU143" s="55" t="s">
        <v>31</v>
      </c>
      <c r="AV143" s="55" t="s">
        <v>5</v>
      </c>
      <c r="AW143" s="55" t="s">
        <v>23</v>
      </c>
      <c r="AX143" s="55" t="s">
        <v>31</v>
      </c>
      <c r="AY143" s="55" t="s">
        <v>4</v>
      </c>
      <c r="AZ143" s="55" t="s">
        <v>23</v>
      </c>
      <c r="BA143" s="55" t="s">
        <v>33</v>
      </c>
      <c r="BB143" s="55" t="s">
        <v>4</v>
      </c>
      <c r="BC143" s="55" t="s">
        <v>23</v>
      </c>
      <c r="BD143" s="55" t="s">
        <v>31</v>
      </c>
      <c r="BE143" s="55" t="s">
        <v>4</v>
      </c>
      <c r="BF143" s="55" t="s">
        <v>23</v>
      </c>
      <c r="BG143" s="55" t="s">
        <v>32</v>
      </c>
      <c r="BH143" s="55" t="s">
        <v>4</v>
      </c>
      <c r="BI143" s="55" t="s">
        <v>23</v>
      </c>
      <c r="BJ143" s="55" t="s">
        <v>31</v>
      </c>
    </row>
    <row r="144" spans="1:62" ht="12" customHeight="1" x14ac:dyDescent="0.2">
      <c r="A144" s="25">
        <f>MAX($A$14:A143)+1</f>
        <v>130</v>
      </c>
      <c r="B144" s="56" t="s">
        <v>30</v>
      </c>
      <c r="C144" s="55" t="s">
        <v>22</v>
      </c>
      <c r="D144" s="55" t="s">
        <v>23</v>
      </c>
      <c r="E144" s="55" t="s">
        <v>23</v>
      </c>
      <c r="F144" s="55" t="s">
        <v>22</v>
      </c>
      <c r="G144" s="55" t="s">
        <v>23</v>
      </c>
      <c r="H144" s="55" t="s">
        <v>23</v>
      </c>
      <c r="I144" s="55" t="s">
        <v>22</v>
      </c>
      <c r="J144" s="55" t="s">
        <v>23</v>
      </c>
      <c r="K144" s="55" t="s">
        <v>23</v>
      </c>
      <c r="L144" s="55" t="s">
        <v>22</v>
      </c>
      <c r="M144" s="55" t="s">
        <v>23</v>
      </c>
      <c r="N144" s="55" t="s">
        <v>23</v>
      </c>
      <c r="O144" s="55" t="s">
        <v>27</v>
      </c>
      <c r="P144" s="55" t="s">
        <v>26</v>
      </c>
      <c r="Q144" s="55" t="s">
        <v>23</v>
      </c>
      <c r="R144" s="55" t="s">
        <v>27</v>
      </c>
      <c r="S144" s="55" t="s">
        <v>26</v>
      </c>
      <c r="T144" s="55" t="s">
        <v>23</v>
      </c>
      <c r="U144" s="55" t="s">
        <v>27</v>
      </c>
      <c r="V144" s="55" t="s">
        <v>26</v>
      </c>
      <c r="W144" s="55" t="s">
        <v>23</v>
      </c>
      <c r="X144" s="55" t="s">
        <v>27</v>
      </c>
      <c r="Y144" s="55" t="s">
        <v>26</v>
      </c>
      <c r="Z144" s="55" t="s">
        <v>23</v>
      </c>
      <c r="AA144" s="55" t="s">
        <v>27</v>
      </c>
      <c r="AB144" s="55" t="s">
        <v>26</v>
      </c>
      <c r="AC144" s="55" t="s">
        <v>23</v>
      </c>
      <c r="AD144" s="55" t="s">
        <v>27</v>
      </c>
      <c r="AE144" s="55" t="s">
        <v>26</v>
      </c>
      <c r="AF144" s="55" t="s">
        <v>23</v>
      </c>
      <c r="AG144" s="55" t="s">
        <v>27</v>
      </c>
      <c r="AH144" s="55" t="s">
        <v>26</v>
      </c>
      <c r="AI144" s="55" t="s">
        <v>23</v>
      </c>
      <c r="AJ144" s="55" t="s">
        <v>27</v>
      </c>
      <c r="AK144" s="55" t="s">
        <v>40</v>
      </c>
      <c r="AL144" s="55" t="s">
        <v>23</v>
      </c>
      <c r="AM144" s="55" t="s">
        <v>27</v>
      </c>
      <c r="AN144" s="55" t="s">
        <v>23</v>
      </c>
      <c r="AO144" s="55" t="s">
        <v>23</v>
      </c>
      <c r="AP144" s="55" t="s">
        <v>27</v>
      </c>
      <c r="AQ144" s="55" t="s">
        <v>23</v>
      </c>
      <c r="AR144" s="55" t="s">
        <v>23</v>
      </c>
      <c r="AS144" s="55" t="s">
        <v>27</v>
      </c>
      <c r="AT144" s="55" t="s">
        <v>23</v>
      </c>
      <c r="AU144" s="55" t="s">
        <v>23</v>
      </c>
      <c r="AV144" s="55" t="s">
        <v>27</v>
      </c>
      <c r="AW144" s="55" t="s">
        <v>23</v>
      </c>
      <c r="AX144" s="55" t="s">
        <v>23</v>
      </c>
      <c r="AY144" s="55" t="s">
        <v>27</v>
      </c>
      <c r="AZ144" s="55" t="s">
        <v>23</v>
      </c>
      <c r="BA144" s="55" t="s">
        <v>23</v>
      </c>
      <c r="BB144" s="55" t="s">
        <v>27</v>
      </c>
      <c r="BC144" s="55" t="s">
        <v>23</v>
      </c>
      <c r="BD144" s="55" t="s">
        <v>23</v>
      </c>
      <c r="BE144" s="55" t="s">
        <v>29</v>
      </c>
      <c r="BF144" s="55" t="s">
        <v>23</v>
      </c>
      <c r="BG144" s="55" t="s">
        <v>23</v>
      </c>
      <c r="BH144" s="55" t="s">
        <v>27</v>
      </c>
      <c r="BI144" s="55" t="s">
        <v>23</v>
      </c>
      <c r="BJ144" s="55" t="s">
        <v>23</v>
      </c>
    </row>
    <row r="145" spans="1:62" x14ac:dyDescent="0.2">
      <c r="A145" s="25">
        <f>MAX($A$14:A144)+1</f>
        <v>131</v>
      </c>
      <c r="B145" s="58" t="s">
        <v>135</v>
      </c>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57"/>
    </row>
    <row r="146" spans="1:62" ht="12" customHeight="1" x14ac:dyDescent="0.2">
      <c r="A146" s="25">
        <f>MAX($A$14:A145)+1</f>
        <v>132</v>
      </c>
      <c r="B146" s="56" t="s">
        <v>36</v>
      </c>
      <c r="C146" s="55" t="s">
        <v>5</v>
      </c>
      <c r="D146" s="55" t="s">
        <v>23</v>
      </c>
      <c r="E146" s="55" t="s">
        <v>31</v>
      </c>
      <c r="F146" s="55" t="s">
        <v>5</v>
      </c>
      <c r="G146" s="55" t="s">
        <v>23</v>
      </c>
      <c r="H146" s="55" t="s">
        <v>31</v>
      </c>
      <c r="I146" s="55" t="s">
        <v>6</v>
      </c>
      <c r="J146" s="55" t="s">
        <v>23</v>
      </c>
      <c r="K146" s="55" t="s">
        <v>32</v>
      </c>
      <c r="L146" s="55" t="s">
        <v>6</v>
      </c>
      <c r="M146" s="55" t="s">
        <v>23</v>
      </c>
      <c r="N146" s="55" t="s">
        <v>31</v>
      </c>
      <c r="O146" s="55" t="s">
        <v>6</v>
      </c>
      <c r="P146" s="55" t="s">
        <v>23</v>
      </c>
      <c r="Q146" s="55" t="s">
        <v>31</v>
      </c>
      <c r="R146" s="55" t="s">
        <v>6</v>
      </c>
      <c r="S146" s="55" t="s">
        <v>23</v>
      </c>
      <c r="T146" s="55" t="s">
        <v>31</v>
      </c>
      <c r="U146" s="55" t="s">
        <v>6</v>
      </c>
      <c r="V146" s="55" t="s">
        <v>23</v>
      </c>
      <c r="W146" s="55" t="s">
        <v>32</v>
      </c>
      <c r="X146" s="55" t="s">
        <v>6</v>
      </c>
      <c r="Y146" s="55" t="s">
        <v>23</v>
      </c>
      <c r="Z146" s="55" t="s">
        <v>32</v>
      </c>
      <c r="AA146" s="55" t="s">
        <v>5</v>
      </c>
      <c r="AB146" s="55" t="s">
        <v>23</v>
      </c>
      <c r="AC146" s="55" t="s">
        <v>33</v>
      </c>
      <c r="AD146" s="55" t="s">
        <v>5</v>
      </c>
      <c r="AE146" s="55" t="s">
        <v>23</v>
      </c>
      <c r="AF146" s="55" t="s">
        <v>31</v>
      </c>
      <c r="AG146" s="55" t="s">
        <v>5</v>
      </c>
      <c r="AH146" s="55" t="s">
        <v>26</v>
      </c>
      <c r="AI146" s="55" t="s">
        <v>32</v>
      </c>
      <c r="AJ146" s="55" t="s">
        <v>6</v>
      </c>
      <c r="AK146" s="55" t="s">
        <v>23</v>
      </c>
      <c r="AL146" s="55" t="s">
        <v>31</v>
      </c>
      <c r="AM146" s="55" t="s">
        <v>6</v>
      </c>
      <c r="AN146" s="55" t="s">
        <v>23</v>
      </c>
      <c r="AO146" s="55" t="s">
        <v>31</v>
      </c>
      <c r="AP146" s="55" t="s">
        <v>6</v>
      </c>
      <c r="AQ146" s="55" t="s">
        <v>23</v>
      </c>
      <c r="AR146" s="55" t="s">
        <v>33</v>
      </c>
      <c r="AS146" s="55" t="s">
        <v>6</v>
      </c>
      <c r="AT146" s="55" t="s">
        <v>23</v>
      </c>
      <c r="AU146" s="55" t="s">
        <v>33</v>
      </c>
      <c r="AV146" s="55" t="s">
        <v>6</v>
      </c>
      <c r="AW146" s="55" t="s">
        <v>23</v>
      </c>
      <c r="AX146" s="55" t="s">
        <v>31</v>
      </c>
      <c r="AY146" s="55" t="s">
        <v>4</v>
      </c>
      <c r="AZ146" s="55" t="s">
        <v>23</v>
      </c>
      <c r="BA146" s="55" t="s">
        <v>33</v>
      </c>
      <c r="BB146" s="55" t="s">
        <v>5</v>
      </c>
      <c r="BC146" s="55" t="s">
        <v>28</v>
      </c>
      <c r="BD146" s="55" t="s">
        <v>26</v>
      </c>
      <c r="BE146" s="55" t="s">
        <v>5</v>
      </c>
      <c r="BF146" s="55" t="s">
        <v>26</v>
      </c>
      <c r="BG146" s="55" t="s">
        <v>31</v>
      </c>
      <c r="BH146" s="55" t="s">
        <v>5</v>
      </c>
      <c r="BI146" s="55" t="s">
        <v>26</v>
      </c>
      <c r="BJ146" s="55" t="s">
        <v>31</v>
      </c>
    </row>
    <row r="147" spans="1:62" ht="12" customHeight="1" x14ac:dyDescent="0.2">
      <c r="A147" s="25">
        <f>MAX($A$14:A146)+1</f>
        <v>133</v>
      </c>
      <c r="B147" s="56" t="s">
        <v>35</v>
      </c>
      <c r="C147" s="55" t="s">
        <v>27</v>
      </c>
      <c r="D147" s="55" t="s">
        <v>26</v>
      </c>
      <c r="E147" s="55" t="s">
        <v>23</v>
      </c>
      <c r="F147" s="55" t="s">
        <v>27</v>
      </c>
      <c r="G147" s="55" t="s">
        <v>26</v>
      </c>
      <c r="H147" s="55" t="s">
        <v>23</v>
      </c>
      <c r="I147" s="55" t="s">
        <v>27</v>
      </c>
      <c r="J147" s="55" t="s">
        <v>26</v>
      </c>
      <c r="K147" s="55" t="s">
        <v>23</v>
      </c>
      <c r="L147" s="55" t="s">
        <v>27</v>
      </c>
      <c r="M147" s="55" t="s">
        <v>26</v>
      </c>
      <c r="N147" s="55" t="s">
        <v>23</v>
      </c>
      <c r="O147" s="55" t="s">
        <v>27</v>
      </c>
      <c r="P147" s="55" t="s">
        <v>26</v>
      </c>
      <c r="Q147" s="55" t="s">
        <v>23</v>
      </c>
      <c r="R147" s="55" t="s">
        <v>27</v>
      </c>
      <c r="S147" s="55" t="s">
        <v>26</v>
      </c>
      <c r="T147" s="55" t="s">
        <v>23</v>
      </c>
      <c r="U147" s="55" t="s">
        <v>27</v>
      </c>
      <c r="V147" s="55" t="s">
        <v>26</v>
      </c>
      <c r="W147" s="55" t="s">
        <v>23</v>
      </c>
      <c r="X147" s="55" t="s">
        <v>27</v>
      </c>
      <c r="Y147" s="55" t="s">
        <v>26</v>
      </c>
      <c r="Z147" s="55" t="s">
        <v>23</v>
      </c>
      <c r="AA147" s="55" t="s">
        <v>27</v>
      </c>
      <c r="AB147" s="55" t="s">
        <v>26</v>
      </c>
      <c r="AC147" s="55" t="s">
        <v>23</v>
      </c>
      <c r="AD147" s="55" t="s">
        <v>27</v>
      </c>
      <c r="AE147" s="55" t="s">
        <v>26</v>
      </c>
      <c r="AF147" s="55" t="s">
        <v>23</v>
      </c>
      <c r="AG147" s="55" t="s">
        <v>27</v>
      </c>
      <c r="AH147" s="55" t="s">
        <v>26</v>
      </c>
      <c r="AI147" s="55" t="s">
        <v>23</v>
      </c>
      <c r="AJ147" s="55" t="s">
        <v>27</v>
      </c>
      <c r="AK147" s="55" t="s">
        <v>26</v>
      </c>
      <c r="AL147" s="55" t="s">
        <v>23</v>
      </c>
      <c r="AM147" s="55" t="s">
        <v>27</v>
      </c>
      <c r="AN147" s="55" t="s">
        <v>26</v>
      </c>
      <c r="AO147" s="55" t="s">
        <v>23</v>
      </c>
      <c r="AP147" s="55" t="s">
        <v>27</v>
      </c>
      <c r="AQ147" s="55" t="s">
        <v>26</v>
      </c>
      <c r="AR147" s="55" t="s">
        <v>23</v>
      </c>
      <c r="AS147" s="55" t="s">
        <v>27</v>
      </c>
      <c r="AT147" s="55" t="s">
        <v>26</v>
      </c>
      <c r="AU147" s="55" t="s">
        <v>23</v>
      </c>
      <c r="AV147" s="55" t="s">
        <v>27</v>
      </c>
      <c r="AW147" s="55" t="s">
        <v>26</v>
      </c>
      <c r="AX147" s="55" t="s">
        <v>23</v>
      </c>
      <c r="AY147" s="55" t="s">
        <v>27</v>
      </c>
      <c r="AZ147" s="55" t="s">
        <v>26</v>
      </c>
      <c r="BA147" s="55" t="s">
        <v>23</v>
      </c>
      <c r="BB147" s="55" t="s">
        <v>27</v>
      </c>
      <c r="BC147" s="55" t="s">
        <v>28</v>
      </c>
      <c r="BD147" s="55" t="s">
        <v>23</v>
      </c>
      <c r="BE147" s="55" t="s">
        <v>27</v>
      </c>
      <c r="BF147" s="55" t="s">
        <v>23</v>
      </c>
      <c r="BG147" s="55" t="s">
        <v>23</v>
      </c>
      <c r="BH147" s="55" t="s">
        <v>27</v>
      </c>
      <c r="BI147" s="55" t="s">
        <v>23</v>
      </c>
      <c r="BJ147" s="55" t="s">
        <v>23</v>
      </c>
    </row>
    <row r="148" spans="1:62" ht="12" customHeight="1" x14ac:dyDescent="0.2">
      <c r="A148" s="25">
        <f>MAX($A$14:A147)+1</f>
        <v>134</v>
      </c>
      <c r="B148" s="56" t="s">
        <v>34</v>
      </c>
      <c r="C148" s="55" t="s">
        <v>5</v>
      </c>
      <c r="D148" s="55" t="s">
        <v>23</v>
      </c>
      <c r="E148" s="55" t="s">
        <v>31</v>
      </c>
      <c r="F148" s="55" t="s">
        <v>5</v>
      </c>
      <c r="G148" s="55" t="s">
        <v>23</v>
      </c>
      <c r="H148" s="55" t="s">
        <v>31</v>
      </c>
      <c r="I148" s="55" t="s">
        <v>6</v>
      </c>
      <c r="J148" s="55" t="s">
        <v>23</v>
      </c>
      <c r="K148" s="55" t="s">
        <v>32</v>
      </c>
      <c r="L148" s="55" t="s">
        <v>6</v>
      </c>
      <c r="M148" s="55" t="s">
        <v>23</v>
      </c>
      <c r="N148" s="55" t="s">
        <v>31</v>
      </c>
      <c r="O148" s="55" t="s">
        <v>6</v>
      </c>
      <c r="P148" s="55" t="s">
        <v>23</v>
      </c>
      <c r="Q148" s="55" t="s">
        <v>31</v>
      </c>
      <c r="R148" s="55" t="s">
        <v>6</v>
      </c>
      <c r="S148" s="55" t="s">
        <v>23</v>
      </c>
      <c r="T148" s="55" t="s">
        <v>31</v>
      </c>
      <c r="U148" s="55" t="s">
        <v>6</v>
      </c>
      <c r="V148" s="55" t="s">
        <v>23</v>
      </c>
      <c r="W148" s="55" t="s">
        <v>32</v>
      </c>
      <c r="X148" s="55" t="s">
        <v>6</v>
      </c>
      <c r="Y148" s="55" t="s">
        <v>23</v>
      </c>
      <c r="Z148" s="55" t="s">
        <v>32</v>
      </c>
      <c r="AA148" s="55" t="s">
        <v>5</v>
      </c>
      <c r="AB148" s="55" t="s">
        <v>23</v>
      </c>
      <c r="AC148" s="55" t="s">
        <v>33</v>
      </c>
      <c r="AD148" s="55" t="s">
        <v>5</v>
      </c>
      <c r="AE148" s="55" t="s">
        <v>23</v>
      </c>
      <c r="AF148" s="55" t="s">
        <v>31</v>
      </c>
      <c r="AG148" s="55" t="s">
        <v>5</v>
      </c>
      <c r="AH148" s="55" t="s">
        <v>26</v>
      </c>
      <c r="AI148" s="55" t="s">
        <v>32</v>
      </c>
      <c r="AJ148" s="55" t="s">
        <v>6</v>
      </c>
      <c r="AK148" s="55" t="s">
        <v>23</v>
      </c>
      <c r="AL148" s="55" t="s">
        <v>31</v>
      </c>
      <c r="AM148" s="55" t="s">
        <v>6</v>
      </c>
      <c r="AN148" s="55" t="s">
        <v>23</v>
      </c>
      <c r="AO148" s="55" t="s">
        <v>31</v>
      </c>
      <c r="AP148" s="55" t="s">
        <v>6</v>
      </c>
      <c r="AQ148" s="55" t="s">
        <v>23</v>
      </c>
      <c r="AR148" s="55" t="s">
        <v>33</v>
      </c>
      <c r="AS148" s="55" t="s">
        <v>6</v>
      </c>
      <c r="AT148" s="55" t="s">
        <v>23</v>
      </c>
      <c r="AU148" s="55" t="s">
        <v>33</v>
      </c>
      <c r="AV148" s="55" t="s">
        <v>6</v>
      </c>
      <c r="AW148" s="55" t="s">
        <v>23</v>
      </c>
      <c r="AX148" s="55" t="s">
        <v>31</v>
      </c>
      <c r="AY148" s="55" t="s">
        <v>4</v>
      </c>
      <c r="AZ148" s="55" t="s">
        <v>23</v>
      </c>
      <c r="BA148" s="55" t="s">
        <v>33</v>
      </c>
      <c r="BB148" s="55" t="s">
        <v>5</v>
      </c>
      <c r="BC148" s="55" t="s">
        <v>28</v>
      </c>
      <c r="BD148" s="55" t="s">
        <v>26</v>
      </c>
      <c r="BE148" s="55" t="s">
        <v>5</v>
      </c>
      <c r="BF148" s="55" t="s">
        <v>26</v>
      </c>
      <c r="BG148" s="55" t="s">
        <v>31</v>
      </c>
      <c r="BH148" s="55" t="s">
        <v>5</v>
      </c>
      <c r="BI148" s="55" t="s">
        <v>26</v>
      </c>
      <c r="BJ148" s="55" t="s">
        <v>31</v>
      </c>
    </row>
    <row r="149" spans="1:62" ht="12" customHeight="1" x14ac:dyDescent="0.2">
      <c r="A149" s="25">
        <f>MAX($A$14:A148)+1</f>
        <v>135</v>
      </c>
      <c r="B149" s="56" t="s">
        <v>30</v>
      </c>
      <c r="C149" s="55" t="s">
        <v>27</v>
      </c>
      <c r="D149" s="55" t="s">
        <v>26</v>
      </c>
      <c r="E149" s="55" t="s">
        <v>23</v>
      </c>
      <c r="F149" s="55" t="s">
        <v>27</v>
      </c>
      <c r="G149" s="55" t="s">
        <v>26</v>
      </c>
      <c r="H149" s="55" t="s">
        <v>23</v>
      </c>
      <c r="I149" s="55" t="s">
        <v>27</v>
      </c>
      <c r="J149" s="55" t="s">
        <v>26</v>
      </c>
      <c r="K149" s="55" t="s">
        <v>23</v>
      </c>
      <c r="L149" s="55" t="s">
        <v>27</v>
      </c>
      <c r="M149" s="55" t="s">
        <v>26</v>
      </c>
      <c r="N149" s="55" t="s">
        <v>23</v>
      </c>
      <c r="O149" s="55" t="s">
        <v>27</v>
      </c>
      <c r="P149" s="55" t="s">
        <v>26</v>
      </c>
      <c r="Q149" s="55" t="s">
        <v>23</v>
      </c>
      <c r="R149" s="55" t="s">
        <v>27</v>
      </c>
      <c r="S149" s="55" t="s">
        <v>26</v>
      </c>
      <c r="T149" s="55" t="s">
        <v>23</v>
      </c>
      <c r="U149" s="55" t="s">
        <v>27</v>
      </c>
      <c r="V149" s="55" t="s">
        <v>26</v>
      </c>
      <c r="W149" s="55" t="s">
        <v>23</v>
      </c>
      <c r="X149" s="55" t="s">
        <v>27</v>
      </c>
      <c r="Y149" s="55" t="s">
        <v>26</v>
      </c>
      <c r="Z149" s="55" t="s">
        <v>23</v>
      </c>
      <c r="AA149" s="55" t="s">
        <v>27</v>
      </c>
      <c r="AB149" s="55" t="s">
        <v>26</v>
      </c>
      <c r="AC149" s="55" t="s">
        <v>23</v>
      </c>
      <c r="AD149" s="55" t="s">
        <v>27</v>
      </c>
      <c r="AE149" s="55" t="s">
        <v>26</v>
      </c>
      <c r="AF149" s="55" t="s">
        <v>23</v>
      </c>
      <c r="AG149" s="55" t="s">
        <v>27</v>
      </c>
      <c r="AH149" s="55" t="s">
        <v>26</v>
      </c>
      <c r="AI149" s="55" t="s">
        <v>23</v>
      </c>
      <c r="AJ149" s="55" t="s">
        <v>27</v>
      </c>
      <c r="AK149" s="55" t="s">
        <v>26</v>
      </c>
      <c r="AL149" s="55" t="s">
        <v>23</v>
      </c>
      <c r="AM149" s="55" t="s">
        <v>27</v>
      </c>
      <c r="AN149" s="55" t="s">
        <v>26</v>
      </c>
      <c r="AO149" s="55" t="s">
        <v>23</v>
      </c>
      <c r="AP149" s="55" t="s">
        <v>27</v>
      </c>
      <c r="AQ149" s="55" t="s">
        <v>26</v>
      </c>
      <c r="AR149" s="55" t="s">
        <v>23</v>
      </c>
      <c r="AS149" s="55" t="s">
        <v>27</v>
      </c>
      <c r="AT149" s="55" t="s">
        <v>26</v>
      </c>
      <c r="AU149" s="55" t="s">
        <v>23</v>
      </c>
      <c r="AV149" s="55" t="s">
        <v>27</v>
      </c>
      <c r="AW149" s="55" t="s">
        <v>26</v>
      </c>
      <c r="AX149" s="55" t="s">
        <v>23</v>
      </c>
      <c r="AY149" s="55" t="s">
        <v>27</v>
      </c>
      <c r="AZ149" s="55" t="s">
        <v>26</v>
      </c>
      <c r="BA149" s="55" t="s">
        <v>23</v>
      </c>
      <c r="BB149" s="55" t="s">
        <v>27</v>
      </c>
      <c r="BC149" s="55" t="s">
        <v>28</v>
      </c>
      <c r="BD149" s="55" t="s">
        <v>23</v>
      </c>
      <c r="BE149" s="55" t="s">
        <v>27</v>
      </c>
      <c r="BF149" s="55" t="s">
        <v>23</v>
      </c>
      <c r="BG149" s="55" t="s">
        <v>23</v>
      </c>
      <c r="BH149" s="55" t="s">
        <v>27</v>
      </c>
      <c r="BI149" s="55" t="s">
        <v>23</v>
      </c>
      <c r="BJ149" s="55" t="s">
        <v>23</v>
      </c>
    </row>
    <row r="150" spans="1:62" x14ac:dyDescent="0.2">
      <c r="A150" s="25">
        <f>MAX($A$14:A149)+1</f>
        <v>136</v>
      </c>
      <c r="B150" s="58" t="s">
        <v>134</v>
      </c>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c r="BE150" s="57"/>
      <c r="BF150" s="57"/>
      <c r="BG150" s="57"/>
      <c r="BH150" s="57"/>
      <c r="BI150" s="57"/>
      <c r="BJ150" s="57"/>
    </row>
    <row r="151" spans="1:62" ht="12" customHeight="1" x14ac:dyDescent="0.2">
      <c r="A151" s="25">
        <f>MAX($A$14:A150)+1</f>
        <v>137</v>
      </c>
      <c r="B151" s="56" t="s">
        <v>36</v>
      </c>
      <c r="C151" s="55" t="s">
        <v>4</v>
      </c>
      <c r="D151" s="55" t="s">
        <v>26</v>
      </c>
      <c r="E151" s="55" t="s">
        <v>31</v>
      </c>
      <c r="F151" s="55" t="s">
        <v>4</v>
      </c>
      <c r="G151" s="55" t="s">
        <v>26</v>
      </c>
      <c r="H151" s="55" t="s">
        <v>31</v>
      </c>
      <c r="I151" s="55" t="s">
        <v>4</v>
      </c>
      <c r="J151" s="55" t="s">
        <v>26</v>
      </c>
      <c r="K151" s="55" t="s">
        <v>31</v>
      </c>
      <c r="L151" s="55" t="s">
        <v>4</v>
      </c>
      <c r="M151" s="55" t="s">
        <v>26</v>
      </c>
      <c r="N151" s="55" t="s">
        <v>31</v>
      </c>
      <c r="O151" s="55" t="s">
        <v>4</v>
      </c>
      <c r="P151" s="55" t="s">
        <v>26</v>
      </c>
      <c r="Q151" s="55" t="s">
        <v>31</v>
      </c>
      <c r="R151" s="55" t="s">
        <v>4</v>
      </c>
      <c r="S151" s="55" t="s">
        <v>23</v>
      </c>
      <c r="T151" s="55" t="s">
        <v>33</v>
      </c>
      <c r="U151" s="55" t="s">
        <v>4</v>
      </c>
      <c r="V151" s="55" t="s">
        <v>23</v>
      </c>
      <c r="W151" s="55" t="s">
        <v>31</v>
      </c>
      <c r="X151" s="55" t="s">
        <v>4</v>
      </c>
      <c r="Y151" s="55" t="s">
        <v>23</v>
      </c>
      <c r="Z151" s="55" t="s">
        <v>31</v>
      </c>
      <c r="AA151" s="55" t="s">
        <v>4</v>
      </c>
      <c r="AB151" s="55" t="s">
        <v>23</v>
      </c>
      <c r="AC151" s="55" t="s">
        <v>31</v>
      </c>
      <c r="AD151" s="55" t="s">
        <v>4</v>
      </c>
      <c r="AE151" s="55" t="s">
        <v>23</v>
      </c>
      <c r="AF151" s="55" t="s">
        <v>31</v>
      </c>
      <c r="AG151" s="55" t="s">
        <v>4</v>
      </c>
      <c r="AH151" s="55" t="s">
        <v>23</v>
      </c>
      <c r="AI151" s="55" t="s">
        <v>31</v>
      </c>
      <c r="AJ151" s="55" t="s">
        <v>4</v>
      </c>
      <c r="AK151" s="55" t="s">
        <v>23</v>
      </c>
      <c r="AL151" s="55" t="s">
        <v>31</v>
      </c>
      <c r="AM151" s="55" t="s">
        <v>3</v>
      </c>
      <c r="AN151" s="55" t="s">
        <v>23</v>
      </c>
      <c r="AO151" s="55" t="s">
        <v>33</v>
      </c>
      <c r="AP151" s="55" t="s">
        <v>3</v>
      </c>
      <c r="AQ151" s="55" t="s">
        <v>23</v>
      </c>
      <c r="AR151" s="55" t="s">
        <v>33</v>
      </c>
      <c r="AS151" s="55" t="s">
        <v>3</v>
      </c>
      <c r="AT151" s="55" t="s">
        <v>23</v>
      </c>
      <c r="AU151" s="55" t="s">
        <v>31</v>
      </c>
      <c r="AV151" s="55" t="s">
        <v>16</v>
      </c>
      <c r="AW151" s="55" t="s">
        <v>23</v>
      </c>
      <c r="AX151" s="55" t="s">
        <v>33</v>
      </c>
      <c r="AY151" s="55" t="s">
        <v>16</v>
      </c>
      <c r="AZ151" s="55" t="s">
        <v>23</v>
      </c>
      <c r="BA151" s="55" t="s">
        <v>31</v>
      </c>
      <c r="BB151" s="55" t="s">
        <v>16</v>
      </c>
      <c r="BC151" s="55" t="s">
        <v>23</v>
      </c>
      <c r="BD151" s="55" t="s">
        <v>31</v>
      </c>
      <c r="BE151" s="55" t="s">
        <v>16</v>
      </c>
      <c r="BF151" s="55" t="s">
        <v>23</v>
      </c>
      <c r="BG151" s="55" t="s">
        <v>31</v>
      </c>
      <c r="BH151" s="55" t="s">
        <v>16</v>
      </c>
      <c r="BI151" s="55" t="s">
        <v>23</v>
      </c>
      <c r="BJ151" s="55" t="s">
        <v>31</v>
      </c>
    </row>
    <row r="152" spans="1:62" ht="12" customHeight="1" x14ac:dyDescent="0.2">
      <c r="A152" s="25">
        <f>MAX($A$14:A151)+1</f>
        <v>138</v>
      </c>
      <c r="B152" s="56" t="s">
        <v>35</v>
      </c>
      <c r="C152" s="55" t="s">
        <v>27</v>
      </c>
      <c r="D152" s="55" t="s">
        <v>26</v>
      </c>
      <c r="E152" s="55" t="s">
        <v>23</v>
      </c>
      <c r="F152" s="55" t="s">
        <v>27</v>
      </c>
      <c r="G152" s="55" t="s">
        <v>26</v>
      </c>
      <c r="H152" s="55" t="s">
        <v>23</v>
      </c>
      <c r="I152" s="55" t="s">
        <v>27</v>
      </c>
      <c r="J152" s="55" t="s">
        <v>26</v>
      </c>
      <c r="K152" s="55" t="s">
        <v>23</v>
      </c>
      <c r="L152" s="55" t="s">
        <v>27</v>
      </c>
      <c r="M152" s="55" t="s">
        <v>26</v>
      </c>
      <c r="N152" s="55" t="s">
        <v>23</v>
      </c>
      <c r="O152" s="55" t="s">
        <v>27</v>
      </c>
      <c r="P152" s="55" t="s">
        <v>26</v>
      </c>
      <c r="Q152" s="55" t="s">
        <v>23</v>
      </c>
      <c r="R152" s="55" t="s">
        <v>27</v>
      </c>
      <c r="S152" s="55" t="s">
        <v>23</v>
      </c>
      <c r="T152" s="55" t="s">
        <v>23</v>
      </c>
      <c r="U152" s="55" t="s">
        <v>27</v>
      </c>
      <c r="V152" s="55" t="s">
        <v>23</v>
      </c>
      <c r="W152" s="55" t="s">
        <v>23</v>
      </c>
      <c r="X152" s="55" t="s">
        <v>27</v>
      </c>
      <c r="Y152" s="55" t="s">
        <v>23</v>
      </c>
      <c r="Z152" s="55" t="s">
        <v>23</v>
      </c>
      <c r="AA152" s="55" t="s">
        <v>27</v>
      </c>
      <c r="AB152" s="55" t="s">
        <v>23</v>
      </c>
      <c r="AC152" s="55" t="s">
        <v>23</v>
      </c>
      <c r="AD152" s="55" t="s">
        <v>27</v>
      </c>
      <c r="AE152" s="55" t="s">
        <v>23</v>
      </c>
      <c r="AF152" s="55" t="s">
        <v>23</v>
      </c>
      <c r="AG152" s="55" t="s">
        <v>27</v>
      </c>
      <c r="AH152" s="55" t="s">
        <v>23</v>
      </c>
      <c r="AI152" s="55" t="s">
        <v>23</v>
      </c>
      <c r="AJ152" s="55" t="s">
        <v>27</v>
      </c>
      <c r="AK152" s="55" t="s">
        <v>23</v>
      </c>
      <c r="AL152" s="55" t="s">
        <v>23</v>
      </c>
      <c r="AM152" s="55" t="s">
        <v>29</v>
      </c>
      <c r="AN152" s="55" t="s">
        <v>23</v>
      </c>
      <c r="AO152" s="55" t="s">
        <v>23</v>
      </c>
      <c r="AP152" s="55" t="s">
        <v>29</v>
      </c>
      <c r="AQ152" s="55" t="s">
        <v>23</v>
      </c>
      <c r="AR152" s="55" t="s">
        <v>23</v>
      </c>
      <c r="AS152" s="55" t="s">
        <v>29</v>
      </c>
      <c r="AT152" s="55" t="s">
        <v>23</v>
      </c>
      <c r="AU152" s="55" t="s">
        <v>23</v>
      </c>
      <c r="AV152" s="55" t="s">
        <v>133</v>
      </c>
      <c r="AW152" s="55" t="s">
        <v>23</v>
      </c>
      <c r="AX152" s="55" t="s">
        <v>23</v>
      </c>
      <c r="AY152" s="55" t="s">
        <v>133</v>
      </c>
      <c r="AZ152" s="55" t="s">
        <v>23</v>
      </c>
      <c r="BA152" s="55" t="s">
        <v>23</v>
      </c>
      <c r="BB152" s="55" t="s">
        <v>133</v>
      </c>
      <c r="BC152" s="55" t="s">
        <v>23</v>
      </c>
      <c r="BD152" s="55" t="s">
        <v>23</v>
      </c>
      <c r="BE152" s="55" t="s">
        <v>23</v>
      </c>
      <c r="BF152" s="55" t="s">
        <v>23</v>
      </c>
      <c r="BG152" s="55" t="s">
        <v>23</v>
      </c>
      <c r="BH152" s="55" t="s">
        <v>23</v>
      </c>
      <c r="BI152" s="55" t="s">
        <v>23</v>
      </c>
      <c r="BJ152" s="55" t="s">
        <v>23</v>
      </c>
    </row>
    <row r="153" spans="1:62" ht="12" customHeight="1" x14ac:dyDescent="0.2">
      <c r="A153" s="25">
        <f>MAX($A$14:A152)+1</f>
        <v>139</v>
      </c>
      <c r="B153" s="56" t="s">
        <v>34</v>
      </c>
      <c r="C153" s="55" t="s">
        <v>4</v>
      </c>
      <c r="D153" s="55" t="s">
        <v>26</v>
      </c>
      <c r="E153" s="55" t="s">
        <v>31</v>
      </c>
      <c r="F153" s="55" t="s">
        <v>4</v>
      </c>
      <c r="G153" s="55" t="s">
        <v>26</v>
      </c>
      <c r="H153" s="55" t="s">
        <v>31</v>
      </c>
      <c r="I153" s="55" t="s">
        <v>4</v>
      </c>
      <c r="J153" s="55" t="s">
        <v>26</v>
      </c>
      <c r="K153" s="55" t="s">
        <v>31</v>
      </c>
      <c r="L153" s="55" t="s">
        <v>4</v>
      </c>
      <c r="M153" s="55" t="s">
        <v>26</v>
      </c>
      <c r="N153" s="55" t="s">
        <v>31</v>
      </c>
      <c r="O153" s="55" t="s">
        <v>4</v>
      </c>
      <c r="P153" s="55" t="s">
        <v>26</v>
      </c>
      <c r="Q153" s="55" t="s">
        <v>31</v>
      </c>
      <c r="R153" s="55" t="s">
        <v>4</v>
      </c>
      <c r="S153" s="55" t="s">
        <v>23</v>
      </c>
      <c r="T153" s="55" t="s">
        <v>33</v>
      </c>
      <c r="U153" s="55" t="s">
        <v>4</v>
      </c>
      <c r="V153" s="55" t="s">
        <v>23</v>
      </c>
      <c r="W153" s="55" t="s">
        <v>31</v>
      </c>
      <c r="X153" s="55" t="s">
        <v>4</v>
      </c>
      <c r="Y153" s="55" t="s">
        <v>23</v>
      </c>
      <c r="Z153" s="55" t="s">
        <v>31</v>
      </c>
      <c r="AA153" s="55" t="s">
        <v>4</v>
      </c>
      <c r="AB153" s="55" t="s">
        <v>23</v>
      </c>
      <c r="AC153" s="55" t="s">
        <v>31</v>
      </c>
      <c r="AD153" s="55" t="s">
        <v>4</v>
      </c>
      <c r="AE153" s="55" t="s">
        <v>23</v>
      </c>
      <c r="AF153" s="55" t="s">
        <v>31</v>
      </c>
      <c r="AG153" s="55" t="s">
        <v>4</v>
      </c>
      <c r="AH153" s="55" t="s">
        <v>23</v>
      </c>
      <c r="AI153" s="55" t="s">
        <v>31</v>
      </c>
      <c r="AJ153" s="55" t="s">
        <v>4</v>
      </c>
      <c r="AK153" s="55" t="s">
        <v>23</v>
      </c>
      <c r="AL153" s="55" t="s">
        <v>31</v>
      </c>
      <c r="AM153" s="55" t="s">
        <v>3</v>
      </c>
      <c r="AN153" s="55" t="s">
        <v>23</v>
      </c>
      <c r="AO153" s="55" t="s">
        <v>33</v>
      </c>
      <c r="AP153" s="55" t="s">
        <v>3</v>
      </c>
      <c r="AQ153" s="55" t="s">
        <v>23</v>
      </c>
      <c r="AR153" s="55" t="s">
        <v>33</v>
      </c>
      <c r="AS153" s="55" t="s">
        <v>3</v>
      </c>
      <c r="AT153" s="55" t="s">
        <v>23</v>
      </c>
      <c r="AU153" s="55" t="s">
        <v>31</v>
      </c>
      <c r="AV153" s="55" t="s">
        <v>16</v>
      </c>
      <c r="AW153" s="55" t="s">
        <v>23</v>
      </c>
      <c r="AX153" s="55" t="s">
        <v>33</v>
      </c>
      <c r="AY153" s="55" t="s">
        <v>16</v>
      </c>
      <c r="AZ153" s="55" t="s">
        <v>23</v>
      </c>
      <c r="BA153" s="55" t="s">
        <v>31</v>
      </c>
      <c r="BB153" s="55" t="s">
        <v>16</v>
      </c>
      <c r="BC153" s="55" t="s">
        <v>23</v>
      </c>
      <c r="BD153" s="55" t="s">
        <v>31</v>
      </c>
      <c r="BE153" s="55" t="s">
        <v>16</v>
      </c>
      <c r="BF153" s="55" t="s">
        <v>23</v>
      </c>
      <c r="BG153" s="55" t="s">
        <v>31</v>
      </c>
      <c r="BH153" s="55" t="s">
        <v>16</v>
      </c>
      <c r="BI153" s="55" t="s">
        <v>23</v>
      </c>
      <c r="BJ153" s="55" t="s">
        <v>31</v>
      </c>
    </row>
    <row r="154" spans="1:62" ht="12" customHeight="1" x14ac:dyDescent="0.2">
      <c r="A154" s="25">
        <f>MAX($A$14:A153)+1</f>
        <v>140</v>
      </c>
      <c r="B154" s="56" t="s">
        <v>30</v>
      </c>
      <c r="C154" s="55" t="s">
        <v>27</v>
      </c>
      <c r="D154" s="55" t="s">
        <v>26</v>
      </c>
      <c r="E154" s="55" t="s">
        <v>23</v>
      </c>
      <c r="F154" s="55" t="s">
        <v>27</v>
      </c>
      <c r="G154" s="55" t="s">
        <v>26</v>
      </c>
      <c r="H154" s="55" t="s">
        <v>23</v>
      </c>
      <c r="I154" s="55" t="s">
        <v>27</v>
      </c>
      <c r="J154" s="55" t="s">
        <v>26</v>
      </c>
      <c r="K154" s="55" t="s">
        <v>23</v>
      </c>
      <c r="L154" s="55" t="s">
        <v>27</v>
      </c>
      <c r="M154" s="55" t="s">
        <v>26</v>
      </c>
      <c r="N154" s="55" t="s">
        <v>23</v>
      </c>
      <c r="O154" s="55" t="s">
        <v>27</v>
      </c>
      <c r="P154" s="55" t="s">
        <v>26</v>
      </c>
      <c r="Q154" s="55" t="s">
        <v>23</v>
      </c>
      <c r="R154" s="55" t="s">
        <v>27</v>
      </c>
      <c r="S154" s="55" t="s">
        <v>23</v>
      </c>
      <c r="T154" s="55" t="s">
        <v>23</v>
      </c>
      <c r="U154" s="55" t="s">
        <v>27</v>
      </c>
      <c r="V154" s="55" t="s">
        <v>23</v>
      </c>
      <c r="W154" s="55" t="s">
        <v>23</v>
      </c>
      <c r="X154" s="55" t="s">
        <v>27</v>
      </c>
      <c r="Y154" s="55" t="s">
        <v>23</v>
      </c>
      <c r="Z154" s="55" t="s">
        <v>23</v>
      </c>
      <c r="AA154" s="55" t="s">
        <v>27</v>
      </c>
      <c r="AB154" s="55" t="s">
        <v>23</v>
      </c>
      <c r="AC154" s="55" t="s">
        <v>23</v>
      </c>
      <c r="AD154" s="55" t="s">
        <v>27</v>
      </c>
      <c r="AE154" s="55" t="s">
        <v>23</v>
      </c>
      <c r="AF154" s="55" t="s">
        <v>23</v>
      </c>
      <c r="AG154" s="55" t="s">
        <v>27</v>
      </c>
      <c r="AH154" s="55" t="s">
        <v>23</v>
      </c>
      <c r="AI154" s="55" t="s">
        <v>23</v>
      </c>
      <c r="AJ154" s="55" t="s">
        <v>27</v>
      </c>
      <c r="AK154" s="55" t="s">
        <v>23</v>
      </c>
      <c r="AL154" s="55" t="s">
        <v>23</v>
      </c>
      <c r="AM154" s="55" t="s">
        <v>29</v>
      </c>
      <c r="AN154" s="55" t="s">
        <v>23</v>
      </c>
      <c r="AO154" s="55" t="s">
        <v>23</v>
      </c>
      <c r="AP154" s="55" t="s">
        <v>29</v>
      </c>
      <c r="AQ154" s="55" t="s">
        <v>23</v>
      </c>
      <c r="AR154" s="55" t="s">
        <v>23</v>
      </c>
      <c r="AS154" s="55" t="s">
        <v>29</v>
      </c>
      <c r="AT154" s="55" t="s">
        <v>23</v>
      </c>
      <c r="AU154" s="55" t="s">
        <v>23</v>
      </c>
      <c r="AV154" s="55" t="s">
        <v>133</v>
      </c>
      <c r="AW154" s="55" t="s">
        <v>23</v>
      </c>
      <c r="AX154" s="55" t="s">
        <v>23</v>
      </c>
      <c r="AY154" s="55" t="s">
        <v>133</v>
      </c>
      <c r="AZ154" s="55" t="s">
        <v>23</v>
      </c>
      <c r="BA154" s="55" t="s">
        <v>23</v>
      </c>
      <c r="BB154" s="55" t="s">
        <v>133</v>
      </c>
      <c r="BC154" s="55" t="s">
        <v>23</v>
      </c>
      <c r="BD154" s="55" t="s">
        <v>23</v>
      </c>
      <c r="BE154" s="55" t="s">
        <v>23</v>
      </c>
      <c r="BF154" s="55" t="s">
        <v>23</v>
      </c>
      <c r="BG154" s="55" t="s">
        <v>23</v>
      </c>
      <c r="BH154" s="55" t="s">
        <v>23</v>
      </c>
      <c r="BI154" s="55" t="s">
        <v>23</v>
      </c>
      <c r="BJ154" s="55" t="s">
        <v>23</v>
      </c>
    </row>
    <row r="155" spans="1:62" x14ac:dyDescent="0.2">
      <c r="A155" s="25">
        <f>MAX($A$14:A154)+1</f>
        <v>141</v>
      </c>
      <c r="B155" s="58" t="s">
        <v>132</v>
      </c>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c r="BD155" s="57"/>
      <c r="BE155" s="57"/>
      <c r="BF155" s="57"/>
      <c r="BG155" s="57"/>
      <c r="BH155" s="57"/>
      <c r="BI155" s="57"/>
      <c r="BJ155" s="57"/>
    </row>
    <row r="156" spans="1:62" ht="12" customHeight="1" x14ac:dyDescent="0.2">
      <c r="A156" s="25">
        <f>MAX($A$14:A155)+1</f>
        <v>142</v>
      </c>
      <c r="B156" s="56" t="s">
        <v>36</v>
      </c>
      <c r="C156" s="55" t="s">
        <v>5</v>
      </c>
      <c r="D156" s="55" t="s">
        <v>23</v>
      </c>
      <c r="E156" s="55" t="s">
        <v>33</v>
      </c>
      <c r="F156" s="55" t="s">
        <v>5</v>
      </c>
      <c r="G156" s="55" t="s">
        <v>23</v>
      </c>
      <c r="H156" s="55" t="s">
        <v>33</v>
      </c>
      <c r="I156" s="55" t="s">
        <v>5</v>
      </c>
      <c r="J156" s="55" t="s">
        <v>23</v>
      </c>
      <c r="K156" s="55" t="s">
        <v>33</v>
      </c>
      <c r="L156" s="55" t="s">
        <v>6</v>
      </c>
      <c r="M156" s="55" t="s">
        <v>23</v>
      </c>
      <c r="N156" s="55" t="s">
        <v>32</v>
      </c>
      <c r="O156" s="55" t="s">
        <v>5</v>
      </c>
      <c r="P156" s="55" t="s">
        <v>23</v>
      </c>
      <c r="Q156" s="55" t="s">
        <v>32</v>
      </c>
      <c r="R156" s="55" t="s">
        <v>5</v>
      </c>
      <c r="S156" s="55" t="s">
        <v>23</v>
      </c>
      <c r="T156" s="55" t="s">
        <v>31</v>
      </c>
      <c r="U156" s="55" t="s">
        <v>5</v>
      </c>
      <c r="V156" s="55" t="s">
        <v>23</v>
      </c>
      <c r="W156" s="55" t="s">
        <v>31</v>
      </c>
      <c r="X156" s="55" t="s">
        <v>5</v>
      </c>
      <c r="Y156" s="55" t="s">
        <v>23</v>
      </c>
      <c r="Z156" s="55" t="s">
        <v>31</v>
      </c>
      <c r="AA156" s="55" t="s">
        <v>4</v>
      </c>
      <c r="AB156" s="55" t="s">
        <v>23</v>
      </c>
      <c r="AC156" s="55" t="s">
        <v>33</v>
      </c>
      <c r="AD156" s="55" t="s">
        <v>4</v>
      </c>
      <c r="AE156" s="55" t="s">
        <v>23</v>
      </c>
      <c r="AF156" s="55" t="s">
        <v>31</v>
      </c>
      <c r="AG156" s="55" t="s">
        <v>3</v>
      </c>
      <c r="AH156" s="55" t="s">
        <v>23</v>
      </c>
      <c r="AI156" s="55" t="s">
        <v>31</v>
      </c>
      <c r="AJ156" s="55" t="s">
        <v>15</v>
      </c>
      <c r="AK156" s="55" t="s">
        <v>23</v>
      </c>
      <c r="AL156" s="55" t="s">
        <v>33</v>
      </c>
      <c r="AM156" s="55" t="s">
        <v>14</v>
      </c>
      <c r="AN156" s="55" t="s">
        <v>23</v>
      </c>
      <c r="AO156" s="55" t="s">
        <v>31</v>
      </c>
      <c r="AP156" s="55" t="s">
        <v>14</v>
      </c>
      <c r="AQ156" s="55" t="s">
        <v>23</v>
      </c>
      <c r="AR156" s="55" t="s">
        <v>31</v>
      </c>
      <c r="AS156" s="55" t="s">
        <v>14</v>
      </c>
      <c r="AT156" s="55" t="s">
        <v>23</v>
      </c>
      <c r="AU156" s="55" t="s">
        <v>32</v>
      </c>
      <c r="AV156" s="55" t="s">
        <v>3</v>
      </c>
      <c r="AW156" s="55" t="s">
        <v>23</v>
      </c>
      <c r="AX156" s="55" t="s">
        <v>31</v>
      </c>
      <c r="AY156" s="55" t="s">
        <v>4</v>
      </c>
      <c r="AZ156" s="55" t="s">
        <v>23</v>
      </c>
      <c r="BA156" s="55" t="s">
        <v>32</v>
      </c>
      <c r="BB156" s="55" t="s">
        <v>4</v>
      </c>
      <c r="BC156" s="55" t="s">
        <v>26</v>
      </c>
      <c r="BD156" s="55" t="s">
        <v>31</v>
      </c>
      <c r="BE156" s="55" t="s">
        <v>16</v>
      </c>
      <c r="BF156" s="55" t="s">
        <v>97</v>
      </c>
      <c r="BG156" s="55" t="s">
        <v>26</v>
      </c>
      <c r="BH156" s="55" t="s">
        <v>16</v>
      </c>
      <c r="BI156" s="55" t="s">
        <v>26</v>
      </c>
      <c r="BJ156" s="55" t="s">
        <v>31</v>
      </c>
    </row>
    <row r="157" spans="1:62" ht="12" customHeight="1" x14ac:dyDescent="0.2">
      <c r="A157" s="25">
        <f>MAX($A$14:A156)+1</f>
        <v>143</v>
      </c>
      <c r="B157" s="56" t="s">
        <v>35</v>
      </c>
      <c r="C157" s="55" t="s">
        <v>23</v>
      </c>
      <c r="D157" s="55" t="s">
        <v>23</v>
      </c>
      <c r="E157" s="55" t="s">
        <v>23</v>
      </c>
      <c r="F157" s="55" t="s">
        <v>23</v>
      </c>
      <c r="G157" s="55" t="s">
        <v>23</v>
      </c>
      <c r="H157" s="55" t="s">
        <v>23</v>
      </c>
      <c r="I157" s="55" t="s">
        <v>23</v>
      </c>
      <c r="J157" s="55" t="s">
        <v>23</v>
      </c>
      <c r="K157" s="55" t="s">
        <v>23</v>
      </c>
      <c r="L157" s="55" t="s">
        <v>23</v>
      </c>
      <c r="M157" s="55" t="s">
        <v>23</v>
      </c>
      <c r="N157" s="55" t="s">
        <v>23</v>
      </c>
      <c r="O157" s="55" t="s">
        <v>23</v>
      </c>
      <c r="P157" s="55" t="s">
        <v>23</v>
      </c>
      <c r="Q157" s="55" t="s">
        <v>23</v>
      </c>
      <c r="R157" s="55" t="s">
        <v>23</v>
      </c>
      <c r="S157" s="55" t="s">
        <v>23</v>
      </c>
      <c r="T157" s="55" t="s">
        <v>23</v>
      </c>
      <c r="U157" s="55" t="s">
        <v>23</v>
      </c>
      <c r="V157" s="55" t="s">
        <v>23</v>
      </c>
      <c r="W157" s="55" t="s">
        <v>23</v>
      </c>
      <c r="X157" s="55" t="s">
        <v>23</v>
      </c>
      <c r="Y157" s="55" t="s">
        <v>23</v>
      </c>
      <c r="Z157" s="55" t="s">
        <v>23</v>
      </c>
      <c r="AA157" s="55" t="s">
        <v>23</v>
      </c>
      <c r="AB157" s="55" t="s">
        <v>23</v>
      </c>
      <c r="AC157" s="55" t="s">
        <v>23</v>
      </c>
      <c r="AD157" s="55" t="s">
        <v>23</v>
      </c>
      <c r="AE157" s="55" t="s">
        <v>23</v>
      </c>
      <c r="AF157" s="55" t="s">
        <v>23</v>
      </c>
      <c r="AG157" s="55" t="s">
        <v>23</v>
      </c>
      <c r="AH157" s="55" t="s">
        <v>23</v>
      </c>
      <c r="AI157" s="55" t="s">
        <v>23</v>
      </c>
      <c r="AJ157" s="55" t="s">
        <v>23</v>
      </c>
      <c r="AK157" s="55" t="s">
        <v>23</v>
      </c>
      <c r="AL157" s="55" t="s">
        <v>23</v>
      </c>
      <c r="AM157" s="55" t="s">
        <v>23</v>
      </c>
      <c r="AN157" s="55" t="s">
        <v>23</v>
      </c>
      <c r="AO157" s="55" t="s">
        <v>23</v>
      </c>
      <c r="AP157" s="55" t="s">
        <v>23</v>
      </c>
      <c r="AQ157" s="55" t="s">
        <v>23</v>
      </c>
      <c r="AR157" s="55" t="s">
        <v>23</v>
      </c>
      <c r="AS157" s="55" t="s">
        <v>23</v>
      </c>
      <c r="AT157" s="55" t="s">
        <v>23</v>
      </c>
      <c r="AU157" s="55" t="s">
        <v>23</v>
      </c>
      <c r="AV157" s="55" t="s">
        <v>23</v>
      </c>
      <c r="AW157" s="55" t="s">
        <v>23</v>
      </c>
      <c r="AX157" s="55" t="s">
        <v>23</v>
      </c>
      <c r="AY157" s="55" t="s">
        <v>23</v>
      </c>
      <c r="AZ157" s="55" t="s">
        <v>23</v>
      </c>
      <c r="BA157" s="55" t="s">
        <v>23</v>
      </c>
      <c r="BB157" s="55" t="s">
        <v>23</v>
      </c>
      <c r="BC157" s="55" t="s">
        <v>23</v>
      </c>
      <c r="BD157" s="55" t="s">
        <v>23</v>
      </c>
      <c r="BE157" s="55" t="s">
        <v>23</v>
      </c>
      <c r="BF157" s="55" t="s">
        <v>23</v>
      </c>
      <c r="BG157" s="55" t="s">
        <v>23</v>
      </c>
      <c r="BH157" s="55" t="s">
        <v>23</v>
      </c>
      <c r="BI157" s="55" t="s">
        <v>23</v>
      </c>
      <c r="BJ157" s="55" t="s">
        <v>23</v>
      </c>
    </row>
    <row r="158" spans="1:62" ht="12" customHeight="1" x14ac:dyDescent="0.2">
      <c r="A158" s="25">
        <f>MAX($A$14:A157)+1</f>
        <v>144</v>
      </c>
      <c r="B158" s="56" t="s">
        <v>34</v>
      </c>
      <c r="C158" s="55" t="s">
        <v>5</v>
      </c>
      <c r="D158" s="55" t="s">
        <v>23</v>
      </c>
      <c r="E158" s="55" t="s">
        <v>33</v>
      </c>
      <c r="F158" s="55" t="s">
        <v>5</v>
      </c>
      <c r="G158" s="55" t="s">
        <v>23</v>
      </c>
      <c r="H158" s="55" t="s">
        <v>33</v>
      </c>
      <c r="I158" s="55" t="s">
        <v>5</v>
      </c>
      <c r="J158" s="55" t="s">
        <v>23</v>
      </c>
      <c r="K158" s="55" t="s">
        <v>33</v>
      </c>
      <c r="L158" s="55" t="s">
        <v>6</v>
      </c>
      <c r="M158" s="55" t="s">
        <v>23</v>
      </c>
      <c r="N158" s="55" t="s">
        <v>32</v>
      </c>
      <c r="O158" s="55" t="s">
        <v>5</v>
      </c>
      <c r="P158" s="55" t="s">
        <v>23</v>
      </c>
      <c r="Q158" s="55" t="s">
        <v>32</v>
      </c>
      <c r="R158" s="55" t="s">
        <v>5</v>
      </c>
      <c r="S158" s="55" t="s">
        <v>23</v>
      </c>
      <c r="T158" s="55" t="s">
        <v>31</v>
      </c>
      <c r="U158" s="55" t="s">
        <v>5</v>
      </c>
      <c r="V158" s="55" t="s">
        <v>23</v>
      </c>
      <c r="W158" s="55" t="s">
        <v>31</v>
      </c>
      <c r="X158" s="55" t="s">
        <v>5</v>
      </c>
      <c r="Y158" s="55" t="s">
        <v>23</v>
      </c>
      <c r="Z158" s="55" t="s">
        <v>31</v>
      </c>
      <c r="AA158" s="55" t="s">
        <v>4</v>
      </c>
      <c r="AB158" s="55" t="s">
        <v>23</v>
      </c>
      <c r="AC158" s="55" t="s">
        <v>33</v>
      </c>
      <c r="AD158" s="55" t="s">
        <v>4</v>
      </c>
      <c r="AE158" s="55" t="s">
        <v>23</v>
      </c>
      <c r="AF158" s="55" t="s">
        <v>31</v>
      </c>
      <c r="AG158" s="55" t="s">
        <v>3</v>
      </c>
      <c r="AH158" s="55" t="s">
        <v>23</v>
      </c>
      <c r="AI158" s="55" t="s">
        <v>31</v>
      </c>
      <c r="AJ158" s="55" t="s">
        <v>15</v>
      </c>
      <c r="AK158" s="55" t="s">
        <v>23</v>
      </c>
      <c r="AL158" s="55" t="s">
        <v>33</v>
      </c>
      <c r="AM158" s="55" t="s">
        <v>14</v>
      </c>
      <c r="AN158" s="55" t="s">
        <v>23</v>
      </c>
      <c r="AO158" s="55" t="s">
        <v>31</v>
      </c>
      <c r="AP158" s="55" t="s">
        <v>14</v>
      </c>
      <c r="AQ158" s="55" t="s">
        <v>23</v>
      </c>
      <c r="AR158" s="55" t="s">
        <v>31</v>
      </c>
      <c r="AS158" s="55" t="s">
        <v>14</v>
      </c>
      <c r="AT158" s="55" t="s">
        <v>23</v>
      </c>
      <c r="AU158" s="55" t="s">
        <v>32</v>
      </c>
      <c r="AV158" s="55" t="s">
        <v>3</v>
      </c>
      <c r="AW158" s="55" t="s">
        <v>23</v>
      </c>
      <c r="AX158" s="55" t="s">
        <v>31</v>
      </c>
      <c r="AY158" s="55" t="s">
        <v>4</v>
      </c>
      <c r="AZ158" s="55" t="s">
        <v>23</v>
      </c>
      <c r="BA158" s="55" t="s">
        <v>32</v>
      </c>
      <c r="BB158" s="55" t="s">
        <v>4</v>
      </c>
      <c r="BC158" s="55" t="s">
        <v>26</v>
      </c>
      <c r="BD158" s="55" t="s">
        <v>31</v>
      </c>
      <c r="BE158" s="55" t="s">
        <v>16</v>
      </c>
      <c r="BF158" s="55" t="s">
        <v>97</v>
      </c>
      <c r="BG158" s="55" t="s">
        <v>26</v>
      </c>
      <c r="BH158" s="55" t="s">
        <v>16</v>
      </c>
      <c r="BI158" s="55" t="s">
        <v>26</v>
      </c>
      <c r="BJ158" s="55" t="s">
        <v>31</v>
      </c>
    </row>
    <row r="159" spans="1:62" ht="12" customHeight="1" x14ac:dyDescent="0.2">
      <c r="A159" s="25">
        <f>MAX($A$14:A158)+1</f>
        <v>145</v>
      </c>
      <c r="B159" s="56" t="s">
        <v>30</v>
      </c>
      <c r="C159" s="55" t="s">
        <v>23</v>
      </c>
      <c r="D159" s="55" t="s">
        <v>23</v>
      </c>
      <c r="E159" s="55" t="s">
        <v>23</v>
      </c>
      <c r="F159" s="55" t="s">
        <v>23</v>
      </c>
      <c r="G159" s="55" t="s">
        <v>23</v>
      </c>
      <c r="H159" s="55" t="s">
        <v>23</v>
      </c>
      <c r="I159" s="55" t="s">
        <v>23</v>
      </c>
      <c r="J159" s="55" t="s">
        <v>23</v>
      </c>
      <c r="K159" s="55" t="s">
        <v>23</v>
      </c>
      <c r="L159" s="55" t="s">
        <v>23</v>
      </c>
      <c r="M159" s="55" t="s">
        <v>23</v>
      </c>
      <c r="N159" s="55" t="s">
        <v>23</v>
      </c>
      <c r="O159" s="55" t="s">
        <v>23</v>
      </c>
      <c r="P159" s="55" t="s">
        <v>23</v>
      </c>
      <c r="Q159" s="55" t="s">
        <v>23</v>
      </c>
      <c r="R159" s="55" t="s">
        <v>23</v>
      </c>
      <c r="S159" s="55" t="s">
        <v>23</v>
      </c>
      <c r="T159" s="55" t="s">
        <v>23</v>
      </c>
      <c r="U159" s="55" t="s">
        <v>23</v>
      </c>
      <c r="V159" s="55" t="s">
        <v>23</v>
      </c>
      <c r="W159" s="55" t="s">
        <v>23</v>
      </c>
      <c r="X159" s="55" t="s">
        <v>23</v>
      </c>
      <c r="Y159" s="55" t="s">
        <v>23</v>
      </c>
      <c r="Z159" s="55" t="s">
        <v>23</v>
      </c>
      <c r="AA159" s="55" t="s">
        <v>23</v>
      </c>
      <c r="AB159" s="55" t="s">
        <v>23</v>
      </c>
      <c r="AC159" s="55" t="s">
        <v>23</v>
      </c>
      <c r="AD159" s="55" t="s">
        <v>23</v>
      </c>
      <c r="AE159" s="55" t="s">
        <v>23</v>
      </c>
      <c r="AF159" s="55" t="s">
        <v>23</v>
      </c>
      <c r="AG159" s="55" t="s">
        <v>23</v>
      </c>
      <c r="AH159" s="55" t="s">
        <v>23</v>
      </c>
      <c r="AI159" s="55" t="s">
        <v>23</v>
      </c>
      <c r="AJ159" s="55" t="s">
        <v>23</v>
      </c>
      <c r="AK159" s="55" t="s">
        <v>23</v>
      </c>
      <c r="AL159" s="55" t="s">
        <v>23</v>
      </c>
      <c r="AM159" s="55" t="s">
        <v>23</v>
      </c>
      <c r="AN159" s="55" t="s">
        <v>23</v>
      </c>
      <c r="AO159" s="55" t="s">
        <v>23</v>
      </c>
      <c r="AP159" s="55" t="s">
        <v>23</v>
      </c>
      <c r="AQ159" s="55" t="s">
        <v>23</v>
      </c>
      <c r="AR159" s="55" t="s">
        <v>23</v>
      </c>
      <c r="AS159" s="55" t="s">
        <v>23</v>
      </c>
      <c r="AT159" s="55" t="s">
        <v>23</v>
      </c>
      <c r="AU159" s="55" t="s">
        <v>23</v>
      </c>
      <c r="AV159" s="55" t="s">
        <v>23</v>
      </c>
      <c r="AW159" s="55" t="s">
        <v>23</v>
      </c>
      <c r="AX159" s="55" t="s">
        <v>23</v>
      </c>
      <c r="AY159" s="55" t="s">
        <v>23</v>
      </c>
      <c r="AZ159" s="55" t="s">
        <v>23</v>
      </c>
      <c r="BA159" s="55" t="s">
        <v>23</v>
      </c>
      <c r="BB159" s="55" t="s">
        <v>23</v>
      </c>
      <c r="BC159" s="55" t="s">
        <v>23</v>
      </c>
      <c r="BD159" s="55" t="s">
        <v>23</v>
      </c>
      <c r="BE159" s="55" t="s">
        <v>23</v>
      </c>
      <c r="BF159" s="55" t="s">
        <v>23</v>
      </c>
      <c r="BG159" s="55" t="s">
        <v>23</v>
      </c>
      <c r="BH159" s="55" t="s">
        <v>23</v>
      </c>
      <c r="BI159" s="55" t="s">
        <v>23</v>
      </c>
      <c r="BJ159" s="55" t="s">
        <v>23</v>
      </c>
    </row>
    <row r="160" spans="1:62" ht="22.5" x14ac:dyDescent="0.2">
      <c r="A160" s="25">
        <f>MAX($A$14:A159)+1</f>
        <v>146</v>
      </c>
      <c r="B160" s="58" t="s">
        <v>131</v>
      </c>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c r="BE160" s="57"/>
      <c r="BF160" s="57"/>
      <c r="BG160" s="57"/>
      <c r="BH160" s="57"/>
      <c r="BI160" s="57"/>
      <c r="BJ160" s="57"/>
    </row>
    <row r="161" spans="1:62" ht="12" customHeight="1" x14ac:dyDescent="0.2">
      <c r="A161" s="25">
        <f>MAX($A$14:A160)+1</f>
        <v>147</v>
      </c>
      <c r="B161" s="56" t="s">
        <v>36</v>
      </c>
      <c r="C161" s="55" t="s">
        <v>4</v>
      </c>
      <c r="D161" s="55" t="s">
        <v>23</v>
      </c>
      <c r="E161" s="55" t="s">
        <v>31</v>
      </c>
      <c r="F161" s="55" t="s">
        <v>4</v>
      </c>
      <c r="G161" s="55" t="s">
        <v>23</v>
      </c>
      <c r="H161" s="55" t="s">
        <v>31</v>
      </c>
      <c r="I161" s="55" t="s">
        <v>4</v>
      </c>
      <c r="J161" s="55" t="s">
        <v>23</v>
      </c>
      <c r="K161" s="55" t="s">
        <v>31</v>
      </c>
      <c r="L161" s="55" t="s">
        <v>4</v>
      </c>
      <c r="M161" s="55" t="s">
        <v>23</v>
      </c>
      <c r="N161" s="55" t="s">
        <v>31</v>
      </c>
      <c r="O161" s="55" t="s">
        <v>4</v>
      </c>
      <c r="P161" s="55" t="s">
        <v>23</v>
      </c>
      <c r="Q161" s="55" t="s">
        <v>31</v>
      </c>
      <c r="R161" s="55" t="s">
        <v>4</v>
      </c>
      <c r="S161" s="55" t="s">
        <v>23</v>
      </c>
      <c r="T161" s="55" t="s">
        <v>31</v>
      </c>
      <c r="U161" s="55" t="s">
        <v>4</v>
      </c>
      <c r="V161" s="55" t="s">
        <v>23</v>
      </c>
      <c r="W161" s="55" t="s">
        <v>31</v>
      </c>
      <c r="X161" s="55" t="s">
        <v>4</v>
      </c>
      <c r="Y161" s="55" t="s">
        <v>23</v>
      </c>
      <c r="Z161" s="55" t="s">
        <v>31</v>
      </c>
      <c r="AA161" s="55" t="s">
        <v>4</v>
      </c>
      <c r="AB161" s="55" t="s">
        <v>23</v>
      </c>
      <c r="AC161" s="55" t="s">
        <v>31</v>
      </c>
      <c r="AD161" s="55" t="s">
        <v>4</v>
      </c>
      <c r="AE161" s="55" t="s">
        <v>23</v>
      </c>
      <c r="AF161" s="55" t="s">
        <v>31</v>
      </c>
      <c r="AG161" s="55" t="s">
        <v>4</v>
      </c>
      <c r="AH161" s="55" t="s">
        <v>23</v>
      </c>
      <c r="AI161" s="55" t="s">
        <v>31</v>
      </c>
      <c r="AJ161" s="55" t="s">
        <v>4</v>
      </c>
      <c r="AK161" s="55" t="s">
        <v>23</v>
      </c>
      <c r="AL161" s="55" t="s">
        <v>31</v>
      </c>
      <c r="AM161" s="55" t="s">
        <v>4</v>
      </c>
      <c r="AN161" s="55" t="s">
        <v>23</v>
      </c>
      <c r="AO161" s="55" t="s">
        <v>31</v>
      </c>
      <c r="AP161" s="55" t="s">
        <v>4</v>
      </c>
      <c r="AQ161" s="55" t="s">
        <v>23</v>
      </c>
      <c r="AR161" s="55" t="s">
        <v>31</v>
      </c>
      <c r="AS161" s="55" t="s">
        <v>4</v>
      </c>
      <c r="AT161" s="55" t="s">
        <v>23</v>
      </c>
      <c r="AU161" s="55" t="s">
        <v>31</v>
      </c>
      <c r="AV161" s="55" t="s">
        <v>16</v>
      </c>
      <c r="AW161" s="55" t="s">
        <v>23</v>
      </c>
      <c r="AX161" s="55" t="s">
        <v>33</v>
      </c>
      <c r="AY161" s="55" t="s">
        <v>16</v>
      </c>
      <c r="AZ161" s="55" t="s">
        <v>28</v>
      </c>
      <c r="BA161" s="55" t="s">
        <v>26</v>
      </c>
      <c r="BB161" s="55" t="s">
        <v>15</v>
      </c>
      <c r="BC161" s="55" t="s">
        <v>97</v>
      </c>
      <c r="BD161" s="55" t="s">
        <v>26</v>
      </c>
      <c r="BE161" s="55" t="s">
        <v>14</v>
      </c>
      <c r="BF161" s="55" t="s">
        <v>23</v>
      </c>
      <c r="BG161" s="55" t="s">
        <v>33</v>
      </c>
      <c r="BH161" s="55" t="s">
        <v>13</v>
      </c>
      <c r="BI161" s="55" t="s">
        <v>23</v>
      </c>
      <c r="BJ161" s="55" t="s">
        <v>26</v>
      </c>
    </row>
    <row r="162" spans="1:62" ht="12" customHeight="1" x14ac:dyDescent="0.2">
      <c r="A162" s="25">
        <f>MAX($A$14:A161)+1</f>
        <v>148</v>
      </c>
      <c r="B162" s="56" t="s">
        <v>35</v>
      </c>
      <c r="C162" s="55" t="s">
        <v>27</v>
      </c>
      <c r="D162" s="55" t="s">
        <v>23</v>
      </c>
      <c r="E162" s="55" t="s">
        <v>23</v>
      </c>
      <c r="F162" s="55" t="s">
        <v>27</v>
      </c>
      <c r="G162" s="55" t="s">
        <v>23</v>
      </c>
      <c r="H162" s="55" t="s">
        <v>23</v>
      </c>
      <c r="I162" s="55" t="s">
        <v>27</v>
      </c>
      <c r="J162" s="55" t="s">
        <v>23</v>
      </c>
      <c r="K162" s="55" t="s">
        <v>23</v>
      </c>
      <c r="L162" s="55" t="s">
        <v>27</v>
      </c>
      <c r="M162" s="55" t="s">
        <v>23</v>
      </c>
      <c r="N162" s="55" t="s">
        <v>23</v>
      </c>
      <c r="O162" s="55" t="s">
        <v>27</v>
      </c>
      <c r="P162" s="55" t="s">
        <v>23</v>
      </c>
      <c r="Q162" s="55" t="s">
        <v>23</v>
      </c>
      <c r="R162" s="55" t="s">
        <v>27</v>
      </c>
      <c r="S162" s="55" t="s">
        <v>23</v>
      </c>
      <c r="T162" s="55" t="s">
        <v>23</v>
      </c>
      <c r="U162" s="55" t="s">
        <v>27</v>
      </c>
      <c r="V162" s="55" t="s">
        <v>23</v>
      </c>
      <c r="W162" s="55" t="s">
        <v>23</v>
      </c>
      <c r="X162" s="55" t="s">
        <v>27</v>
      </c>
      <c r="Y162" s="55" t="s">
        <v>23</v>
      </c>
      <c r="Z162" s="55" t="s">
        <v>23</v>
      </c>
      <c r="AA162" s="55" t="s">
        <v>27</v>
      </c>
      <c r="AB162" s="55" t="s">
        <v>23</v>
      </c>
      <c r="AC162" s="55" t="s">
        <v>23</v>
      </c>
      <c r="AD162" s="55" t="s">
        <v>27</v>
      </c>
      <c r="AE162" s="55" t="s">
        <v>23</v>
      </c>
      <c r="AF162" s="55" t="s">
        <v>23</v>
      </c>
      <c r="AG162" s="55" t="s">
        <v>27</v>
      </c>
      <c r="AH162" s="55" t="s">
        <v>23</v>
      </c>
      <c r="AI162" s="55" t="s">
        <v>23</v>
      </c>
      <c r="AJ162" s="55" t="s">
        <v>27</v>
      </c>
      <c r="AK162" s="55" t="s">
        <v>23</v>
      </c>
      <c r="AL162" s="55" t="s">
        <v>23</v>
      </c>
      <c r="AM162" s="55" t="s">
        <v>23</v>
      </c>
      <c r="AN162" s="55" t="s">
        <v>23</v>
      </c>
      <c r="AO162" s="55" t="s">
        <v>23</v>
      </c>
      <c r="AP162" s="55" t="s">
        <v>23</v>
      </c>
      <c r="AQ162" s="55" t="s">
        <v>23</v>
      </c>
      <c r="AR162" s="55" t="s">
        <v>23</v>
      </c>
      <c r="AS162" s="55" t="s">
        <v>23</v>
      </c>
      <c r="AT162" s="55" t="s">
        <v>23</v>
      </c>
      <c r="AU162" s="55" t="s">
        <v>23</v>
      </c>
      <c r="AV162" s="55" t="s">
        <v>23</v>
      </c>
      <c r="AW162" s="55" t="s">
        <v>23</v>
      </c>
      <c r="AX162" s="55" t="s">
        <v>23</v>
      </c>
      <c r="AY162" s="55" t="s">
        <v>23</v>
      </c>
      <c r="AZ162" s="55" t="s">
        <v>23</v>
      </c>
      <c r="BA162" s="55" t="s">
        <v>23</v>
      </c>
      <c r="BB162" s="55" t="s">
        <v>23</v>
      </c>
      <c r="BC162" s="55" t="s">
        <v>23</v>
      </c>
      <c r="BD162" s="55" t="s">
        <v>23</v>
      </c>
      <c r="BE162" s="55" t="s">
        <v>23</v>
      </c>
      <c r="BF162" s="55" t="s">
        <v>23</v>
      </c>
      <c r="BG162" s="55" t="s">
        <v>23</v>
      </c>
      <c r="BH162" s="55" t="s">
        <v>23</v>
      </c>
      <c r="BI162" s="55" t="s">
        <v>23</v>
      </c>
      <c r="BJ162" s="55" t="s">
        <v>23</v>
      </c>
    </row>
    <row r="163" spans="1:62" ht="12" customHeight="1" x14ac:dyDescent="0.2">
      <c r="A163" s="25">
        <f>MAX($A$14:A162)+1</f>
        <v>149</v>
      </c>
      <c r="B163" s="56" t="s">
        <v>34</v>
      </c>
      <c r="C163" s="55" t="s">
        <v>4</v>
      </c>
      <c r="D163" s="55" t="s">
        <v>23</v>
      </c>
      <c r="E163" s="55" t="s">
        <v>31</v>
      </c>
      <c r="F163" s="55" t="s">
        <v>4</v>
      </c>
      <c r="G163" s="55" t="s">
        <v>23</v>
      </c>
      <c r="H163" s="55" t="s">
        <v>31</v>
      </c>
      <c r="I163" s="55" t="s">
        <v>4</v>
      </c>
      <c r="J163" s="55" t="s">
        <v>23</v>
      </c>
      <c r="K163" s="55" t="s">
        <v>31</v>
      </c>
      <c r="L163" s="55" t="s">
        <v>4</v>
      </c>
      <c r="M163" s="55" t="s">
        <v>23</v>
      </c>
      <c r="N163" s="55" t="s">
        <v>31</v>
      </c>
      <c r="O163" s="55" t="s">
        <v>4</v>
      </c>
      <c r="P163" s="55" t="s">
        <v>23</v>
      </c>
      <c r="Q163" s="55" t="s">
        <v>31</v>
      </c>
      <c r="R163" s="55" t="s">
        <v>4</v>
      </c>
      <c r="S163" s="55" t="s">
        <v>23</v>
      </c>
      <c r="T163" s="55" t="s">
        <v>31</v>
      </c>
      <c r="U163" s="55" t="s">
        <v>4</v>
      </c>
      <c r="V163" s="55" t="s">
        <v>23</v>
      </c>
      <c r="W163" s="55" t="s">
        <v>31</v>
      </c>
      <c r="X163" s="55" t="s">
        <v>4</v>
      </c>
      <c r="Y163" s="55" t="s">
        <v>23</v>
      </c>
      <c r="Z163" s="55" t="s">
        <v>31</v>
      </c>
      <c r="AA163" s="55" t="s">
        <v>4</v>
      </c>
      <c r="AB163" s="55" t="s">
        <v>23</v>
      </c>
      <c r="AC163" s="55" t="s">
        <v>31</v>
      </c>
      <c r="AD163" s="55" t="s">
        <v>4</v>
      </c>
      <c r="AE163" s="55" t="s">
        <v>23</v>
      </c>
      <c r="AF163" s="55" t="s">
        <v>31</v>
      </c>
      <c r="AG163" s="55" t="s">
        <v>4</v>
      </c>
      <c r="AH163" s="55" t="s">
        <v>23</v>
      </c>
      <c r="AI163" s="55" t="s">
        <v>31</v>
      </c>
      <c r="AJ163" s="55" t="s">
        <v>4</v>
      </c>
      <c r="AK163" s="55" t="s">
        <v>23</v>
      </c>
      <c r="AL163" s="55" t="s">
        <v>31</v>
      </c>
      <c r="AM163" s="55" t="s">
        <v>4</v>
      </c>
      <c r="AN163" s="55" t="s">
        <v>23</v>
      </c>
      <c r="AO163" s="55" t="s">
        <v>31</v>
      </c>
      <c r="AP163" s="55" t="s">
        <v>4</v>
      </c>
      <c r="AQ163" s="55" t="s">
        <v>23</v>
      </c>
      <c r="AR163" s="55" t="s">
        <v>31</v>
      </c>
      <c r="AS163" s="55" t="s">
        <v>4</v>
      </c>
      <c r="AT163" s="55" t="s">
        <v>23</v>
      </c>
      <c r="AU163" s="55" t="s">
        <v>31</v>
      </c>
      <c r="AV163" s="55" t="s">
        <v>16</v>
      </c>
      <c r="AW163" s="55" t="s">
        <v>23</v>
      </c>
      <c r="AX163" s="55" t="s">
        <v>33</v>
      </c>
      <c r="AY163" s="55" t="s">
        <v>16</v>
      </c>
      <c r="AZ163" s="55" t="s">
        <v>28</v>
      </c>
      <c r="BA163" s="55" t="s">
        <v>26</v>
      </c>
      <c r="BB163" s="55" t="s">
        <v>15</v>
      </c>
      <c r="BC163" s="55" t="s">
        <v>97</v>
      </c>
      <c r="BD163" s="55" t="s">
        <v>26</v>
      </c>
      <c r="BE163" s="55" t="s">
        <v>14</v>
      </c>
      <c r="BF163" s="55" t="s">
        <v>23</v>
      </c>
      <c r="BG163" s="55" t="s">
        <v>33</v>
      </c>
      <c r="BH163" s="55" t="s">
        <v>13</v>
      </c>
      <c r="BI163" s="55" t="s">
        <v>23</v>
      </c>
      <c r="BJ163" s="55" t="s">
        <v>26</v>
      </c>
    </row>
    <row r="164" spans="1:62" ht="12" customHeight="1" x14ac:dyDescent="0.2">
      <c r="A164" s="25">
        <f>MAX($A$14:A163)+1</f>
        <v>150</v>
      </c>
      <c r="B164" s="56" t="s">
        <v>30</v>
      </c>
      <c r="C164" s="55" t="s">
        <v>27</v>
      </c>
      <c r="D164" s="55" t="s">
        <v>23</v>
      </c>
      <c r="E164" s="55" t="s">
        <v>23</v>
      </c>
      <c r="F164" s="55" t="s">
        <v>27</v>
      </c>
      <c r="G164" s="55" t="s">
        <v>23</v>
      </c>
      <c r="H164" s="55" t="s">
        <v>23</v>
      </c>
      <c r="I164" s="55" t="s">
        <v>27</v>
      </c>
      <c r="J164" s="55" t="s">
        <v>23</v>
      </c>
      <c r="K164" s="55" t="s">
        <v>23</v>
      </c>
      <c r="L164" s="55" t="s">
        <v>27</v>
      </c>
      <c r="M164" s="55" t="s">
        <v>23</v>
      </c>
      <c r="N164" s="55" t="s">
        <v>23</v>
      </c>
      <c r="O164" s="55" t="s">
        <v>27</v>
      </c>
      <c r="P164" s="55" t="s">
        <v>23</v>
      </c>
      <c r="Q164" s="55" t="s">
        <v>23</v>
      </c>
      <c r="R164" s="55" t="s">
        <v>27</v>
      </c>
      <c r="S164" s="55" t="s">
        <v>23</v>
      </c>
      <c r="T164" s="55" t="s">
        <v>23</v>
      </c>
      <c r="U164" s="55" t="s">
        <v>27</v>
      </c>
      <c r="V164" s="55" t="s">
        <v>23</v>
      </c>
      <c r="W164" s="55" t="s">
        <v>23</v>
      </c>
      <c r="X164" s="55" t="s">
        <v>27</v>
      </c>
      <c r="Y164" s="55" t="s">
        <v>23</v>
      </c>
      <c r="Z164" s="55" t="s">
        <v>23</v>
      </c>
      <c r="AA164" s="55" t="s">
        <v>27</v>
      </c>
      <c r="AB164" s="55" t="s">
        <v>23</v>
      </c>
      <c r="AC164" s="55" t="s">
        <v>23</v>
      </c>
      <c r="AD164" s="55" t="s">
        <v>27</v>
      </c>
      <c r="AE164" s="55" t="s">
        <v>23</v>
      </c>
      <c r="AF164" s="55" t="s">
        <v>23</v>
      </c>
      <c r="AG164" s="55" t="s">
        <v>27</v>
      </c>
      <c r="AH164" s="55" t="s">
        <v>23</v>
      </c>
      <c r="AI164" s="55" t="s">
        <v>23</v>
      </c>
      <c r="AJ164" s="55" t="s">
        <v>27</v>
      </c>
      <c r="AK164" s="55" t="s">
        <v>23</v>
      </c>
      <c r="AL164" s="55" t="s">
        <v>23</v>
      </c>
      <c r="AM164" s="55" t="s">
        <v>23</v>
      </c>
      <c r="AN164" s="55" t="s">
        <v>23</v>
      </c>
      <c r="AO164" s="55" t="s">
        <v>23</v>
      </c>
      <c r="AP164" s="55" t="s">
        <v>23</v>
      </c>
      <c r="AQ164" s="55" t="s">
        <v>23</v>
      </c>
      <c r="AR164" s="55" t="s">
        <v>23</v>
      </c>
      <c r="AS164" s="55" t="s">
        <v>23</v>
      </c>
      <c r="AT164" s="55" t="s">
        <v>23</v>
      </c>
      <c r="AU164" s="55" t="s">
        <v>23</v>
      </c>
      <c r="AV164" s="55" t="s">
        <v>23</v>
      </c>
      <c r="AW164" s="55" t="s">
        <v>23</v>
      </c>
      <c r="AX164" s="55" t="s">
        <v>23</v>
      </c>
      <c r="AY164" s="55" t="s">
        <v>23</v>
      </c>
      <c r="AZ164" s="55" t="s">
        <v>23</v>
      </c>
      <c r="BA164" s="55" t="s">
        <v>23</v>
      </c>
      <c r="BB164" s="55" t="s">
        <v>23</v>
      </c>
      <c r="BC164" s="55" t="s">
        <v>23</v>
      </c>
      <c r="BD164" s="55" t="s">
        <v>23</v>
      </c>
      <c r="BE164" s="55" t="s">
        <v>23</v>
      </c>
      <c r="BF164" s="55" t="s">
        <v>23</v>
      </c>
      <c r="BG164" s="55" t="s">
        <v>23</v>
      </c>
      <c r="BH164" s="55" t="s">
        <v>23</v>
      </c>
      <c r="BI164" s="55" t="s">
        <v>23</v>
      </c>
      <c r="BJ164" s="55" t="s">
        <v>23</v>
      </c>
    </row>
    <row r="165" spans="1:62" x14ac:dyDescent="0.2">
      <c r="A165" s="25">
        <f>MAX($A$14:A164)+1</f>
        <v>151</v>
      </c>
      <c r="B165" s="58" t="s">
        <v>130</v>
      </c>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row>
    <row r="166" spans="1:62" ht="12" customHeight="1" x14ac:dyDescent="0.2">
      <c r="A166" s="25">
        <f>MAX($A$14:A165)+1</f>
        <v>152</v>
      </c>
      <c r="B166" s="56" t="s">
        <v>36</v>
      </c>
      <c r="C166" s="55" t="s">
        <v>5</v>
      </c>
      <c r="D166" s="55" t="s">
        <v>23</v>
      </c>
      <c r="E166" s="55" t="s">
        <v>31</v>
      </c>
      <c r="F166" s="55" t="s">
        <v>5</v>
      </c>
      <c r="G166" s="55" t="s">
        <v>23</v>
      </c>
      <c r="H166" s="55" t="s">
        <v>31</v>
      </c>
      <c r="I166" s="55" t="s">
        <v>6</v>
      </c>
      <c r="J166" s="55" t="s">
        <v>26</v>
      </c>
      <c r="K166" s="55" t="s">
        <v>32</v>
      </c>
      <c r="L166" s="55" t="s">
        <v>6</v>
      </c>
      <c r="M166" s="55" t="s">
        <v>26</v>
      </c>
      <c r="N166" s="55" t="s">
        <v>32</v>
      </c>
      <c r="O166" s="55" t="s">
        <v>6</v>
      </c>
      <c r="P166" s="55" t="s">
        <v>26</v>
      </c>
      <c r="Q166" s="55" t="s">
        <v>32</v>
      </c>
      <c r="R166" s="55" t="s">
        <v>6</v>
      </c>
      <c r="S166" s="55" t="s">
        <v>23</v>
      </c>
      <c r="T166" s="55" t="s">
        <v>32</v>
      </c>
      <c r="U166" s="55" t="s">
        <v>6</v>
      </c>
      <c r="V166" s="55" t="s">
        <v>23</v>
      </c>
      <c r="W166" s="55" t="s">
        <v>32</v>
      </c>
      <c r="X166" s="55" t="s">
        <v>5</v>
      </c>
      <c r="Y166" s="55" t="s">
        <v>23</v>
      </c>
      <c r="Z166" s="55" t="s">
        <v>33</v>
      </c>
      <c r="AA166" s="55" t="s">
        <v>5</v>
      </c>
      <c r="AB166" s="55" t="s">
        <v>26</v>
      </c>
      <c r="AC166" s="55" t="s">
        <v>31</v>
      </c>
      <c r="AD166" s="55" t="s">
        <v>5</v>
      </c>
      <c r="AE166" s="55" t="s">
        <v>26</v>
      </c>
      <c r="AF166" s="55" t="s">
        <v>31</v>
      </c>
      <c r="AG166" s="55" t="s">
        <v>5</v>
      </c>
      <c r="AH166" s="55" t="s">
        <v>26</v>
      </c>
      <c r="AI166" s="55" t="s">
        <v>31</v>
      </c>
      <c r="AJ166" s="55" t="s">
        <v>5</v>
      </c>
      <c r="AK166" s="55" t="s">
        <v>26</v>
      </c>
      <c r="AL166" s="55" t="s">
        <v>31</v>
      </c>
      <c r="AM166" s="55" t="s">
        <v>6</v>
      </c>
      <c r="AN166" s="55" t="s">
        <v>28</v>
      </c>
      <c r="AO166" s="55" t="s">
        <v>26</v>
      </c>
      <c r="AP166" s="55" t="s">
        <v>6</v>
      </c>
      <c r="AQ166" s="55" t="s">
        <v>23</v>
      </c>
      <c r="AR166" s="55" t="s">
        <v>31</v>
      </c>
      <c r="AS166" s="55" t="s">
        <v>6</v>
      </c>
      <c r="AT166" s="55" t="s">
        <v>23</v>
      </c>
      <c r="AU166" s="55" t="s">
        <v>31</v>
      </c>
      <c r="AV166" s="55" t="s">
        <v>6</v>
      </c>
      <c r="AW166" s="55" t="s">
        <v>23</v>
      </c>
      <c r="AX166" s="55" t="s">
        <v>31</v>
      </c>
      <c r="AY166" s="55" t="s">
        <v>6</v>
      </c>
      <c r="AZ166" s="55" t="s">
        <v>26</v>
      </c>
      <c r="BA166" s="55" t="s">
        <v>32</v>
      </c>
      <c r="BB166" s="55" t="s">
        <v>6</v>
      </c>
      <c r="BC166" s="55" t="s">
        <v>26</v>
      </c>
      <c r="BD166" s="55" t="s">
        <v>32</v>
      </c>
      <c r="BE166" s="55" t="s">
        <v>6</v>
      </c>
      <c r="BF166" s="55" t="s">
        <v>26</v>
      </c>
      <c r="BG166" s="55" t="s">
        <v>32</v>
      </c>
      <c r="BH166" s="55" t="s">
        <v>6</v>
      </c>
      <c r="BI166" s="55" t="s">
        <v>26</v>
      </c>
      <c r="BJ166" s="55" t="s">
        <v>31</v>
      </c>
    </row>
    <row r="167" spans="1:62" ht="12" customHeight="1" x14ac:dyDescent="0.2">
      <c r="A167" s="25">
        <f>MAX($A$14:A166)+1</f>
        <v>153</v>
      </c>
      <c r="B167" s="56" t="s">
        <v>35</v>
      </c>
      <c r="C167" s="55" t="s">
        <v>27</v>
      </c>
      <c r="D167" s="55" t="s">
        <v>26</v>
      </c>
      <c r="E167" s="55" t="s">
        <v>23</v>
      </c>
      <c r="F167" s="55" t="s">
        <v>27</v>
      </c>
      <c r="G167" s="55" t="s">
        <v>26</v>
      </c>
      <c r="H167" s="55" t="s">
        <v>23</v>
      </c>
      <c r="I167" s="55" t="s">
        <v>27</v>
      </c>
      <c r="J167" s="55" t="s">
        <v>26</v>
      </c>
      <c r="K167" s="55" t="s">
        <v>23</v>
      </c>
      <c r="L167" s="55" t="s">
        <v>27</v>
      </c>
      <c r="M167" s="55" t="s">
        <v>26</v>
      </c>
      <c r="N167" s="55" t="s">
        <v>23</v>
      </c>
      <c r="O167" s="55" t="s">
        <v>27</v>
      </c>
      <c r="P167" s="55" t="s">
        <v>26</v>
      </c>
      <c r="Q167" s="55" t="s">
        <v>23</v>
      </c>
      <c r="R167" s="55" t="s">
        <v>27</v>
      </c>
      <c r="S167" s="55" t="s">
        <v>26</v>
      </c>
      <c r="T167" s="55" t="s">
        <v>23</v>
      </c>
      <c r="U167" s="55" t="s">
        <v>27</v>
      </c>
      <c r="V167" s="55" t="s">
        <v>26</v>
      </c>
      <c r="W167" s="55" t="s">
        <v>23</v>
      </c>
      <c r="X167" s="55" t="s">
        <v>27</v>
      </c>
      <c r="Y167" s="55" t="s">
        <v>26</v>
      </c>
      <c r="Z167" s="55" t="s">
        <v>23</v>
      </c>
      <c r="AA167" s="55" t="s">
        <v>27</v>
      </c>
      <c r="AB167" s="55" t="s">
        <v>26</v>
      </c>
      <c r="AC167" s="55" t="s">
        <v>23</v>
      </c>
      <c r="AD167" s="55" t="s">
        <v>27</v>
      </c>
      <c r="AE167" s="55" t="s">
        <v>26</v>
      </c>
      <c r="AF167" s="55" t="s">
        <v>23</v>
      </c>
      <c r="AG167" s="55" t="s">
        <v>27</v>
      </c>
      <c r="AH167" s="55" t="s">
        <v>26</v>
      </c>
      <c r="AI167" s="55" t="s">
        <v>23</v>
      </c>
      <c r="AJ167" s="55" t="s">
        <v>27</v>
      </c>
      <c r="AK167" s="55" t="s">
        <v>26</v>
      </c>
      <c r="AL167" s="55" t="s">
        <v>23</v>
      </c>
      <c r="AM167" s="55" t="s">
        <v>27</v>
      </c>
      <c r="AN167" s="55" t="s">
        <v>26</v>
      </c>
      <c r="AO167" s="55" t="s">
        <v>23</v>
      </c>
      <c r="AP167" s="55" t="s">
        <v>27</v>
      </c>
      <c r="AQ167" s="55" t="s">
        <v>26</v>
      </c>
      <c r="AR167" s="55" t="s">
        <v>23</v>
      </c>
      <c r="AS167" s="55" t="s">
        <v>27</v>
      </c>
      <c r="AT167" s="55" t="s">
        <v>26</v>
      </c>
      <c r="AU167" s="55" t="s">
        <v>23</v>
      </c>
      <c r="AV167" s="55" t="s">
        <v>27</v>
      </c>
      <c r="AW167" s="55" t="s">
        <v>26</v>
      </c>
      <c r="AX167" s="55" t="s">
        <v>23</v>
      </c>
      <c r="AY167" s="55" t="s">
        <v>27</v>
      </c>
      <c r="AZ167" s="55" t="s">
        <v>26</v>
      </c>
      <c r="BA167" s="55" t="s">
        <v>23</v>
      </c>
      <c r="BB167" s="55" t="s">
        <v>27</v>
      </c>
      <c r="BC167" s="55" t="s">
        <v>26</v>
      </c>
      <c r="BD167" s="55" t="s">
        <v>23</v>
      </c>
      <c r="BE167" s="55" t="s">
        <v>27</v>
      </c>
      <c r="BF167" s="55" t="s">
        <v>26</v>
      </c>
      <c r="BG167" s="55" t="s">
        <v>23</v>
      </c>
      <c r="BH167" s="55" t="s">
        <v>27</v>
      </c>
      <c r="BI167" s="55" t="s">
        <v>23</v>
      </c>
      <c r="BJ167" s="55" t="s">
        <v>23</v>
      </c>
    </row>
    <row r="168" spans="1:62" ht="12" customHeight="1" x14ac:dyDescent="0.2">
      <c r="A168" s="25">
        <f>MAX($A$14:A167)+1</f>
        <v>154</v>
      </c>
      <c r="B168" s="56" t="s">
        <v>34</v>
      </c>
      <c r="C168" s="55" t="s">
        <v>5</v>
      </c>
      <c r="D168" s="55" t="s">
        <v>23</v>
      </c>
      <c r="E168" s="55" t="s">
        <v>31</v>
      </c>
      <c r="F168" s="55" t="s">
        <v>5</v>
      </c>
      <c r="G168" s="55" t="s">
        <v>23</v>
      </c>
      <c r="H168" s="55" t="s">
        <v>31</v>
      </c>
      <c r="I168" s="55" t="s">
        <v>6</v>
      </c>
      <c r="J168" s="55" t="s">
        <v>26</v>
      </c>
      <c r="K168" s="55" t="s">
        <v>32</v>
      </c>
      <c r="L168" s="55" t="s">
        <v>6</v>
      </c>
      <c r="M168" s="55" t="s">
        <v>26</v>
      </c>
      <c r="N168" s="55" t="s">
        <v>32</v>
      </c>
      <c r="O168" s="55" t="s">
        <v>6</v>
      </c>
      <c r="P168" s="55" t="s">
        <v>26</v>
      </c>
      <c r="Q168" s="55" t="s">
        <v>32</v>
      </c>
      <c r="R168" s="55" t="s">
        <v>6</v>
      </c>
      <c r="S168" s="55" t="s">
        <v>23</v>
      </c>
      <c r="T168" s="55" t="s">
        <v>32</v>
      </c>
      <c r="U168" s="55" t="s">
        <v>6</v>
      </c>
      <c r="V168" s="55" t="s">
        <v>23</v>
      </c>
      <c r="W168" s="55" t="s">
        <v>32</v>
      </c>
      <c r="X168" s="55" t="s">
        <v>5</v>
      </c>
      <c r="Y168" s="55" t="s">
        <v>23</v>
      </c>
      <c r="Z168" s="55" t="s">
        <v>33</v>
      </c>
      <c r="AA168" s="55" t="s">
        <v>5</v>
      </c>
      <c r="AB168" s="55" t="s">
        <v>26</v>
      </c>
      <c r="AC168" s="55" t="s">
        <v>31</v>
      </c>
      <c r="AD168" s="55" t="s">
        <v>5</v>
      </c>
      <c r="AE168" s="55" t="s">
        <v>26</v>
      </c>
      <c r="AF168" s="55" t="s">
        <v>31</v>
      </c>
      <c r="AG168" s="55" t="s">
        <v>5</v>
      </c>
      <c r="AH168" s="55" t="s">
        <v>26</v>
      </c>
      <c r="AI168" s="55" t="s">
        <v>31</v>
      </c>
      <c r="AJ168" s="55" t="s">
        <v>5</v>
      </c>
      <c r="AK168" s="55" t="s">
        <v>26</v>
      </c>
      <c r="AL168" s="55" t="s">
        <v>31</v>
      </c>
      <c r="AM168" s="55" t="s">
        <v>6</v>
      </c>
      <c r="AN168" s="55" t="s">
        <v>28</v>
      </c>
      <c r="AO168" s="55" t="s">
        <v>26</v>
      </c>
      <c r="AP168" s="55" t="s">
        <v>6</v>
      </c>
      <c r="AQ168" s="55" t="s">
        <v>23</v>
      </c>
      <c r="AR168" s="55" t="s">
        <v>31</v>
      </c>
      <c r="AS168" s="55" t="s">
        <v>6</v>
      </c>
      <c r="AT168" s="55" t="s">
        <v>23</v>
      </c>
      <c r="AU168" s="55" t="s">
        <v>31</v>
      </c>
      <c r="AV168" s="55" t="s">
        <v>6</v>
      </c>
      <c r="AW168" s="55" t="s">
        <v>23</v>
      </c>
      <c r="AX168" s="55" t="s">
        <v>31</v>
      </c>
      <c r="AY168" s="55" t="s">
        <v>6</v>
      </c>
      <c r="AZ168" s="55" t="s">
        <v>26</v>
      </c>
      <c r="BA168" s="55" t="s">
        <v>32</v>
      </c>
      <c r="BB168" s="55" t="s">
        <v>6</v>
      </c>
      <c r="BC168" s="55" t="s">
        <v>26</v>
      </c>
      <c r="BD168" s="55" t="s">
        <v>32</v>
      </c>
      <c r="BE168" s="55" t="s">
        <v>6</v>
      </c>
      <c r="BF168" s="55" t="s">
        <v>26</v>
      </c>
      <c r="BG168" s="55" t="s">
        <v>32</v>
      </c>
      <c r="BH168" s="55" t="s">
        <v>6</v>
      </c>
      <c r="BI168" s="55" t="s">
        <v>26</v>
      </c>
      <c r="BJ168" s="55" t="s">
        <v>31</v>
      </c>
    </row>
    <row r="169" spans="1:62" ht="12" customHeight="1" x14ac:dyDescent="0.2">
      <c r="A169" s="25">
        <f>MAX($A$14:A168)+1</f>
        <v>155</v>
      </c>
      <c r="B169" s="56" t="s">
        <v>30</v>
      </c>
      <c r="C169" s="55" t="s">
        <v>27</v>
      </c>
      <c r="D169" s="55" t="s">
        <v>26</v>
      </c>
      <c r="E169" s="55" t="s">
        <v>23</v>
      </c>
      <c r="F169" s="55" t="s">
        <v>27</v>
      </c>
      <c r="G169" s="55" t="s">
        <v>26</v>
      </c>
      <c r="H169" s="55" t="s">
        <v>23</v>
      </c>
      <c r="I169" s="55" t="s">
        <v>27</v>
      </c>
      <c r="J169" s="55" t="s">
        <v>26</v>
      </c>
      <c r="K169" s="55" t="s">
        <v>23</v>
      </c>
      <c r="L169" s="55" t="s">
        <v>27</v>
      </c>
      <c r="M169" s="55" t="s">
        <v>26</v>
      </c>
      <c r="N169" s="55" t="s">
        <v>23</v>
      </c>
      <c r="O169" s="55" t="s">
        <v>27</v>
      </c>
      <c r="P169" s="55" t="s">
        <v>26</v>
      </c>
      <c r="Q169" s="55" t="s">
        <v>23</v>
      </c>
      <c r="R169" s="55" t="s">
        <v>27</v>
      </c>
      <c r="S169" s="55" t="s">
        <v>26</v>
      </c>
      <c r="T169" s="55" t="s">
        <v>23</v>
      </c>
      <c r="U169" s="55" t="s">
        <v>27</v>
      </c>
      <c r="V169" s="55" t="s">
        <v>26</v>
      </c>
      <c r="W169" s="55" t="s">
        <v>23</v>
      </c>
      <c r="X169" s="55" t="s">
        <v>27</v>
      </c>
      <c r="Y169" s="55" t="s">
        <v>26</v>
      </c>
      <c r="Z169" s="55" t="s">
        <v>23</v>
      </c>
      <c r="AA169" s="55" t="s">
        <v>27</v>
      </c>
      <c r="AB169" s="55" t="s">
        <v>26</v>
      </c>
      <c r="AC169" s="55" t="s">
        <v>23</v>
      </c>
      <c r="AD169" s="55" t="s">
        <v>27</v>
      </c>
      <c r="AE169" s="55" t="s">
        <v>26</v>
      </c>
      <c r="AF169" s="55" t="s">
        <v>23</v>
      </c>
      <c r="AG169" s="55" t="s">
        <v>27</v>
      </c>
      <c r="AH169" s="55" t="s">
        <v>26</v>
      </c>
      <c r="AI169" s="55" t="s">
        <v>23</v>
      </c>
      <c r="AJ169" s="55" t="s">
        <v>27</v>
      </c>
      <c r="AK169" s="55" t="s">
        <v>26</v>
      </c>
      <c r="AL169" s="55" t="s">
        <v>23</v>
      </c>
      <c r="AM169" s="55" t="s">
        <v>27</v>
      </c>
      <c r="AN169" s="55" t="s">
        <v>26</v>
      </c>
      <c r="AO169" s="55" t="s">
        <v>23</v>
      </c>
      <c r="AP169" s="55" t="s">
        <v>27</v>
      </c>
      <c r="AQ169" s="55" t="s">
        <v>26</v>
      </c>
      <c r="AR169" s="55" t="s">
        <v>23</v>
      </c>
      <c r="AS169" s="55" t="s">
        <v>27</v>
      </c>
      <c r="AT169" s="55" t="s">
        <v>26</v>
      </c>
      <c r="AU169" s="55" t="s">
        <v>23</v>
      </c>
      <c r="AV169" s="55" t="s">
        <v>27</v>
      </c>
      <c r="AW169" s="55" t="s">
        <v>26</v>
      </c>
      <c r="AX169" s="55" t="s">
        <v>23</v>
      </c>
      <c r="AY169" s="55" t="s">
        <v>27</v>
      </c>
      <c r="AZ169" s="55" t="s">
        <v>26</v>
      </c>
      <c r="BA169" s="55" t="s">
        <v>23</v>
      </c>
      <c r="BB169" s="55" t="s">
        <v>27</v>
      </c>
      <c r="BC169" s="55" t="s">
        <v>26</v>
      </c>
      <c r="BD169" s="55" t="s">
        <v>23</v>
      </c>
      <c r="BE169" s="55" t="s">
        <v>27</v>
      </c>
      <c r="BF169" s="55" t="s">
        <v>26</v>
      </c>
      <c r="BG169" s="55" t="s">
        <v>23</v>
      </c>
      <c r="BH169" s="55" t="s">
        <v>27</v>
      </c>
      <c r="BI169" s="55" t="s">
        <v>23</v>
      </c>
      <c r="BJ169" s="55" t="s">
        <v>23</v>
      </c>
    </row>
    <row r="170" spans="1:62" x14ac:dyDescent="0.2">
      <c r="A170" s="25">
        <f>MAX($A$14:A169)+1</f>
        <v>156</v>
      </c>
      <c r="B170" s="58" t="s">
        <v>129</v>
      </c>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row>
    <row r="171" spans="1:62" ht="12" customHeight="1" x14ac:dyDescent="0.2">
      <c r="A171" s="25">
        <f>MAX($A$14:A170)+1</f>
        <v>157</v>
      </c>
      <c r="B171" s="56" t="s">
        <v>36</v>
      </c>
      <c r="C171" s="55" t="s">
        <v>5</v>
      </c>
      <c r="D171" s="55" t="s">
        <v>26</v>
      </c>
      <c r="E171" s="55" t="s">
        <v>32</v>
      </c>
      <c r="F171" s="55" t="s">
        <v>5</v>
      </c>
      <c r="G171" s="55" t="s">
        <v>26</v>
      </c>
      <c r="H171" s="55" t="s">
        <v>32</v>
      </c>
      <c r="I171" s="55" t="s">
        <v>6</v>
      </c>
      <c r="J171" s="55" t="s">
        <v>23</v>
      </c>
      <c r="K171" s="55" t="s">
        <v>31</v>
      </c>
      <c r="L171" s="55" t="s">
        <v>6</v>
      </c>
      <c r="M171" s="55" t="s">
        <v>23</v>
      </c>
      <c r="N171" s="55" t="s">
        <v>31</v>
      </c>
      <c r="O171" s="55" t="s">
        <v>6</v>
      </c>
      <c r="P171" s="55" t="s">
        <v>23</v>
      </c>
      <c r="Q171" s="55" t="s">
        <v>31</v>
      </c>
      <c r="R171" s="55" t="s">
        <v>6</v>
      </c>
      <c r="S171" s="55" t="s">
        <v>23</v>
      </c>
      <c r="T171" s="55" t="s">
        <v>33</v>
      </c>
      <c r="U171" s="55" t="s">
        <v>6</v>
      </c>
      <c r="V171" s="55" t="s">
        <v>26</v>
      </c>
      <c r="W171" s="55" t="s">
        <v>31</v>
      </c>
      <c r="X171" s="55" t="s">
        <v>6</v>
      </c>
      <c r="Y171" s="55" t="s">
        <v>26</v>
      </c>
      <c r="Z171" s="55" t="s">
        <v>31</v>
      </c>
      <c r="AA171" s="55" t="s">
        <v>6</v>
      </c>
      <c r="AB171" s="55" t="s">
        <v>26</v>
      </c>
      <c r="AC171" s="55" t="s">
        <v>31</v>
      </c>
      <c r="AD171" s="55" t="s">
        <v>6</v>
      </c>
      <c r="AE171" s="55" t="s">
        <v>26</v>
      </c>
      <c r="AF171" s="55" t="s">
        <v>31</v>
      </c>
      <c r="AG171" s="55" t="s">
        <v>5</v>
      </c>
      <c r="AH171" s="55" t="s">
        <v>23</v>
      </c>
      <c r="AI171" s="55" t="s">
        <v>31</v>
      </c>
      <c r="AJ171" s="55" t="s">
        <v>4</v>
      </c>
      <c r="AK171" s="55" t="s">
        <v>23</v>
      </c>
      <c r="AL171" s="55" t="s">
        <v>33</v>
      </c>
      <c r="AM171" s="55" t="s">
        <v>3</v>
      </c>
      <c r="AN171" s="55" t="s">
        <v>23</v>
      </c>
      <c r="AO171" s="55" t="s">
        <v>33</v>
      </c>
      <c r="AP171" s="55" t="s">
        <v>3</v>
      </c>
      <c r="AQ171" s="55" t="s">
        <v>23</v>
      </c>
      <c r="AR171" s="55" t="s">
        <v>31</v>
      </c>
      <c r="AS171" s="55" t="s">
        <v>3</v>
      </c>
      <c r="AT171" s="55" t="s">
        <v>23</v>
      </c>
      <c r="AU171" s="55" t="s">
        <v>31</v>
      </c>
      <c r="AV171" s="55" t="s">
        <v>3</v>
      </c>
      <c r="AW171" s="55" t="s">
        <v>23</v>
      </c>
      <c r="AX171" s="55" t="s">
        <v>31</v>
      </c>
      <c r="AY171" s="55" t="s">
        <v>3</v>
      </c>
      <c r="AZ171" s="55" t="s">
        <v>23</v>
      </c>
      <c r="BA171" s="55" t="s">
        <v>31</v>
      </c>
      <c r="BB171" s="55" t="s">
        <v>3</v>
      </c>
      <c r="BC171" s="55" t="s">
        <v>23</v>
      </c>
      <c r="BD171" s="55" t="s">
        <v>31</v>
      </c>
      <c r="BE171" s="55" t="s">
        <v>4</v>
      </c>
      <c r="BF171" s="55" t="s">
        <v>23</v>
      </c>
      <c r="BG171" s="55" t="s">
        <v>32</v>
      </c>
      <c r="BH171" s="55" t="s">
        <v>4</v>
      </c>
      <c r="BI171" s="55" t="s">
        <v>23</v>
      </c>
      <c r="BJ171" s="55" t="s">
        <v>31</v>
      </c>
    </row>
    <row r="172" spans="1:62" ht="12" customHeight="1" x14ac:dyDescent="0.2">
      <c r="A172" s="25">
        <f>MAX($A$14:A171)+1</f>
        <v>158</v>
      </c>
      <c r="B172" s="56" t="s">
        <v>35</v>
      </c>
      <c r="C172" s="55" t="s">
        <v>27</v>
      </c>
      <c r="D172" s="55" t="s">
        <v>26</v>
      </c>
      <c r="E172" s="55" t="s">
        <v>23</v>
      </c>
      <c r="F172" s="55" t="s">
        <v>27</v>
      </c>
      <c r="G172" s="55" t="s">
        <v>26</v>
      </c>
      <c r="H172" s="55" t="s">
        <v>23</v>
      </c>
      <c r="I172" s="55" t="s">
        <v>27</v>
      </c>
      <c r="J172" s="55" t="s">
        <v>26</v>
      </c>
      <c r="K172" s="55" t="s">
        <v>23</v>
      </c>
      <c r="L172" s="55" t="s">
        <v>27</v>
      </c>
      <c r="M172" s="55" t="s">
        <v>26</v>
      </c>
      <c r="N172" s="55" t="s">
        <v>23</v>
      </c>
      <c r="O172" s="55" t="s">
        <v>27</v>
      </c>
      <c r="P172" s="55" t="s">
        <v>26</v>
      </c>
      <c r="Q172" s="55" t="s">
        <v>23</v>
      </c>
      <c r="R172" s="55" t="s">
        <v>27</v>
      </c>
      <c r="S172" s="55" t="s">
        <v>26</v>
      </c>
      <c r="T172" s="55" t="s">
        <v>23</v>
      </c>
      <c r="U172" s="55" t="s">
        <v>27</v>
      </c>
      <c r="V172" s="55" t="s">
        <v>26</v>
      </c>
      <c r="W172" s="55" t="s">
        <v>23</v>
      </c>
      <c r="X172" s="55" t="s">
        <v>27</v>
      </c>
      <c r="Y172" s="55" t="s">
        <v>26</v>
      </c>
      <c r="Z172" s="55" t="s">
        <v>23</v>
      </c>
      <c r="AA172" s="55" t="s">
        <v>27</v>
      </c>
      <c r="AB172" s="55" t="s">
        <v>26</v>
      </c>
      <c r="AC172" s="55" t="s">
        <v>23</v>
      </c>
      <c r="AD172" s="55" t="s">
        <v>27</v>
      </c>
      <c r="AE172" s="55" t="s">
        <v>26</v>
      </c>
      <c r="AF172" s="55" t="s">
        <v>23</v>
      </c>
      <c r="AG172" s="55" t="s">
        <v>27</v>
      </c>
      <c r="AH172" s="55" t="s">
        <v>23</v>
      </c>
      <c r="AI172" s="55" t="s">
        <v>23</v>
      </c>
      <c r="AJ172" s="55" t="s">
        <v>27</v>
      </c>
      <c r="AK172" s="55" t="s">
        <v>23</v>
      </c>
      <c r="AL172" s="55" t="s">
        <v>23</v>
      </c>
      <c r="AM172" s="55" t="s">
        <v>29</v>
      </c>
      <c r="AN172" s="55" t="s">
        <v>23</v>
      </c>
      <c r="AO172" s="55" t="s">
        <v>23</v>
      </c>
      <c r="AP172" s="55" t="s">
        <v>29</v>
      </c>
      <c r="AQ172" s="55" t="s">
        <v>23</v>
      </c>
      <c r="AR172" s="55" t="s">
        <v>23</v>
      </c>
      <c r="AS172" s="55" t="s">
        <v>29</v>
      </c>
      <c r="AT172" s="55" t="s">
        <v>23</v>
      </c>
      <c r="AU172" s="55" t="s">
        <v>23</v>
      </c>
      <c r="AV172" s="55" t="s">
        <v>29</v>
      </c>
      <c r="AW172" s="55" t="s">
        <v>23</v>
      </c>
      <c r="AX172" s="55" t="s">
        <v>23</v>
      </c>
      <c r="AY172" s="55" t="s">
        <v>29</v>
      </c>
      <c r="AZ172" s="55" t="s">
        <v>23</v>
      </c>
      <c r="BA172" s="55" t="s">
        <v>23</v>
      </c>
      <c r="BB172" s="55" t="s">
        <v>29</v>
      </c>
      <c r="BC172" s="55" t="s">
        <v>23</v>
      </c>
      <c r="BD172" s="55" t="s">
        <v>23</v>
      </c>
      <c r="BE172" s="55" t="s">
        <v>27</v>
      </c>
      <c r="BF172" s="55" t="s">
        <v>23</v>
      </c>
      <c r="BG172" s="55" t="s">
        <v>23</v>
      </c>
      <c r="BH172" s="55" t="s">
        <v>27</v>
      </c>
      <c r="BI172" s="55" t="s">
        <v>23</v>
      </c>
      <c r="BJ172" s="55" t="s">
        <v>23</v>
      </c>
    </row>
    <row r="173" spans="1:62" ht="12" customHeight="1" x14ac:dyDescent="0.2">
      <c r="A173" s="25">
        <f>MAX($A$14:A172)+1</f>
        <v>159</v>
      </c>
      <c r="B173" s="56" t="s">
        <v>34</v>
      </c>
      <c r="C173" s="55" t="s">
        <v>5</v>
      </c>
      <c r="D173" s="55" t="s">
        <v>26</v>
      </c>
      <c r="E173" s="55" t="s">
        <v>32</v>
      </c>
      <c r="F173" s="55" t="s">
        <v>5</v>
      </c>
      <c r="G173" s="55" t="s">
        <v>26</v>
      </c>
      <c r="H173" s="55" t="s">
        <v>32</v>
      </c>
      <c r="I173" s="55" t="s">
        <v>6</v>
      </c>
      <c r="J173" s="55" t="s">
        <v>23</v>
      </c>
      <c r="K173" s="55" t="s">
        <v>31</v>
      </c>
      <c r="L173" s="55" t="s">
        <v>6</v>
      </c>
      <c r="M173" s="55" t="s">
        <v>23</v>
      </c>
      <c r="N173" s="55" t="s">
        <v>31</v>
      </c>
      <c r="O173" s="55" t="s">
        <v>6</v>
      </c>
      <c r="P173" s="55" t="s">
        <v>23</v>
      </c>
      <c r="Q173" s="55" t="s">
        <v>31</v>
      </c>
      <c r="R173" s="55" t="s">
        <v>6</v>
      </c>
      <c r="S173" s="55" t="s">
        <v>23</v>
      </c>
      <c r="T173" s="55" t="s">
        <v>33</v>
      </c>
      <c r="U173" s="55" t="s">
        <v>6</v>
      </c>
      <c r="V173" s="55" t="s">
        <v>26</v>
      </c>
      <c r="W173" s="55" t="s">
        <v>31</v>
      </c>
      <c r="X173" s="55" t="s">
        <v>6</v>
      </c>
      <c r="Y173" s="55" t="s">
        <v>26</v>
      </c>
      <c r="Z173" s="55" t="s">
        <v>31</v>
      </c>
      <c r="AA173" s="55" t="s">
        <v>6</v>
      </c>
      <c r="AB173" s="55" t="s">
        <v>26</v>
      </c>
      <c r="AC173" s="55" t="s">
        <v>31</v>
      </c>
      <c r="AD173" s="55" t="s">
        <v>6</v>
      </c>
      <c r="AE173" s="55" t="s">
        <v>26</v>
      </c>
      <c r="AF173" s="55" t="s">
        <v>31</v>
      </c>
      <c r="AG173" s="55" t="s">
        <v>5</v>
      </c>
      <c r="AH173" s="55" t="s">
        <v>23</v>
      </c>
      <c r="AI173" s="55" t="s">
        <v>31</v>
      </c>
      <c r="AJ173" s="55" t="s">
        <v>4</v>
      </c>
      <c r="AK173" s="55" t="s">
        <v>23</v>
      </c>
      <c r="AL173" s="55" t="s">
        <v>33</v>
      </c>
      <c r="AM173" s="55" t="s">
        <v>3</v>
      </c>
      <c r="AN173" s="55" t="s">
        <v>23</v>
      </c>
      <c r="AO173" s="55" t="s">
        <v>33</v>
      </c>
      <c r="AP173" s="55" t="s">
        <v>3</v>
      </c>
      <c r="AQ173" s="55" t="s">
        <v>23</v>
      </c>
      <c r="AR173" s="55" t="s">
        <v>31</v>
      </c>
      <c r="AS173" s="55" t="s">
        <v>3</v>
      </c>
      <c r="AT173" s="55" t="s">
        <v>23</v>
      </c>
      <c r="AU173" s="55" t="s">
        <v>31</v>
      </c>
      <c r="AV173" s="55" t="s">
        <v>3</v>
      </c>
      <c r="AW173" s="55" t="s">
        <v>23</v>
      </c>
      <c r="AX173" s="55" t="s">
        <v>31</v>
      </c>
      <c r="AY173" s="55" t="s">
        <v>3</v>
      </c>
      <c r="AZ173" s="55" t="s">
        <v>23</v>
      </c>
      <c r="BA173" s="55" t="s">
        <v>31</v>
      </c>
      <c r="BB173" s="55" t="s">
        <v>3</v>
      </c>
      <c r="BC173" s="55" t="s">
        <v>23</v>
      </c>
      <c r="BD173" s="55" t="s">
        <v>31</v>
      </c>
      <c r="BE173" s="55" t="s">
        <v>4</v>
      </c>
      <c r="BF173" s="55" t="s">
        <v>23</v>
      </c>
      <c r="BG173" s="55" t="s">
        <v>32</v>
      </c>
      <c r="BH173" s="55" t="s">
        <v>4</v>
      </c>
      <c r="BI173" s="55" t="s">
        <v>23</v>
      </c>
      <c r="BJ173" s="55" t="s">
        <v>31</v>
      </c>
    </row>
    <row r="174" spans="1:62" ht="12" customHeight="1" x14ac:dyDescent="0.2">
      <c r="A174" s="25">
        <f>MAX($A$14:A173)+1</f>
        <v>160</v>
      </c>
      <c r="B174" s="56" t="s">
        <v>30</v>
      </c>
      <c r="C174" s="55" t="s">
        <v>27</v>
      </c>
      <c r="D174" s="55" t="s">
        <v>26</v>
      </c>
      <c r="E174" s="55" t="s">
        <v>23</v>
      </c>
      <c r="F174" s="55" t="s">
        <v>27</v>
      </c>
      <c r="G174" s="55" t="s">
        <v>26</v>
      </c>
      <c r="H174" s="55" t="s">
        <v>23</v>
      </c>
      <c r="I174" s="55" t="s">
        <v>27</v>
      </c>
      <c r="J174" s="55" t="s">
        <v>26</v>
      </c>
      <c r="K174" s="55" t="s">
        <v>23</v>
      </c>
      <c r="L174" s="55" t="s">
        <v>27</v>
      </c>
      <c r="M174" s="55" t="s">
        <v>26</v>
      </c>
      <c r="N174" s="55" t="s">
        <v>23</v>
      </c>
      <c r="O174" s="55" t="s">
        <v>27</v>
      </c>
      <c r="P174" s="55" t="s">
        <v>26</v>
      </c>
      <c r="Q174" s="55" t="s">
        <v>23</v>
      </c>
      <c r="R174" s="55" t="s">
        <v>27</v>
      </c>
      <c r="S174" s="55" t="s">
        <v>26</v>
      </c>
      <c r="T174" s="55" t="s">
        <v>23</v>
      </c>
      <c r="U174" s="55" t="s">
        <v>27</v>
      </c>
      <c r="V174" s="55" t="s">
        <v>26</v>
      </c>
      <c r="W174" s="55" t="s">
        <v>23</v>
      </c>
      <c r="X174" s="55" t="s">
        <v>27</v>
      </c>
      <c r="Y174" s="55" t="s">
        <v>26</v>
      </c>
      <c r="Z174" s="55" t="s">
        <v>23</v>
      </c>
      <c r="AA174" s="55" t="s">
        <v>27</v>
      </c>
      <c r="AB174" s="55" t="s">
        <v>26</v>
      </c>
      <c r="AC174" s="55" t="s">
        <v>23</v>
      </c>
      <c r="AD174" s="55" t="s">
        <v>27</v>
      </c>
      <c r="AE174" s="55" t="s">
        <v>26</v>
      </c>
      <c r="AF174" s="55" t="s">
        <v>23</v>
      </c>
      <c r="AG174" s="55" t="s">
        <v>27</v>
      </c>
      <c r="AH174" s="55" t="s">
        <v>23</v>
      </c>
      <c r="AI174" s="55" t="s">
        <v>23</v>
      </c>
      <c r="AJ174" s="55" t="s">
        <v>27</v>
      </c>
      <c r="AK174" s="55" t="s">
        <v>23</v>
      </c>
      <c r="AL174" s="55" t="s">
        <v>23</v>
      </c>
      <c r="AM174" s="55" t="s">
        <v>29</v>
      </c>
      <c r="AN174" s="55" t="s">
        <v>23</v>
      </c>
      <c r="AO174" s="55" t="s">
        <v>23</v>
      </c>
      <c r="AP174" s="55" t="s">
        <v>29</v>
      </c>
      <c r="AQ174" s="55" t="s">
        <v>23</v>
      </c>
      <c r="AR174" s="55" t="s">
        <v>23</v>
      </c>
      <c r="AS174" s="55" t="s">
        <v>29</v>
      </c>
      <c r="AT174" s="55" t="s">
        <v>23</v>
      </c>
      <c r="AU174" s="55" t="s">
        <v>23</v>
      </c>
      <c r="AV174" s="55" t="s">
        <v>29</v>
      </c>
      <c r="AW174" s="55" t="s">
        <v>23</v>
      </c>
      <c r="AX174" s="55" t="s">
        <v>23</v>
      </c>
      <c r="AY174" s="55" t="s">
        <v>29</v>
      </c>
      <c r="AZ174" s="55" t="s">
        <v>23</v>
      </c>
      <c r="BA174" s="55" t="s">
        <v>23</v>
      </c>
      <c r="BB174" s="55" t="s">
        <v>29</v>
      </c>
      <c r="BC174" s="55" t="s">
        <v>23</v>
      </c>
      <c r="BD174" s="55" t="s">
        <v>23</v>
      </c>
      <c r="BE174" s="55" t="s">
        <v>27</v>
      </c>
      <c r="BF174" s="55" t="s">
        <v>23</v>
      </c>
      <c r="BG174" s="55" t="s">
        <v>23</v>
      </c>
      <c r="BH174" s="55" t="s">
        <v>27</v>
      </c>
      <c r="BI174" s="55" t="s">
        <v>23</v>
      </c>
      <c r="BJ174" s="55" t="s">
        <v>23</v>
      </c>
    </row>
    <row r="175" spans="1:62" x14ac:dyDescent="0.2">
      <c r="A175" s="25">
        <f>MAX($A$14:A174)+1</f>
        <v>161</v>
      </c>
      <c r="B175" s="58" t="s">
        <v>128</v>
      </c>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c r="BE175" s="57"/>
      <c r="BF175" s="57"/>
      <c r="BG175" s="57"/>
      <c r="BH175" s="57"/>
      <c r="BI175" s="57"/>
      <c r="BJ175" s="57"/>
    </row>
    <row r="176" spans="1:62" ht="12" customHeight="1" x14ac:dyDescent="0.2">
      <c r="A176" s="25">
        <f>MAX($A$14:A175)+1</f>
        <v>162</v>
      </c>
      <c r="B176" s="56" t="s">
        <v>36</v>
      </c>
      <c r="C176" s="55" t="s">
        <v>5</v>
      </c>
      <c r="D176" s="55" t="s">
        <v>23</v>
      </c>
      <c r="E176" s="55" t="s">
        <v>31</v>
      </c>
      <c r="F176" s="55" t="s">
        <v>5</v>
      </c>
      <c r="G176" s="55" t="s">
        <v>23</v>
      </c>
      <c r="H176" s="55" t="s">
        <v>31</v>
      </c>
      <c r="I176" s="55" t="s">
        <v>6</v>
      </c>
      <c r="J176" s="55" t="s">
        <v>23</v>
      </c>
      <c r="K176" s="55" t="s">
        <v>32</v>
      </c>
      <c r="L176" s="55" t="s">
        <v>6</v>
      </c>
      <c r="M176" s="55" t="s">
        <v>23</v>
      </c>
      <c r="N176" s="55" t="s">
        <v>31</v>
      </c>
      <c r="O176" s="55" t="s">
        <v>6</v>
      </c>
      <c r="P176" s="55" t="s">
        <v>23</v>
      </c>
      <c r="Q176" s="55" t="s">
        <v>31</v>
      </c>
      <c r="R176" s="55" t="s">
        <v>6</v>
      </c>
      <c r="S176" s="55" t="s">
        <v>23</v>
      </c>
      <c r="T176" s="55" t="s">
        <v>31</v>
      </c>
      <c r="U176" s="55" t="s">
        <v>6</v>
      </c>
      <c r="V176" s="55" t="s">
        <v>23</v>
      </c>
      <c r="W176" s="55" t="s">
        <v>32</v>
      </c>
      <c r="X176" s="55" t="s">
        <v>6</v>
      </c>
      <c r="Y176" s="55" t="s">
        <v>23</v>
      </c>
      <c r="Z176" s="55" t="s">
        <v>32</v>
      </c>
      <c r="AA176" s="55" t="s">
        <v>5</v>
      </c>
      <c r="AB176" s="55" t="s">
        <v>23</v>
      </c>
      <c r="AC176" s="55" t="s">
        <v>33</v>
      </c>
      <c r="AD176" s="55" t="s">
        <v>5</v>
      </c>
      <c r="AE176" s="55" t="s">
        <v>23</v>
      </c>
      <c r="AF176" s="55" t="s">
        <v>31</v>
      </c>
      <c r="AG176" s="55" t="s">
        <v>5</v>
      </c>
      <c r="AH176" s="55" t="s">
        <v>26</v>
      </c>
      <c r="AI176" s="55" t="s">
        <v>32</v>
      </c>
      <c r="AJ176" s="55" t="s">
        <v>6</v>
      </c>
      <c r="AK176" s="55" t="s">
        <v>23</v>
      </c>
      <c r="AL176" s="55" t="s">
        <v>31</v>
      </c>
      <c r="AM176" s="55" t="s">
        <v>6</v>
      </c>
      <c r="AN176" s="55" t="s">
        <v>23</v>
      </c>
      <c r="AO176" s="55" t="s">
        <v>31</v>
      </c>
      <c r="AP176" s="55" t="s">
        <v>6</v>
      </c>
      <c r="AQ176" s="55" t="s">
        <v>23</v>
      </c>
      <c r="AR176" s="55" t="s">
        <v>33</v>
      </c>
      <c r="AS176" s="55" t="s">
        <v>6</v>
      </c>
      <c r="AT176" s="55" t="s">
        <v>23</v>
      </c>
      <c r="AU176" s="55" t="s">
        <v>33</v>
      </c>
      <c r="AV176" s="55" t="s">
        <v>6</v>
      </c>
      <c r="AW176" s="55" t="s">
        <v>23</v>
      </c>
      <c r="AX176" s="55" t="s">
        <v>31</v>
      </c>
      <c r="AY176" s="55" t="s">
        <v>4</v>
      </c>
      <c r="AZ176" s="55" t="s">
        <v>23</v>
      </c>
      <c r="BA176" s="55" t="s">
        <v>33</v>
      </c>
      <c r="BB176" s="55" t="s">
        <v>23</v>
      </c>
      <c r="BC176" s="55" t="s">
        <v>23</v>
      </c>
      <c r="BD176" s="55" t="s">
        <v>23</v>
      </c>
      <c r="BE176" s="55" t="s">
        <v>23</v>
      </c>
      <c r="BF176" s="55" t="s">
        <v>23</v>
      </c>
      <c r="BG176" s="55" t="s">
        <v>23</v>
      </c>
      <c r="BH176" s="55" t="s">
        <v>23</v>
      </c>
      <c r="BI176" s="55" t="s">
        <v>23</v>
      </c>
      <c r="BJ176" s="55" t="s">
        <v>23</v>
      </c>
    </row>
    <row r="177" spans="1:62" ht="12" customHeight="1" x14ac:dyDescent="0.2">
      <c r="A177" s="25">
        <f>MAX($A$14:A176)+1</f>
        <v>163</v>
      </c>
      <c r="B177" s="56" t="s">
        <v>35</v>
      </c>
      <c r="C177" s="55" t="s">
        <v>27</v>
      </c>
      <c r="D177" s="55" t="s">
        <v>26</v>
      </c>
      <c r="E177" s="55" t="s">
        <v>23</v>
      </c>
      <c r="F177" s="55" t="s">
        <v>27</v>
      </c>
      <c r="G177" s="55" t="s">
        <v>26</v>
      </c>
      <c r="H177" s="55" t="s">
        <v>23</v>
      </c>
      <c r="I177" s="55" t="s">
        <v>27</v>
      </c>
      <c r="J177" s="55" t="s">
        <v>26</v>
      </c>
      <c r="K177" s="55" t="s">
        <v>23</v>
      </c>
      <c r="L177" s="55" t="s">
        <v>27</v>
      </c>
      <c r="M177" s="55" t="s">
        <v>26</v>
      </c>
      <c r="N177" s="55" t="s">
        <v>23</v>
      </c>
      <c r="O177" s="55" t="s">
        <v>27</v>
      </c>
      <c r="P177" s="55" t="s">
        <v>26</v>
      </c>
      <c r="Q177" s="55" t="s">
        <v>23</v>
      </c>
      <c r="R177" s="55" t="s">
        <v>27</v>
      </c>
      <c r="S177" s="55" t="s">
        <v>26</v>
      </c>
      <c r="T177" s="55" t="s">
        <v>23</v>
      </c>
      <c r="U177" s="55" t="s">
        <v>27</v>
      </c>
      <c r="V177" s="55" t="s">
        <v>26</v>
      </c>
      <c r="W177" s="55" t="s">
        <v>23</v>
      </c>
      <c r="X177" s="55" t="s">
        <v>27</v>
      </c>
      <c r="Y177" s="55" t="s">
        <v>26</v>
      </c>
      <c r="Z177" s="55" t="s">
        <v>23</v>
      </c>
      <c r="AA177" s="55" t="s">
        <v>27</v>
      </c>
      <c r="AB177" s="55" t="s">
        <v>26</v>
      </c>
      <c r="AC177" s="55" t="s">
        <v>23</v>
      </c>
      <c r="AD177" s="55" t="s">
        <v>27</v>
      </c>
      <c r="AE177" s="55" t="s">
        <v>26</v>
      </c>
      <c r="AF177" s="55" t="s">
        <v>23</v>
      </c>
      <c r="AG177" s="55" t="s">
        <v>27</v>
      </c>
      <c r="AH177" s="55" t="s">
        <v>26</v>
      </c>
      <c r="AI177" s="55" t="s">
        <v>23</v>
      </c>
      <c r="AJ177" s="55" t="s">
        <v>27</v>
      </c>
      <c r="AK177" s="55" t="s">
        <v>23</v>
      </c>
      <c r="AL177" s="55" t="s">
        <v>23</v>
      </c>
      <c r="AM177" s="55" t="s">
        <v>27</v>
      </c>
      <c r="AN177" s="55" t="s">
        <v>23</v>
      </c>
      <c r="AO177" s="55" t="s">
        <v>23</v>
      </c>
      <c r="AP177" s="55" t="s">
        <v>27</v>
      </c>
      <c r="AQ177" s="55" t="s">
        <v>23</v>
      </c>
      <c r="AR177" s="55" t="s">
        <v>23</v>
      </c>
      <c r="AS177" s="55" t="s">
        <v>27</v>
      </c>
      <c r="AT177" s="55" t="s">
        <v>23</v>
      </c>
      <c r="AU177" s="55" t="s">
        <v>23</v>
      </c>
      <c r="AV177" s="55" t="s">
        <v>27</v>
      </c>
      <c r="AW177" s="55" t="s">
        <v>23</v>
      </c>
      <c r="AX177" s="55" t="s">
        <v>23</v>
      </c>
      <c r="AY177" s="55" t="s">
        <v>27</v>
      </c>
      <c r="AZ177" s="55" t="s">
        <v>23</v>
      </c>
      <c r="BA177" s="55" t="s">
        <v>23</v>
      </c>
      <c r="BB177" s="55" t="s">
        <v>23</v>
      </c>
      <c r="BC177" s="55" t="s">
        <v>23</v>
      </c>
      <c r="BD177" s="55" t="s">
        <v>23</v>
      </c>
      <c r="BE177" s="55" t="s">
        <v>23</v>
      </c>
      <c r="BF177" s="55" t="s">
        <v>23</v>
      </c>
      <c r="BG177" s="55" t="s">
        <v>23</v>
      </c>
      <c r="BH177" s="55" t="s">
        <v>23</v>
      </c>
      <c r="BI177" s="55" t="s">
        <v>23</v>
      </c>
      <c r="BJ177" s="55" t="s">
        <v>23</v>
      </c>
    </row>
    <row r="178" spans="1:62" ht="12" customHeight="1" x14ac:dyDescent="0.2">
      <c r="A178" s="25">
        <f>MAX($A$14:A177)+1</f>
        <v>164</v>
      </c>
      <c r="B178" s="56" t="s">
        <v>34</v>
      </c>
      <c r="C178" s="55" t="s">
        <v>5</v>
      </c>
      <c r="D178" s="55" t="s">
        <v>23</v>
      </c>
      <c r="E178" s="55" t="s">
        <v>31</v>
      </c>
      <c r="F178" s="55" t="s">
        <v>5</v>
      </c>
      <c r="G178" s="55" t="s">
        <v>23</v>
      </c>
      <c r="H178" s="55" t="s">
        <v>31</v>
      </c>
      <c r="I178" s="55" t="s">
        <v>6</v>
      </c>
      <c r="J178" s="55" t="s">
        <v>23</v>
      </c>
      <c r="K178" s="55" t="s">
        <v>32</v>
      </c>
      <c r="L178" s="55" t="s">
        <v>6</v>
      </c>
      <c r="M178" s="55" t="s">
        <v>23</v>
      </c>
      <c r="N178" s="55" t="s">
        <v>31</v>
      </c>
      <c r="O178" s="55" t="s">
        <v>6</v>
      </c>
      <c r="P178" s="55" t="s">
        <v>23</v>
      </c>
      <c r="Q178" s="55" t="s">
        <v>31</v>
      </c>
      <c r="R178" s="55" t="s">
        <v>6</v>
      </c>
      <c r="S178" s="55" t="s">
        <v>23</v>
      </c>
      <c r="T178" s="55" t="s">
        <v>31</v>
      </c>
      <c r="U178" s="55" t="s">
        <v>6</v>
      </c>
      <c r="V178" s="55" t="s">
        <v>23</v>
      </c>
      <c r="W178" s="55" t="s">
        <v>32</v>
      </c>
      <c r="X178" s="55" t="s">
        <v>6</v>
      </c>
      <c r="Y178" s="55" t="s">
        <v>23</v>
      </c>
      <c r="Z178" s="55" t="s">
        <v>32</v>
      </c>
      <c r="AA178" s="55" t="s">
        <v>5</v>
      </c>
      <c r="AB178" s="55" t="s">
        <v>23</v>
      </c>
      <c r="AC178" s="55" t="s">
        <v>33</v>
      </c>
      <c r="AD178" s="55" t="s">
        <v>5</v>
      </c>
      <c r="AE178" s="55" t="s">
        <v>23</v>
      </c>
      <c r="AF178" s="55" t="s">
        <v>31</v>
      </c>
      <c r="AG178" s="55" t="s">
        <v>5</v>
      </c>
      <c r="AH178" s="55" t="s">
        <v>26</v>
      </c>
      <c r="AI178" s="55" t="s">
        <v>32</v>
      </c>
      <c r="AJ178" s="55" t="s">
        <v>6</v>
      </c>
      <c r="AK178" s="55" t="s">
        <v>23</v>
      </c>
      <c r="AL178" s="55" t="s">
        <v>31</v>
      </c>
      <c r="AM178" s="55" t="s">
        <v>6</v>
      </c>
      <c r="AN178" s="55" t="s">
        <v>23</v>
      </c>
      <c r="AO178" s="55" t="s">
        <v>31</v>
      </c>
      <c r="AP178" s="55" t="s">
        <v>6</v>
      </c>
      <c r="AQ178" s="55" t="s">
        <v>23</v>
      </c>
      <c r="AR178" s="55" t="s">
        <v>33</v>
      </c>
      <c r="AS178" s="55" t="s">
        <v>6</v>
      </c>
      <c r="AT178" s="55" t="s">
        <v>23</v>
      </c>
      <c r="AU178" s="55" t="s">
        <v>33</v>
      </c>
      <c r="AV178" s="55" t="s">
        <v>6</v>
      </c>
      <c r="AW178" s="55" t="s">
        <v>23</v>
      </c>
      <c r="AX178" s="55" t="s">
        <v>31</v>
      </c>
      <c r="AY178" s="55" t="s">
        <v>4</v>
      </c>
      <c r="AZ178" s="55" t="s">
        <v>23</v>
      </c>
      <c r="BA178" s="55" t="s">
        <v>33</v>
      </c>
      <c r="BB178" s="55" t="s">
        <v>23</v>
      </c>
      <c r="BC178" s="55" t="s">
        <v>23</v>
      </c>
      <c r="BD178" s="55" t="s">
        <v>23</v>
      </c>
      <c r="BE178" s="55" t="s">
        <v>23</v>
      </c>
      <c r="BF178" s="55" t="s">
        <v>23</v>
      </c>
      <c r="BG178" s="55" t="s">
        <v>23</v>
      </c>
      <c r="BH178" s="55" t="s">
        <v>23</v>
      </c>
      <c r="BI178" s="55" t="s">
        <v>23</v>
      </c>
      <c r="BJ178" s="55" t="s">
        <v>23</v>
      </c>
    </row>
    <row r="179" spans="1:62" ht="12" customHeight="1" x14ac:dyDescent="0.2">
      <c r="A179" s="25">
        <f>MAX($A$14:A178)+1</f>
        <v>165</v>
      </c>
      <c r="B179" s="56" t="s">
        <v>30</v>
      </c>
      <c r="C179" s="55" t="s">
        <v>27</v>
      </c>
      <c r="D179" s="55" t="s">
        <v>26</v>
      </c>
      <c r="E179" s="55" t="s">
        <v>23</v>
      </c>
      <c r="F179" s="55" t="s">
        <v>27</v>
      </c>
      <c r="G179" s="55" t="s">
        <v>26</v>
      </c>
      <c r="H179" s="55" t="s">
        <v>23</v>
      </c>
      <c r="I179" s="55" t="s">
        <v>27</v>
      </c>
      <c r="J179" s="55" t="s">
        <v>26</v>
      </c>
      <c r="K179" s="55" t="s">
        <v>23</v>
      </c>
      <c r="L179" s="55" t="s">
        <v>27</v>
      </c>
      <c r="M179" s="55" t="s">
        <v>26</v>
      </c>
      <c r="N179" s="55" t="s">
        <v>23</v>
      </c>
      <c r="O179" s="55" t="s">
        <v>27</v>
      </c>
      <c r="P179" s="55" t="s">
        <v>26</v>
      </c>
      <c r="Q179" s="55" t="s">
        <v>23</v>
      </c>
      <c r="R179" s="55" t="s">
        <v>27</v>
      </c>
      <c r="S179" s="55" t="s">
        <v>26</v>
      </c>
      <c r="T179" s="55" t="s">
        <v>23</v>
      </c>
      <c r="U179" s="55" t="s">
        <v>27</v>
      </c>
      <c r="V179" s="55" t="s">
        <v>26</v>
      </c>
      <c r="W179" s="55" t="s">
        <v>23</v>
      </c>
      <c r="X179" s="55" t="s">
        <v>27</v>
      </c>
      <c r="Y179" s="55" t="s">
        <v>26</v>
      </c>
      <c r="Z179" s="55" t="s">
        <v>23</v>
      </c>
      <c r="AA179" s="55" t="s">
        <v>27</v>
      </c>
      <c r="AB179" s="55" t="s">
        <v>26</v>
      </c>
      <c r="AC179" s="55" t="s">
        <v>23</v>
      </c>
      <c r="AD179" s="55" t="s">
        <v>27</v>
      </c>
      <c r="AE179" s="55" t="s">
        <v>26</v>
      </c>
      <c r="AF179" s="55" t="s">
        <v>23</v>
      </c>
      <c r="AG179" s="55" t="s">
        <v>27</v>
      </c>
      <c r="AH179" s="55" t="s">
        <v>26</v>
      </c>
      <c r="AI179" s="55" t="s">
        <v>23</v>
      </c>
      <c r="AJ179" s="55" t="s">
        <v>27</v>
      </c>
      <c r="AK179" s="55" t="s">
        <v>23</v>
      </c>
      <c r="AL179" s="55" t="s">
        <v>23</v>
      </c>
      <c r="AM179" s="55" t="s">
        <v>27</v>
      </c>
      <c r="AN179" s="55" t="s">
        <v>23</v>
      </c>
      <c r="AO179" s="55" t="s">
        <v>23</v>
      </c>
      <c r="AP179" s="55" t="s">
        <v>27</v>
      </c>
      <c r="AQ179" s="55" t="s">
        <v>23</v>
      </c>
      <c r="AR179" s="55" t="s">
        <v>23</v>
      </c>
      <c r="AS179" s="55" t="s">
        <v>27</v>
      </c>
      <c r="AT179" s="55" t="s">
        <v>23</v>
      </c>
      <c r="AU179" s="55" t="s">
        <v>23</v>
      </c>
      <c r="AV179" s="55" t="s">
        <v>27</v>
      </c>
      <c r="AW179" s="55" t="s">
        <v>23</v>
      </c>
      <c r="AX179" s="55" t="s">
        <v>23</v>
      </c>
      <c r="AY179" s="55" t="s">
        <v>27</v>
      </c>
      <c r="AZ179" s="55" t="s">
        <v>23</v>
      </c>
      <c r="BA179" s="55" t="s">
        <v>23</v>
      </c>
      <c r="BB179" s="55" t="s">
        <v>23</v>
      </c>
      <c r="BC179" s="55" t="s">
        <v>23</v>
      </c>
      <c r="BD179" s="55" t="s">
        <v>23</v>
      </c>
      <c r="BE179" s="55" t="s">
        <v>23</v>
      </c>
      <c r="BF179" s="55" t="s">
        <v>23</v>
      </c>
      <c r="BG179" s="55" t="s">
        <v>23</v>
      </c>
      <c r="BH179" s="55" t="s">
        <v>23</v>
      </c>
      <c r="BI179" s="55" t="s">
        <v>23</v>
      </c>
      <c r="BJ179" s="55" t="s">
        <v>23</v>
      </c>
    </row>
    <row r="180" spans="1:62" x14ac:dyDescent="0.2">
      <c r="A180" s="25">
        <f>MAX($A$14:A179)+1</f>
        <v>166</v>
      </c>
      <c r="B180" s="58" t="s">
        <v>127</v>
      </c>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c r="BF180" s="57"/>
      <c r="BG180" s="57"/>
      <c r="BH180" s="57"/>
      <c r="BI180" s="57"/>
      <c r="BJ180" s="57"/>
    </row>
    <row r="181" spans="1:62" ht="12" customHeight="1" x14ac:dyDescent="0.2">
      <c r="A181" s="25">
        <f>MAX($A$14:A180)+1</f>
        <v>167</v>
      </c>
      <c r="B181" s="56" t="s">
        <v>36</v>
      </c>
      <c r="C181" s="55" t="s">
        <v>5</v>
      </c>
      <c r="D181" s="55" t="s">
        <v>23</v>
      </c>
      <c r="E181" s="55" t="s">
        <v>31</v>
      </c>
      <c r="F181" s="55" t="s">
        <v>5</v>
      </c>
      <c r="G181" s="55" t="s">
        <v>23</v>
      </c>
      <c r="H181" s="55" t="s">
        <v>31</v>
      </c>
      <c r="I181" s="55" t="s">
        <v>6</v>
      </c>
      <c r="J181" s="55" t="s">
        <v>23</v>
      </c>
      <c r="K181" s="55" t="s">
        <v>32</v>
      </c>
      <c r="L181" s="55" t="s">
        <v>6</v>
      </c>
      <c r="M181" s="55" t="s">
        <v>23</v>
      </c>
      <c r="N181" s="55" t="s">
        <v>31</v>
      </c>
      <c r="O181" s="55" t="s">
        <v>6</v>
      </c>
      <c r="P181" s="55" t="s">
        <v>23</v>
      </c>
      <c r="Q181" s="55" t="s">
        <v>31</v>
      </c>
      <c r="R181" s="55" t="s">
        <v>6</v>
      </c>
      <c r="S181" s="55" t="s">
        <v>23</v>
      </c>
      <c r="T181" s="55" t="s">
        <v>31</v>
      </c>
      <c r="U181" s="55" t="s">
        <v>6</v>
      </c>
      <c r="V181" s="55" t="s">
        <v>23</v>
      </c>
      <c r="W181" s="55" t="s">
        <v>32</v>
      </c>
      <c r="X181" s="55" t="s">
        <v>6</v>
      </c>
      <c r="Y181" s="55" t="s">
        <v>23</v>
      </c>
      <c r="Z181" s="55" t="s">
        <v>32</v>
      </c>
      <c r="AA181" s="55" t="s">
        <v>5</v>
      </c>
      <c r="AB181" s="55" t="s">
        <v>23</v>
      </c>
      <c r="AC181" s="55" t="s">
        <v>33</v>
      </c>
      <c r="AD181" s="55" t="s">
        <v>5</v>
      </c>
      <c r="AE181" s="55" t="s">
        <v>23</v>
      </c>
      <c r="AF181" s="55" t="s">
        <v>31</v>
      </c>
      <c r="AG181" s="55" t="s">
        <v>5</v>
      </c>
      <c r="AH181" s="55" t="s">
        <v>26</v>
      </c>
      <c r="AI181" s="55" t="s">
        <v>32</v>
      </c>
      <c r="AJ181" s="55" t="s">
        <v>5</v>
      </c>
      <c r="AK181" s="55" t="s">
        <v>40</v>
      </c>
      <c r="AL181" s="55" t="s">
        <v>26</v>
      </c>
      <c r="AM181" s="55" t="s">
        <v>5</v>
      </c>
      <c r="AN181" s="55" t="s">
        <v>23</v>
      </c>
      <c r="AO181" s="55" t="s">
        <v>31</v>
      </c>
      <c r="AP181" s="55" t="s">
        <v>5</v>
      </c>
      <c r="AQ181" s="55" t="s">
        <v>23</v>
      </c>
      <c r="AR181" s="55" t="s">
        <v>31</v>
      </c>
      <c r="AS181" s="55" t="s">
        <v>5</v>
      </c>
      <c r="AT181" s="55" t="s">
        <v>23</v>
      </c>
      <c r="AU181" s="55" t="s">
        <v>31</v>
      </c>
      <c r="AV181" s="55" t="s">
        <v>5</v>
      </c>
      <c r="AW181" s="55" t="s">
        <v>23</v>
      </c>
      <c r="AX181" s="55" t="s">
        <v>31</v>
      </c>
      <c r="AY181" s="55" t="s">
        <v>4</v>
      </c>
      <c r="AZ181" s="55" t="s">
        <v>23</v>
      </c>
      <c r="BA181" s="55" t="s">
        <v>33</v>
      </c>
      <c r="BB181" s="55" t="s">
        <v>4</v>
      </c>
      <c r="BC181" s="55" t="s">
        <v>23</v>
      </c>
      <c r="BD181" s="55" t="s">
        <v>31</v>
      </c>
      <c r="BE181" s="55" t="s">
        <v>4</v>
      </c>
      <c r="BF181" s="55" t="s">
        <v>23</v>
      </c>
      <c r="BG181" s="55" t="s">
        <v>32</v>
      </c>
      <c r="BH181" s="55" t="s">
        <v>4</v>
      </c>
      <c r="BI181" s="55" t="s">
        <v>23</v>
      </c>
      <c r="BJ181" s="55" t="s">
        <v>31</v>
      </c>
    </row>
    <row r="182" spans="1:62" ht="12" customHeight="1" x14ac:dyDescent="0.2">
      <c r="A182" s="25">
        <f>MAX($A$14:A181)+1</f>
        <v>168</v>
      </c>
      <c r="B182" s="56" t="s">
        <v>35</v>
      </c>
      <c r="C182" s="55" t="s">
        <v>27</v>
      </c>
      <c r="D182" s="55" t="s">
        <v>26</v>
      </c>
      <c r="E182" s="55" t="s">
        <v>23</v>
      </c>
      <c r="F182" s="55" t="s">
        <v>27</v>
      </c>
      <c r="G182" s="55" t="s">
        <v>26</v>
      </c>
      <c r="H182" s="55" t="s">
        <v>23</v>
      </c>
      <c r="I182" s="55" t="s">
        <v>27</v>
      </c>
      <c r="J182" s="55" t="s">
        <v>26</v>
      </c>
      <c r="K182" s="55" t="s">
        <v>23</v>
      </c>
      <c r="L182" s="55" t="s">
        <v>27</v>
      </c>
      <c r="M182" s="55" t="s">
        <v>26</v>
      </c>
      <c r="N182" s="55" t="s">
        <v>23</v>
      </c>
      <c r="O182" s="55" t="s">
        <v>27</v>
      </c>
      <c r="P182" s="55" t="s">
        <v>26</v>
      </c>
      <c r="Q182" s="55" t="s">
        <v>23</v>
      </c>
      <c r="R182" s="55" t="s">
        <v>27</v>
      </c>
      <c r="S182" s="55" t="s">
        <v>26</v>
      </c>
      <c r="T182" s="55" t="s">
        <v>23</v>
      </c>
      <c r="U182" s="55" t="s">
        <v>27</v>
      </c>
      <c r="V182" s="55" t="s">
        <v>26</v>
      </c>
      <c r="W182" s="55" t="s">
        <v>23</v>
      </c>
      <c r="X182" s="55" t="s">
        <v>27</v>
      </c>
      <c r="Y182" s="55" t="s">
        <v>26</v>
      </c>
      <c r="Z182" s="55" t="s">
        <v>23</v>
      </c>
      <c r="AA182" s="55" t="s">
        <v>27</v>
      </c>
      <c r="AB182" s="55" t="s">
        <v>26</v>
      </c>
      <c r="AC182" s="55" t="s">
        <v>23</v>
      </c>
      <c r="AD182" s="55" t="s">
        <v>27</v>
      </c>
      <c r="AE182" s="55" t="s">
        <v>26</v>
      </c>
      <c r="AF182" s="55" t="s">
        <v>23</v>
      </c>
      <c r="AG182" s="55" t="s">
        <v>27</v>
      </c>
      <c r="AH182" s="55" t="s">
        <v>26</v>
      </c>
      <c r="AI182" s="55" t="s">
        <v>23</v>
      </c>
      <c r="AJ182" s="55" t="s">
        <v>27</v>
      </c>
      <c r="AK182" s="55" t="s">
        <v>40</v>
      </c>
      <c r="AL182" s="55" t="s">
        <v>23</v>
      </c>
      <c r="AM182" s="55" t="s">
        <v>27</v>
      </c>
      <c r="AN182" s="55" t="s">
        <v>23</v>
      </c>
      <c r="AO182" s="55" t="s">
        <v>23</v>
      </c>
      <c r="AP182" s="55" t="s">
        <v>27</v>
      </c>
      <c r="AQ182" s="55" t="s">
        <v>23</v>
      </c>
      <c r="AR182" s="55" t="s">
        <v>23</v>
      </c>
      <c r="AS182" s="55" t="s">
        <v>27</v>
      </c>
      <c r="AT182" s="55" t="s">
        <v>23</v>
      </c>
      <c r="AU182" s="55" t="s">
        <v>23</v>
      </c>
      <c r="AV182" s="55" t="s">
        <v>27</v>
      </c>
      <c r="AW182" s="55" t="s">
        <v>23</v>
      </c>
      <c r="AX182" s="55" t="s">
        <v>23</v>
      </c>
      <c r="AY182" s="55" t="s">
        <v>27</v>
      </c>
      <c r="AZ182" s="55" t="s">
        <v>23</v>
      </c>
      <c r="BA182" s="55" t="s">
        <v>23</v>
      </c>
      <c r="BB182" s="55" t="s">
        <v>27</v>
      </c>
      <c r="BC182" s="55" t="s">
        <v>23</v>
      </c>
      <c r="BD182" s="55" t="s">
        <v>23</v>
      </c>
      <c r="BE182" s="55" t="s">
        <v>29</v>
      </c>
      <c r="BF182" s="55" t="s">
        <v>23</v>
      </c>
      <c r="BG182" s="55" t="s">
        <v>23</v>
      </c>
      <c r="BH182" s="55" t="s">
        <v>27</v>
      </c>
      <c r="BI182" s="55" t="s">
        <v>26</v>
      </c>
      <c r="BJ182" s="55" t="s">
        <v>23</v>
      </c>
    </row>
    <row r="183" spans="1:62" ht="12" customHeight="1" x14ac:dyDescent="0.2">
      <c r="A183" s="25">
        <f>MAX($A$14:A182)+1</f>
        <v>169</v>
      </c>
      <c r="B183" s="56" t="s">
        <v>34</v>
      </c>
      <c r="C183" s="55" t="s">
        <v>5</v>
      </c>
      <c r="D183" s="55" t="s">
        <v>23</v>
      </c>
      <c r="E183" s="55" t="s">
        <v>31</v>
      </c>
      <c r="F183" s="55" t="s">
        <v>5</v>
      </c>
      <c r="G183" s="55" t="s">
        <v>23</v>
      </c>
      <c r="H183" s="55" t="s">
        <v>31</v>
      </c>
      <c r="I183" s="55" t="s">
        <v>6</v>
      </c>
      <c r="J183" s="55" t="s">
        <v>23</v>
      </c>
      <c r="K183" s="55" t="s">
        <v>32</v>
      </c>
      <c r="L183" s="55" t="s">
        <v>6</v>
      </c>
      <c r="M183" s="55" t="s">
        <v>23</v>
      </c>
      <c r="N183" s="55" t="s">
        <v>31</v>
      </c>
      <c r="O183" s="55" t="s">
        <v>6</v>
      </c>
      <c r="P183" s="55" t="s">
        <v>23</v>
      </c>
      <c r="Q183" s="55" t="s">
        <v>31</v>
      </c>
      <c r="R183" s="55" t="s">
        <v>6</v>
      </c>
      <c r="S183" s="55" t="s">
        <v>23</v>
      </c>
      <c r="T183" s="55" t="s">
        <v>31</v>
      </c>
      <c r="U183" s="55" t="s">
        <v>6</v>
      </c>
      <c r="V183" s="55" t="s">
        <v>23</v>
      </c>
      <c r="W183" s="55" t="s">
        <v>32</v>
      </c>
      <c r="X183" s="55" t="s">
        <v>6</v>
      </c>
      <c r="Y183" s="55" t="s">
        <v>23</v>
      </c>
      <c r="Z183" s="55" t="s">
        <v>32</v>
      </c>
      <c r="AA183" s="55" t="s">
        <v>5</v>
      </c>
      <c r="AB183" s="55" t="s">
        <v>23</v>
      </c>
      <c r="AC183" s="55" t="s">
        <v>33</v>
      </c>
      <c r="AD183" s="55" t="s">
        <v>5</v>
      </c>
      <c r="AE183" s="55" t="s">
        <v>23</v>
      </c>
      <c r="AF183" s="55" t="s">
        <v>31</v>
      </c>
      <c r="AG183" s="55" t="s">
        <v>5</v>
      </c>
      <c r="AH183" s="55" t="s">
        <v>26</v>
      </c>
      <c r="AI183" s="55" t="s">
        <v>32</v>
      </c>
      <c r="AJ183" s="55" t="s">
        <v>5</v>
      </c>
      <c r="AK183" s="55" t="s">
        <v>40</v>
      </c>
      <c r="AL183" s="55" t="s">
        <v>26</v>
      </c>
      <c r="AM183" s="55" t="s">
        <v>5</v>
      </c>
      <c r="AN183" s="55" t="s">
        <v>23</v>
      </c>
      <c r="AO183" s="55" t="s">
        <v>31</v>
      </c>
      <c r="AP183" s="55" t="s">
        <v>5</v>
      </c>
      <c r="AQ183" s="55" t="s">
        <v>23</v>
      </c>
      <c r="AR183" s="55" t="s">
        <v>31</v>
      </c>
      <c r="AS183" s="55" t="s">
        <v>5</v>
      </c>
      <c r="AT183" s="55" t="s">
        <v>23</v>
      </c>
      <c r="AU183" s="55" t="s">
        <v>31</v>
      </c>
      <c r="AV183" s="55" t="s">
        <v>5</v>
      </c>
      <c r="AW183" s="55" t="s">
        <v>23</v>
      </c>
      <c r="AX183" s="55" t="s">
        <v>31</v>
      </c>
      <c r="AY183" s="55" t="s">
        <v>4</v>
      </c>
      <c r="AZ183" s="55" t="s">
        <v>23</v>
      </c>
      <c r="BA183" s="55" t="s">
        <v>33</v>
      </c>
      <c r="BB183" s="55" t="s">
        <v>4</v>
      </c>
      <c r="BC183" s="55" t="s">
        <v>23</v>
      </c>
      <c r="BD183" s="55" t="s">
        <v>31</v>
      </c>
      <c r="BE183" s="55" t="s">
        <v>4</v>
      </c>
      <c r="BF183" s="55" t="s">
        <v>23</v>
      </c>
      <c r="BG183" s="55" t="s">
        <v>32</v>
      </c>
      <c r="BH183" s="55" t="s">
        <v>4</v>
      </c>
      <c r="BI183" s="55" t="s">
        <v>23</v>
      </c>
      <c r="BJ183" s="55" t="s">
        <v>31</v>
      </c>
    </row>
    <row r="184" spans="1:62" ht="12" customHeight="1" x14ac:dyDescent="0.2">
      <c r="A184" s="25">
        <f>MAX($A$14:A183)+1</f>
        <v>170</v>
      </c>
      <c r="B184" s="56" t="s">
        <v>30</v>
      </c>
      <c r="C184" s="55" t="s">
        <v>27</v>
      </c>
      <c r="D184" s="55" t="s">
        <v>26</v>
      </c>
      <c r="E184" s="55" t="s">
        <v>23</v>
      </c>
      <c r="F184" s="55" t="s">
        <v>27</v>
      </c>
      <c r="G184" s="55" t="s">
        <v>26</v>
      </c>
      <c r="H184" s="55" t="s">
        <v>23</v>
      </c>
      <c r="I184" s="55" t="s">
        <v>27</v>
      </c>
      <c r="J184" s="55" t="s">
        <v>26</v>
      </c>
      <c r="K184" s="55" t="s">
        <v>23</v>
      </c>
      <c r="L184" s="55" t="s">
        <v>27</v>
      </c>
      <c r="M184" s="55" t="s">
        <v>26</v>
      </c>
      <c r="N184" s="55" t="s">
        <v>23</v>
      </c>
      <c r="O184" s="55" t="s">
        <v>27</v>
      </c>
      <c r="P184" s="55" t="s">
        <v>26</v>
      </c>
      <c r="Q184" s="55" t="s">
        <v>23</v>
      </c>
      <c r="R184" s="55" t="s">
        <v>27</v>
      </c>
      <c r="S184" s="55" t="s">
        <v>26</v>
      </c>
      <c r="T184" s="55" t="s">
        <v>23</v>
      </c>
      <c r="U184" s="55" t="s">
        <v>27</v>
      </c>
      <c r="V184" s="55" t="s">
        <v>26</v>
      </c>
      <c r="W184" s="55" t="s">
        <v>23</v>
      </c>
      <c r="X184" s="55" t="s">
        <v>27</v>
      </c>
      <c r="Y184" s="55" t="s">
        <v>26</v>
      </c>
      <c r="Z184" s="55" t="s">
        <v>23</v>
      </c>
      <c r="AA184" s="55" t="s">
        <v>27</v>
      </c>
      <c r="AB184" s="55" t="s">
        <v>26</v>
      </c>
      <c r="AC184" s="55" t="s">
        <v>23</v>
      </c>
      <c r="AD184" s="55" t="s">
        <v>27</v>
      </c>
      <c r="AE184" s="55" t="s">
        <v>26</v>
      </c>
      <c r="AF184" s="55" t="s">
        <v>23</v>
      </c>
      <c r="AG184" s="55" t="s">
        <v>27</v>
      </c>
      <c r="AH184" s="55" t="s">
        <v>26</v>
      </c>
      <c r="AI184" s="55" t="s">
        <v>23</v>
      </c>
      <c r="AJ184" s="55" t="s">
        <v>27</v>
      </c>
      <c r="AK184" s="55" t="s">
        <v>40</v>
      </c>
      <c r="AL184" s="55" t="s">
        <v>23</v>
      </c>
      <c r="AM184" s="55" t="s">
        <v>27</v>
      </c>
      <c r="AN184" s="55" t="s">
        <v>23</v>
      </c>
      <c r="AO184" s="55" t="s">
        <v>23</v>
      </c>
      <c r="AP184" s="55" t="s">
        <v>27</v>
      </c>
      <c r="AQ184" s="55" t="s">
        <v>23</v>
      </c>
      <c r="AR184" s="55" t="s">
        <v>23</v>
      </c>
      <c r="AS184" s="55" t="s">
        <v>27</v>
      </c>
      <c r="AT184" s="55" t="s">
        <v>23</v>
      </c>
      <c r="AU184" s="55" t="s">
        <v>23</v>
      </c>
      <c r="AV184" s="55" t="s">
        <v>27</v>
      </c>
      <c r="AW184" s="55" t="s">
        <v>23</v>
      </c>
      <c r="AX184" s="55" t="s">
        <v>23</v>
      </c>
      <c r="AY184" s="55" t="s">
        <v>27</v>
      </c>
      <c r="AZ184" s="55" t="s">
        <v>23</v>
      </c>
      <c r="BA184" s="55" t="s">
        <v>23</v>
      </c>
      <c r="BB184" s="55" t="s">
        <v>27</v>
      </c>
      <c r="BC184" s="55" t="s">
        <v>23</v>
      </c>
      <c r="BD184" s="55" t="s">
        <v>23</v>
      </c>
      <c r="BE184" s="55" t="s">
        <v>29</v>
      </c>
      <c r="BF184" s="55" t="s">
        <v>23</v>
      </c>
      <c r="BG184" s="55" t="s">
        <v>23</v>
      </c>
      <c r="BH184" s="55" t="s">
        <v>27</v>
      </c>
      <c r="BI184" s="55" t="s">
        <v>26</v>
      </c>
      <c r="BJ184" s="55" t="s">
        <v>23</v>
      </c>
    </row>
    <row r="185" spans="1:62" x14ac:dyDescent="0.2">
      <c r="A185" s="25">
        <f>MAX($A$14:A184)+1</f>
        <v>171</v>
      </c>
      <c r="B185" s="58" t="s">
        <v>126</v>
      </c>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c r="BE185" s="57"/>
      <c r="BF185" s="57"/>
      <c r="BG185" s="57"/>
      <c r="BH185" s="57"/>
      <c r="BI185" s="57"/>
      <c r="BJ185" s="57"/>
    </row>
    <row r="186" spans="1:62" ht="12" customHeight="1" x14ac:dyDescent="0.2">
      <c r="A186" s="25">
        <f>MAX($A$14:A185)+1</f>
        <v>172</v>
      </c>
      <c r="B186" s="56" t="s">
        <v>36</v>
      </c>
      <c r="C186" s="55" t="s">
        <v>6</v>
      </c>
      <c r="D186" s="55" t="s">
        <v>23</v>
      </c>
      <c r="E186" s="55" t="s">
        <v>31</v>
      </c>
      <c r="F186" s="55" t="s">
        <v>6</v>
      </c>
      <c r="G186" s="55" t="s">
        <v>23</v>
      </c>
      <c r="H186" s="55" t="s">
        <v>31</v>
      </c>
      <c r="I186" s="55" t="s">
        <v>6</v>
      </c>
      <c r="J186" s="55" t="s">
        <v>23</v>
      </c>
      <c r="K186" s="55" t="s">
        <v>31</v>
      </c>
      <c r="L186" s="55" t="s">
        <v>6</v>
      </c>
      <c r="M186" s="55" t="s">
        <v>23</v>
      </c>
      <c r="N186" s="55" t="s">
        <v>31</v>
      </c>
      <c r="O186" s="55" t="s">
        <v>6</v>
      </c>
      <c r="P186" s="55" t="s">
        <v>23</v>
      </c>
      <c r="Q186" s="55" t="s">
        <v>31</v>
      </c>
      <c r="R186" s="55" t="s">
        <v>6</v>
      </c>
      <c r="S186" s="55" t="s">
        <v>23</v>
      </c>
      <c r="T186" s="55" t="s">
        <v>31</v>
      </c>
      <c r="U186" s="55" t="s">
        <v>6</v>
      </c>
      <c r="V186" s="55" t="s">
        <v>23</v>
      </c>
      <c r="W186" s="55" t="s">
        <v>31</v>
      </c>
      <c r="X186" s="55" t="s">
        <v>6</v>
      </c>
      <c r="Y186" s="55" t="s">
        <v>23</v>
      </c>
      <c r="Z186" s="55" t="s">
        <v>31</v>
      </c>
      <c r="AA186" s="55" t="s">
        <v>6</v>
      </c>
      <c r="AB186" s="55" t="s">
        <v>23</v>
      </c>
      <c r="AC186" s="55" t="s">
        <v>31</v>
      </c>
      <c r="AD186" s="55" t="s">
        <v>6</v>
      </c>
      <c r="AE186" s="55" t="s">
        <v>23</v>
      </c>
      <c r="AF186" s="55" t="s">
        <v>31</v>
      </c>
      <c r="AG186" s="55" t="s">
        <v>6</v>
      </c>
      <c r="AH186" s="55" t="s">
        <v>23</v>
      </c>
      <c r="AI186" s="55" t="s">
        <v>31</v>
      </c>
      <c r="AJ186" s="55" t="s">
        <v>6</v>
      </c>
      <c r="AK186" s="55" t="s">
        <v>23</v>
      </c>
      <c r="AL186" s="55" t="s">
        <v>31</v>
      </c>
      <c r="AM186" s="55" t="s">
        <v>6</v>
      </c>
      <c r="AN186" s="55" t="s">
        <v>23</v>
      </c>
      <c r="AO186" s="55" t="s">
        <v>31</v>
      </c>
      <c r="AP186" s="55" t="s">
        <v>6</v>
      </c>
      <c r="AQ186" s="55" t="s">
        <v>23</v>
      </c>
      <c r="AR186" s="55" t="s">
        <v>32</v>
      </c>
      <c r="AS186" s="55" t="s">
        <v>17</v>
      </c>
      <c r="AT186" s="55" t="s">
        <v>23</v>
      </c>
      <c r="AU186" s="55" t="s">
        <v>32</v>
      </c>
      <c r="AV186" s="55" t="s">
        <v>17</v>
      </c>
      <c r="AW186" s="55" t="s">
        <v>23</v>
      </c>
      <c r="AX186" s="55" t="s">
        <v>31</v>
      </c>
      <c r="AY186" s="55" t="s">
        <v>18</v>
      </c>
      <c r="AZ186" s="55" t="s">
        <v>28</v>
      </c>
      <c r="BA186" s="55" t="s">
        <v>26</v>
      </c>
      <c r="BB186" s="55" t="s">
        <v>18</v>
      </c>
      <c r="BC186" s="55" t="s">
        <v>28</v>
      </c>
      <c r="BD186" s="55" t="s">
        <v>26</v>
      </c>
      <c r="BE186" s="55" t="s">
        <v>19</v>
      </c>
      <c r="BF186" s="55" t="s">
        <v>23</v>
      </c>
      <c r="BG186" s="55" t="s">
        <v>31</v>
      </c>
      <c r="BH186" s="55" t="s">
        <v>19</v>
      </c>
      <c r="BI186" s="55" t="s">
        <v>23</v>
      </c>
      <c r="BJ186" s="55" t="s">
        <v>31</v>
      </c>
    </row>
    <row r="187" spans="1:62" ht="12" customHeight="1" x14ac:dyDescent="0.2">
      <c r="A187" s="25">
        <f>MAX($A$14:A186)+1</f>
        <v>173</v>
      </c>
      <c r="B187" s="56" t="s">
        <v>35</v>
      </c>
      <c r="C187" s="55" t="s">
        <v>27</v>
      </c>
      <c r="D187" s="55" t="s">
        <v>26</v>
      </c>
      <c r="E187" s="55" t="s">
        <v>23</v>
      </c>
      <c r="F187" s="55" t="s">
        <v>27</v>
      </c>
      <c r="G187" s="55" t="s">
        <v>26</v>
      </c>
      <c r="H187" s="55" t="s">
        <v>23</v>
      </c>
      <c r="I187" s="55" t="s">
        <v>27</v>
      </c>
      <c r="J187" s="55" t="s">
        <v>26</v>
      </c>
      <c r="K187" s="55" t="s">
        <v>23</v>
      </c>
      <c r="L187" s="55" t="s">
        <v>27</v>
      </c>
      <c r="M187" s="55" t="s">
        <v>26</v>
      </c>
      <c r="N187" s="55" t="s">
        <v>23</v>
      </c>
      <c r="O187" s="55" t="s">
        <v>27</v>
      </c>
      <c r="P187" s="55" t="s">
        <v>26</v>
      </c>
      <c r="Q187" s="55" t="s">
        <v>23</v>
      </c>
      <c r="R187" s="55" t="s">
        <v>27</v>
      </c>
      <c r="S187" s="55" t="s">
        <v>26</v>
      </c>
      <c r="T187" s="55" t="s">
        <v>23</v>
      </c>
      <c r="U187" s="55" t="s">
        <v>27</v>
      </c>
      <c r="V187" s="55" t="s">
        <v>26</v>
      </c>
      <c r="W187" s="55" t="s">
        <v>23</v>
      </c>
      <c r="X187" s="55" t="s">
        <v>27</v>
      </c>
      <c r="Y187" s="55" t="s">
        <v>26</v>
      </c>
      <c r="Z187" s="55" t="s">
        <v>23</v>
      </c>
      <c r="AA187" s="55" t="s">
        <v>27</v>
      </c>
      <c r="AB187" s="55" t="s">
        <v>26</v>
      </c>
      <c r="AC187" s="55" t="s">
        <v>23</v>
      </c>
      <c r="AD187" s="55" t="s">
        <v>27</v>
      </c>
      <c r="AE187" s="55" t="s">
        <v>26</v>
      </c>
      <c r="AF187" s="55" t="s">
        <v>23</v>
      </c>
      <c r="AG187" s="55" t="s">
        <v>27</v>
      </c>
      <c r="AH187" s="55" t="s">
        <v>26</v>
      </c>
      <c r="AI187" s="55" t="s">
        <v>23</v>
      </c>
      <c r="AJ187" s="55" t="s">
        <v>27</v>
      </c>
      <c r="AK187" s="55" t="s">
        <v>26</v>
      </c>
      <c r="AL187" s="55" t="s">
        <v>23</v>
      </c>
      <c r="AM187" s="55" t="s">
        <v>27</v>
      </c>
      <c r="AN187" s="55" t="s">
        <v>26</v>
      </c>
      <c r="AO187" s="55" t="s">
        <v>23</v>
      </c>
      <c r="AP187" s="55" t="s">
        <v>27</v>
      </c>
      <c r="AQ187" s="55" t="s">
        <v>26</v>
      </c>
      <c r="AR187" s="55" t="s">
        <v>23</v>
      </c>
      <c r="AS187" s="55" t="s">
        <v>27</v>
      </c>
      <c r="AT187" s="55" t="s">
        <v>26</v>
      </c>
      <c r="AU187" s="55" t="s">
        <v>23</v>
      </c>
      <c r="AV187" s="55" t="s">
        <v>27</v>
      </c>
      <c r="AW187" s="55" t="s">
        <v>26</v>
      </c>
      <c r="AX187" s="55" t="s">
        <v>23</v>
      </c>
      <c r="AY187" s="55" t="s">
        <v>44</v>
      </c>
      <c r="AZ187" s="55" t="s">
        <v>28</v>
      </c>
      <c r="BA187" s="55" t="s">
        <v>23</v>
      </c>
      <c r="BB187" s="55" t="s">
        <v>44</v>
      </c>
      <c r="BC187" s="55" t="s">
        <v>28</v>
      </c>
      <c r="BD187" s="55" t="s">
        <v>23</v>
      </c>
      <c r="BE187" s="55" t="s">
        <v>55</v>
      </c>
      <c r="BF187" s="55" t="s">
        <v>23</v>
      </c>
      <c r="BG187" s="55" t="s">
        <v>23</v>
      </c>
      <c r="BH187" s="55" t="s">
        <v>55</v>
      </c>
      <c r="BI187" s="55" t="s">
        <v>23</v>
      </c>
      <c r="BJ187" s="55" t="s">
        <v>23</v>
      </c>
    </row>
    <row r="188" spans="1:62" ht="12" customHeight="1" x14ac:dyDescent="0.2">
      <c r="A188" s="25">
        <f>MAX($A$14:A187)+1</f>
        <v>174</v>
      </c>
      <c r="B188" s="56" t="s">
        <v>34</v>
      </c>
      <c r="C188" s="55" t="s">
        <v>6</v>
      </c>
      <c r="D188" s="55" t="s">
        <v>23</v>
      </c>
      <c r="E188" s="55" t="s">
        <v>31</v>
      </c>
      <c r="F188" s="55" t="s">
        <v>6</v>
      </c>
      <c r="G188" s="55" t="s">
        <v>23</v>
      </c>
      <c r="H188" s="55" t="s">
        <v>31</v>
      </c>
      <c r="I188" s="55" t="s">
        <v>6</v>
      </c>
      <c r="J188" s="55" t="s">
        <v>23</v>
      </c>
      <c r="K188" s="55" t="s">
        <v>31</v>
      </c>
      <c r="L188" s="55" t="s">
        <v>6</v>
      </c>
      <c r="M188" s="55" t="s">
        <v>23</v>
      </c>
      <c r="N188" s="55" t="s">
        <v>31</v>
      </c>
      <c r="O188" s="55" t="s">
        <v>6</v>
      </c>
      <c r="P188" s="55" t="s">
        <v>23</v>
      </c>
      <c r="Q188" s="55" t="s">
        <v>31</v>
      </c>
      <c r="R188" s="55" t="s">
        <v>6</v>
      </c>
      <c r="S188" s="55" t="s">
        <v>23</v>
      </c>
      <c r="T188" s="55" t="s">
        <v>31</v>
      </c>
      <c r="U188" s="55" t="s">
        <v>6</v>
      </c>
      <c r="V188" s="55" t="s">
        <v>23</v>
      </c>
      <c r="W188" s="55" t="s">
        <v>31</v>
      </c>
      <c r="X188" s="55" t="s">
        <v>6</v>
      </c>
      <c r="Y188" s="55" t="s">
        <v>23</v>
      </c>
      <c r="Z188" s="55" t="s">
        <v>31</v>
      </c>
      <c r="AA188" s="55" t="s">
        <v>6</v>
      </c>
      <c r="AB188" s="55" t="s">
        <v>23</v>
      </c>
      <c r="AC188" s="55" t="s">
        <v>31</v>
      </c>
      <c r="AD188" s="55" t="s">
        <v>6</v>
      </c>
      <c r="AE188" s="55" t="s">
        <v>23</v>
      </c>
      <c r="AF188" s="55" t="s">
        <v>31</v>
      </c>
      <c r="AG188" s="55" t="s">
        <v>6</v>
      </c>
      <c r="AH188" s="55" t="s">
        <v>23</v>
      </c>
      <c r="AI188" s="55" t="s">
        <v>31</v>
      </c>
      <c r="AJ188" s="55" t="s">
        <v>6</v>
      </c>
      <c r="AK188" s="55" t="s">
        <v>23</v>
      </c>
      <c r="AL188" s="55" t="s">
        <v>31</v>
      </c>
      <c r="AM188" s="55" t="s">
        <v>6</v>
      </c>
      <c r="AN188" s="55" t="s">
        <v>23</v>
      </c>
      <c r="AO188" s="55" t="s">
        <v>31</v>
      </c>
      <c r="AP188" s="55" t="s">
        <v>6</v>
      </c>
      <c r="AQ188" s="55" t="s">
        <v>23</v>
      </c>
      <c r="AR188" s="55" t="s">
        <v>32</v>
      </c>
      <c r="AS188" s="55" t="s">
        <v>17</v>
      </c>
      <c r="AT188" s="55" t="s">
        <v>23</v>
      </c>
      <c r="AU188" s="55" t="s">
        <v>32</v>
      </c>
      <c r="AV188" s="55" t="s">
        <v>17</v>
      </c>
      <c r="AW188" s="55" t="s">
        <v>23</v>
      </c>
      <c r="AX188" s="55" t="s">
        <v>31</v>
      </c>
      <c r="AY188" s="55" t="s">
        <v>18</v>
      </c>
      <c r="AZ188" s="55" t="s">
        <v>28</v>
      </c>
      <c r="BA188" s="55" t="s">
        <v>26</v>
      </c>
      <c r="BB188" s="55" t="s">
        <v>18</v>
      </c>
      <c r="BC188" s="55" t="s">
        <v>28</v>
      </c>
      <c r="BD188" s="55" t="s">
        <v>26</v>
      </c>
      <c r="BE188" s="55" t="s">
        <v>19</v>
      </c>
      <c r="BF188" s="55" t="s">
        <v>23</v>
      </c>
      <c r="BG188" s="55" t="s">
        <v>31</v>
      </c>
      <c r="BH188" s="55" t="s">
        <v>19</v>
      </c>
      <c r="BI188" s="55" t="s">
        <v>23</v>
      </c>
      <c r="BJ188" s="55" t="s">
        <v>31</v>
      </c>
    </row>
    <row r="189" spans="1:62" ht="12" customHeight="1" x14ac:dyDescent="0.2">
      <c r="A189" s="25">
        <f>MAX($A$14:A188)+1</f>
        <v>175</v>
      </c>
      <c r="B189" s="56" t="s">
        <v>30</v>
      </c>
      <c r="C189" s="55" t="s">
        <v>27</v>
      </c>
      <c r="D189" s="55" t="s">
        <v>26</v>
      </c>
      <c r="E189" s="55" t="s">
        <v>23</v>
      </c>
      <c r="F189" s="55" t="s">
        <v>27</v>
      </c>
      <c r="G189" s="55" t="s">
        <v>26</v>
      </c>
      <c r="H189" s="55" t="s">
        <v>23</v>
      </c>
      <c r="I189" s="55" t="s">
        <v>27</v>
      </c>
      <c r="J189" s="55" t="s">
        <v>26</v>
      </c>
      <c r="K189" s="55" t="s">
        <v>23</v>
      </c>
      <c r="L189" s="55" t="s">
        <v>27</v>
      </c>
      <c r="M189" s="55" t="s">
        <v>26</v>
      </c>
      <c r="N189" s="55" t="s">
        <v>23</v>
      </c>
      <c r="O189" s="55" t="s">
        <v>27</v>
      </c>
      <c r="P189" s="55" t="s">
        <v>26</v>
      </c>
      <c r="Q189" s="55" t="s">
        <v>23</v>
      </c>
      <c r="R189" s="55" t="s">
        <v>27</v>
      </c>
      <c r="S189" s="55" t="s">
        <v>26</v>
      </c>
      <c r="T189" s="55" t="s">
        <v>23</v>
      </c>
      <c r="U189" s="55" t="s">
        <v>27</v>
      </c>
      <c r="V189" s="55" t="s">
        <v>26</v>
      </c>
      <c r="W189" s="55" t="s">
        <v>23</v>
      </c>
      <c r="X189" s="55" t="s">
        <v>27</v>
      </c>
      <c r="Y189" s="55" t="s">
        <v>26</v>
      </c>
      <c r="Z189" s="55" t="s">
        <v>23</v>
      </c>
      <c r="AA189" s="55" t="s">
        <v>27</v>
      </c>
      <c r="AB189" s="55" t="s">
        <v>26</v>
      </c>
      <c r="AC189" s="55" t="s">
        <v>23</v>
      </c>
      <c r="AD189" s="55" t="s">
        <v>27</v>
      </c>
      <c r="AE189" s="55" t="s">
        <v>26</v>
      </c>
      <c r="AF189" s="55" t="s">
        <v>23</v>
      </c>
      <c r="AG189" s="55" t="s">
        <v>27</v>
      </c>
      <c r="AH189" s="55" t="s">
        <v>26</v>
      </c>
      <c r="AI189" s="55" t="s">
        <v>23</v>
      </c>
      <c r="AJ189" s="55" t="s">
        <v>27</v>
      </c>
      <c r="AK189" s="55" t="s">
        <v>26</v>
      </c>
      <c r="AL189" s="55" t="s">
        <v>23</v>
      </c>
      <c r="AM189" s="55" t="s">
        <v>27</v>
      </c>
      <c r="AN189" s="55" t="s">
        <v>26</v>
      </c>
      <c r="AO189" s="55" t="s">
        <v>23</v>
      </c>
      <c r="AP189" s="55" t="s">
        <v>27</v>
      </c>
      <c r="AQ189" s="55" t="s">
        <v>26</v>
      </c>
      <c r="AR189" s="55" t="s">
        <v>23</v>
      </c>
      <c r="AS189" s="55" t="s">
        <v>27</v>
      </c>
      <c r="AT189" s="55" t="s">
        <v>26</v>
      </c>
      <c r="AU189" s="55" t="s">
        <v>23</v>
      </c>
      <c r="AV189" s="55" t="s">
        <v>27</v>
      </c>
      <c r="AW189" s="55" t="s">
        <v>26</v>
      </c>
      <c r="AX189" s="55" t="s">
        <v>23</v>
      </c>
      <c r="AY189" s="55" t="s">
        <v>44</v>
      </c>
      <c r="AZ189" s="55" t="s">
        <v>28</v>
      </c>
      <c r="BA189" s="55" t="s">
        <v>23</v>
      </c>
      <c r="BB189" s="55" t="s">
        <v>44</v>
      </c>
      <c r="BC189" s="55" t="s">
        <v>28</v>
      </c>
      <c r="BD189" s="55" t="s">
        <v>23</v>
      </c>
      <c r="BE189" s="55" t="s">
        <v>55</v>
      </c>
      <c r="BF189" s="55" t="s">
        <v>23</v>
      </c>
      <c r="BG189" s="55" t="s">
        <v>23</v>
      </c>
      <c r="BH189" s="55" t="s">
        <v>55</v>
      </c>
      <c r="BI189" s="55" t="s">
        <v>23</v>
      </c>
      <c r="BJ189" s="55" t="s">
        <v>23</v>
      </c>
    </row>
    <row r="190" spans="1:62" x14ac:dyDescent="0.2">
      <c r="A190" s="25">
        <f>MAX($A$14:A189)+1</f>
        <v>176</v>
      </c>
      <c r="B190" s="58" t="s">
        <v>125</v>
      </c>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c r="BI190" s="57"/>
      <c r="BJ190" s="57"/>
    </row>
    <row r="191" spans="1:62" ht="12" customHeight="1" x14ac:dyDescent="0.2">
      <c r="A191" s="25">
        <f>MAX($A$14:A190)+1</f>
        <v>177</v>
      </c>
      <c r="B191" s="56" t="s">
        <v>36</v>
      </c>
      <c r="C191" s="55" t="s">
        <v>6</v>
      </c>
      <c r="D191" s="55" t="s">
        <v>23</v>
      </c>
      <c r="E191" s="55" t="s">
        <v>31</v>
      </c>
      <c r="F191" s="55" t="s">
        <v>6</v>
      </c>
      <c r="G191" s="55" t="s">
        <v>23</v>
      </c>
      <c r="H191" s="55" t="s">
        <v>31</v>
      </c>
      <c r="I191" s="55" t="s">
        <v>6</v>
      </c>
      <c r="J191" s="55" t="s">
        <v>23</v>
      </c>
      <c r="K191" s="55" t="s">
        <v>31</v>
      </c>
      <c r="L191" s="55" t="s">
        <v>6</v>
      </c>
      <c r="M191" s="55" t="s">
        <v>23</v>
      </c>
      <c r="N191" s="55" t="s">
        <v>31</v>
      </c>
      <c r="O191" s="55" t="s">
        <v>6</v>
      </c>
      <c r="P191" s="55" t="s">
        <v>23</v>
      </c>
      <c r="Q191" s="55" t="s">
        <v>31</v>
      </c>
      <c r="R191" s="55" t="s">
        <v>6</v>
      </c>
      <c r="S191" s="55" t="s">
        <v>23</v>
      </c>
      <c r="T191" s="55" t="s">
        <v>31</v>
      </c>
      <c r="U191" s="55" t="s">
        <v>6</v>
      </c>
      <c r="V191" s="55" t="s">
        <v>23</v>
      </c>
      <c r="W191" s="55" t="s">
        <v>31</v>
      </c>
      <c r="X191" s="55" t="s">
        <v>4</v>
      </c>
      <c r="Y191" s="55" t="s">
        <v>23</v>
      </c>
      <c r="Z191" s="55" t="s">
        <v>33</v>
      </c>
      <c r="AA191" s="55" t="s">
        <v>4</v>
      </c>
      <c r="AB191" s="55" t="s">
        <v>23</v>
      </c>
      <c r="AC191" s="55" t="s">
        <v>31</v>
      </c>
      <c r="AD191" s="55" t="s">
        <v>4</v>
      </c>
      <c r="AE191" s="55" t="s">
        <v>23</v>
      </c>
      <c r="AF191" s="55" t="s">
        <v>31</v>
      </c>
      <c r="AG191" s="55" t="s">
        <v>4</v>
      </c>
      <c r="AH191" s="55" t="s">
        <v>23</v>
      </c>
      <c r="AI191" s="55" t="s">
        <v>31</v>
      </c>
      <c r="AJ191" s="55" t="s">
        <v>4</v>
      </c>
      <c r="AK191" s="55" t="s">
        <v>23</v>
      </c>
      <c r="AL191" s="55" t="s">
        <v>31</v>
      </c>
      <c r="AM191" s="55" t="s">
        <v>4</v>
      </c>
      <c r="AN191" s="55" t="s">
        <v>23</v>
      </c>
      <c r="AO191" s="55" t="s">
        <v>31</v>
      </c>
      <c r="AP191" s="55" t="s">
        <v>4</v>
      </c>
      <c r="AQ191" s="55" t="s">
        <v>23</v>
      </c>
      <c r="AR191" s="55" t="s">
        <v>31</v>
      </c>
      <c r="AS191" s="55" t="s">
        <v>22</v>
      </c>
      <c r="AT191" s="55" t="s">
        <v>23</v>
      </c>
      <c r="AU191" s="55" t="s">
        <v>22</v>
      </c>
      <c r="AV191" s="55" t="s">
        <v>22</v>
      </c>
      <c r="AW191" s="55" t="s">
        <v>23</v>
      </c>
      <c r="AX191" s="55" t="s">
        <v>22</v>
      </c>
      <c r="AY191" s="55" t="s">
        <v>22</v>
      </c>
      <c r="AZ191" s="55" t="s">
        <v>23</v>
      </c>
      <c r="BA191" s="55" t="s">
        <v>22</v>
      </c>
      <c r="BB191" s="55" t="s">
        <v>22</v>
      </c>
      <c r="BC191" s="55" t="s">
        <v>23</v>
      </c>
      <c r="BD191" s="55" t="s">
        <v>22</v>
      </c>
      <c r="BE191" s="55" t="s">
        <v>22</v>
      </c>
      <c r="BF191" s="55" t="s">
        <v>23</v>
      </c>
      <c r="BG191" s="55" t="s">
        <v>22</v>
      </c>
      <c r="BH191" s="55" t="s">
        <v>22</v>
      </c>
      <c r="BI191" s="55" t="s">
        <v>23</v>
      </c>
      <c r="BJ191" s="55" t="s">
        <v>22</v>
      </c>
    </row>
    <row r="192" spans="1:62" ht="12" customHeight="1" x14ac:dyDescent="0.2">
      <c r="A192" s="25">
        <f>MAX($A$14:A191)+1</f>
        <v>178</v>
      </c>
      <c r="B192" s="56" t="s">
        <v>35</v>
      </c>
      <c r="C192" s="55" t="s">
        <v>23</v>
      </c>
      <c r="D192" s="55" t="s">
        <v>23</v>
      </c>
      <c r="E192" s="55" t="s">
        <v>23</v>
      </c>
      <c r="F192" s="55" t="s">
        <v>23</v>
      </c>
      <c r="G192" s="55" t="s">
        <v>23</v>
      </c>
      <c r="H192" s="55" t="s">
        <v>23</v>
      </c>
      <c r="I192" s="55" t="s">
        <v>23</v>
      </c>
      <c r="J192" s="55" t="s">
        <v>23</v>
      </c>
      <c r="K192" s="55" t="s">
        <v>23</v>
      </c>
      <c r="L192" s="55" t="s">
        <v>23</v>
      </c>
      <c r="M192" s="55" t="s">
        <v>23</v>
      </c>
      <c r="N192" s="55" t="s">
        <v>23</v>
      </c>
      <c r="O192" s="55" t="s">
        <v>23</v>
      </c>
      <c r="P192" s="55" t="s">
        <v>23</v>
      </c>
      <c r="Q192" s="55" t="s">
        <v>23</v>
      </c>
      <c r="R192" s="55" t="s">
        <v>23</v>
      </c>
      <c r="S192" s="55" t="s">
        <v>23</v>
      </c>
      <c r="T192" s="55" t="s">
        <v>23</v>
      </c>
      <c r="U192" s="55" t="s">
        <v>23</v>
      </c>
      <c r="V192" s="55" t="s">
        <v>23</v>
      </c>
      <c r="W192" s="55" t="s">
        <v>23</v>
      </c>
      <c r="X192" s="55" t="s">
        <v>23</v>
      </c>
      <c r="Y192" s="55" t="s">
        <v>23</v>
      </c>
      <c r="Z192" s="55" t="s">
        <v>23</v>
      </c>
      <c r="AA192" s="55" t="s">
        <v>23</v>
      </c>
      <c r="AB192" s="55" t="s">
        <v>23</v>
      </c>
      <c r="AC192" s="55" t="s">
        <v>23</v>
      </c>
      <c r="AD192" s="55" t="s">
        <v>23</v>
      </c>
      <c r="AE192" s="55" t="s">
        <v>23</v>
      </c>
      <c r="AF192" s="55" t="s">
        <v>23</v>
      </c>
      <c r="AG192" s="55" t="s">
        <v>23</v>
      </c>
      <c r="AH192" s="55" t="s">
        <v>23</v>
      </c>
      <c r="AI192" s="55" t="s">
        <v>23</v>
      </c>
      <c r="AJ192" s="55" t="s">
        <v>23</v>
      </c>
      <c r="AK192" s="55" t="s">
        <v>23</v>
      </c>
      <c r="AL192" s="55" t="s">
        <v>23</v>
      </c>
      <c r="AM192" s="55" t="s">
        <v>23</v>
      </c>
      <c r="AN192" s="55" t="s">
        <v>23</v>
      </c>
      <c r="AO192" s="55" t="s">
        <v>23</v>
      </c>
      <c r="AP192" s="55" t="s">
        <v>23</v>
      </c>
      <c r="AQ192" s="55" t="s">
        <v>23</v>
      </c>
      <c r="AR192" s="55" t="s">
        <v>23</v>
      </c>
      <c r="AS192" s="55" t="s">
        <v>23</v>
      </c>
      <c r="AT192" s="55" t="s">
        <v>23</v>
      </c>
      <c r="AU192" s="55" t="s">
        <v>23</v>
      </c>
      <c r="AV192" s="55" t="s">
        <v>23</v>
      </c>
      <c r="AW192" s="55" t="s">
        <v>23</v>
      </c>
      <c r="AX192" s="55" t="s">
        <v>23</v>
      </c>
      <c r="AY192" s="55" t="s">
        <v>23</v>
      </c>
      <c r="AZ192" s="55" t="s">
        <v>23</v>
      </c>
      <c r="BA192" s="55" t="s">
        <v>23</v>
      </c>
      <c r="BB192" s="55" t="s">
        <v>23</v>
      </c>
      <c r="BC192" s="55" t="s">
        <v>23</v>
      </c>
      <c r="BD192" s="55" t="s">
        <v>23</v>
      </c>
      <c r="BE192" s="55" t="s">
        <v>23</v>
      </c>
      <c r="BF192" s="55" t="s">
        <v>23</v>
      </c>
      <c r="BG192" s="55" t="s">
        <v>23</v>
      </c>
      <c r="BH192" s="55" t="s">
        <v>23</v>
      </c>
      <c r="BI192" s="55" t="s">
        <v>23</v>
      </c>
      <c r="BJ192" s="55" t="s">
        <v>23</v>
      </c>
    </row>
    <row r="193" spans="1:62" ht="12" customHeight="1" x14ac:dyDescent="0.2">
      <c r="A193" s="25">
        <f>MAX($A$14:A192)+1</f>
        <v>179</v>
      </c>
      <c r="B193" s="56" t="s">
        <v>34</v>
      </c>
      <c r="C193" s="55" t="s">
        <v>6</v>
      </c>
      <c r="D193" s="55" t="s">
        <v>23</v>
      </c>
      <c r="E193" s="55" t="s">
        <v>31</v>
      </c>
      <c r="F193" s="55" t="s">
        <v>6</v>
      </c>
      <c r="G193" s="55" t="s">
        <v>23</v>
      </c>
      <c r="H193" s="55" t="s">
        <v>31</v>
      </c>
      <c r="I193" s="55" t="s">
        <v>6</v>
      </c>
      <c r="J193" s="55" t="s">
        <v>23</v>
      </c>
      <c r="K193" s="55" t="s">
        <v>31</v>
      </c>
      <c r="L193" s="55" t="s">
        <v>6</v>
      </c>
      <c r="M193" s="55" t="s">
        <v>23</v>
      </c>
      <c r="N193" s="55" t="s">
        <v>31</v>
      </c>
      <c r="O193" s="55" t="s">
        <v>6</v>
      </c>
      <c r="P193" s="55" t="s">
        <v>23</v>
      </c>
      <c r="Q193" s="55" t="s">
        <v>31</v>
      </c>
      <c r="R193" s="55" t="s">
        <v>6</v>
      </c>
      <c r="S193" s="55" t="s">
        <v>23</v>
      </c>
      <c r="T193" s="55" t="s">
        <v>31</v>
      </c>
      <c r="U193" s="55" t="s">
        <v>6</v>
      </c>
      <c r="V193" s="55" t="s">
        <v>23</v>
      </c>
      <c r="W193" s="55" t="s">
        <v>31</v>
      </c>
      <c r="X193" s="55" t="s">
        <v>4</v>
      </c>
      <c r="Y193" s="55" t="s">
        <v>23</v>
      </c>
      <c r="Z193" s="55" t="s">
        <v>33</v>
      </c>
      <c r="AA193" s="55" t="s">
        <v>4</v>
      </c>
      <c r="AB193" s="55" t="s">
        <v>23</v>
      </c>
      <c r="AC193" s="55" t="s">
        <v>31</v>
      </c>
      <c r="AD193" s="55" t="s">
        <v>4</v>
      </c>
      <c r="AE193" s="55" t="s">
        <v>23</v>
      </c>
      <c r="AF193" s="55" t="s">
        <v>31</v>
      </c>
      <c r="AG193" s="55" t="s">
        <v>4</v>
      </c>
      <c r="AH193" s="55" t="s">
        <v>23</v>
      </c>
      <c r="AI193" s="55" t="s">
        <v>31</v>
      </c>
      <c r="AJ193" s="55" t="s">
        <v>4</v>
      </c>
      <c r="AK193" s="55" t="s">
        <v>23</v>
      </c>
      <c r="AL193" s="55" t="s">
        <v>31</v>
      </c>
      <c r="AM193" s="55" t="s">
        <v>4</v>
      </c>
      <c r="AN193" s="55" t="s">
        <v>23</v>
      </c>
      <c r="AO193" s="55" t="s">
        <v>31</v>
      </c>
      <c r="AP193" s="55" t="s">
        <v>4</v>
      </c>
      <c r="AQ193" s="55" t="s">
        <v>23</v>
      </c>
      <c r="AR193" s="55" t="s">
        <v>31</v>
      </c>
      <c r="AS193" s="55" t="s">
        <v>22</v>
      </c>
      <c r="AT193" s="55" t="s">
        <v>23</v>
      </c>
      <c r="AU193" s="55" t="s">
        <v>22</v>
      </c>
      <c r="AV193" s="55" t="s">
        <v>22</v>
      </c>
      <c r="AW193" s="55" t="s">
        <v>23</v>
      </c>
      <c r="AX193" s="55" t="s">
        <v>22</v>
      </c>
      <c r="AY193" s="55" t="s">
        <v>22</v>
      </c>
      <c r="AZ193" s="55" t="s">
        <v>23</v>
      </c>
      <c r="BA193" s="55" t="s">
        <v>22</v>
      </c>
      <c r="BB193" s="55" t="s">
        <v>22</v>
      </c>
      <c r="BC193" s="55" t="s">
        <v>23</v>
      </c>
      <c r="BD193" s="55" t="s">
        <v>22</v>
      </c>
      <c r="BE193" s="55" t="s">
        <v>22</v>
      </c>
      <c r="BF193" s="55" t="s">
        <v>23</v>
      </c>
      <c r="BG193" s="55" t="s">
        <v>22</v>
      </c>
      <c r="BH193" s="55" t="s">
        <v>22</v>
      </c>
      <c r="BI193" s="55" t="s">
        <v>23</v>
      </c>
      <c r="BJ193" s="55" t="s">
        <v>22</v>
      </c>
    </row>
    <row r="194" spans="1:62" ht="12" customHeight="1" x14ac:dyDescent="0.2">
      <c r="A194" s="25">
        <f>MAX($A$14:A193)+1</f>
        <v>180</v>
      </c>
      <c r="B194" s="56" t="s">
        <v>30</v>
      </c>
      <c r="C194" s="55" t="s">
        <v>23</v>
      </c>
      <c r="D194" s="55" t="s">
        <v>23</v>
      </c>
      <c r="E194" s="55" t="s">
        <v>23</v>
      </c>
      <c r="F194" s="55" t="s">
        <v>23</v>
      </c>
      <c r="G194" s="55" t="s">
        <v>23</v>
      </c>
      <c r="H194" s="55" t="s">
        <v>23</v>
      </c>
      <c r="I194" s="55" t="s">
        <v>23</v>
      </c>
      <c r="J194" s="55" t="s">
        <v>23</v>
      </c>
      <c r="K194" s="55" t="s">
        <v>23</v>
      </c>
      <c r="L194" s="55" t="s">
        <v>23</v>
      </c>
      <c r="M194" s="55" t="s">
        <v>23</v>
      </c>
      <c r="N194" s="55" t="s">
        <v>23</v>
      </c>
      <c r="O194" s="55" t="s">
        <v>23</v>
      </c>
      <c r="P194" s="55" t="s">
        <v>23</v>
      </c>
      <c r="Q194" s="55" t="s">
        <v>23</v>
      </c>
      <c r="R194" s="55" t="s">
        <v>23</v>
      </c>
      <c r="S194" s="55" t="s">
        <v>23</v>
      </c>
      <c r="T194" s="55" t="s">
        <v>23</v>
      </c>
      <c r="U194" s="55" t="s">
        <v>23</v>
      </c>
      <c r="V194" s="55" t="s">
        <v>23</v>
      </c>
      <c r="W194" s="55" t="s">
        <v>23</v>
      </c>
      <c r="X194" s="55" t="s">
        <v>23</v>
      </c>
      <c r="Y194" s="55" t="s">
        <v>23</v>
      </c>
      <c r="Z194" s="55" t="s">
        <v>23</v>
      </c>
      <c r="AA194" s="55" t="s">
        <v>23</v>
      </c>
      <c r="AB194" s="55" t="s">
        <v>23</v>
      </c>
      <c r="AC194" s="55" t="s">
        <v>23</v>
      </c>
      <c r="AD194" s="55" t="s">
        <v>23</v>
      </c>
      <c r="AE194" s="55" t="s">
        <v>23</v>
      </c>
      <c r="AF194" s="55" t="s">
        <v>23</v>
      </c>
      <c r="AG194" s="55" t="s">
        <v>23</v>
      </c>
      <c r="AH194" s="55" t="s">
        <v>23</v>
      </c>
      <c r="AI194" s="55" t="s">
        <v>23</v>
      </c>
      <c r="AJ194" s="55" t="s">
        <v>23</v>
      </c>
      <c r="AK194" s="55" t="s">
        <v>23</v>
      </c>
      <c r="AL194" s="55" t="s">
        <v>23</v>
      </c>
      <c r="AM194" s="55" t="s">
        <v>23</v>
      </c>
      <c r="AN194" s="55" t="s">
        <v>23</v>
      </c>
      <c r="AO194" s="55" t="s">
        <v>23</v>
      </c>
      <c r="AP194" s="55" t="s">
        <v>23</v>
      </c>
      <c r="AQ194" s="55" t="s">
        <v>23</v>
      </c>
      <c r="AR194" s="55" t="s">
        <v>23</v>
      </c>
      <c r="AS194" s="55" t="s">
        <v>23</v>
      </c>
      <c r="AT194" s="55" t="s">
        <v>23</v>
      </c>
      <c r="AU194" s="55" t="s">
        <v>23</v>
      </c>
      <c r="AV194" s="55" t="s">
        <v>23</v>
      </c>
      <c r="AW194" s="55" t="s">
        <v>23</v>
      </c>
      <c r="AX194" s="55" t="s">
        <v>23</v>
      </c>
      <c r="AY194" s="55" t="s">
        <v>23</v>
      </c>
      <c r="AZ194" s="55" t="s">
        <v>23</v>
      </c>
      <c r="BA194" s="55" t="s">
        <v>23</v>
      </c>
      <c r="BB194" s="55" t="s">
        <v>23</v>
      </c>
      <c r="BC194" s="55" t="s">
        <v>23</v>
      </c>
      <c r="BD194" s="55" t="s">
        <v>23</v>
      </c>
      <c r="BE194" s="55" t="s">
        <v>23</v>
      </c>
      <c r="BF194" s="55" t="s">
        <v>23</v>
      </c>
      <c r="BG194" s="55" t="s">
        <v>23</v>
      </c>
      <c r="BH194" s="55" t="s">
        <v>23</v>
      </c>
      <c r="BI194" s="55" t="s">
        <v>23</v>
      </c>
      <c r="BJ194" s="55" t="s">
        <v>23</v>
      </c>
    </row>
    <row r="195" spans="1:62" x14ac:dyDescent="0.2">
      <c r="A195" s="25">
        <f>MAX($A$14:A194)+1</f>
        <v>181</v>
      </c>
      <c r="B195" s="58" t="s">
        <v>124</v>
      </c>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c r="BE195" s="57"/>
      <c r="BF195" s="57"/>
      <c r="BG195" s="57"/>
      <c r="BH195" s="57"/>
      <c r="BI195" s="57"/>
      <c r="BJ195" s="57"/>
    </row>
    <row r="196" spans="1:62" ht="12" customHeight="1" x14ac:dyDescent="0.2">
      <c r="A196" s="25">
        <f>MAX($A$14:A195)+1</f>
        <v>182</v>
      </c>
      <c r="B196" s="56" t="s">
        <v>36</v>
      </c>
      <c r="C196" s="55" t="s">
        <v>5</v>
      </c>
      <c r="D196" s="55" t="s">
        <v>23</v>
      </c>
      <c r="E196" s="55" t="s">
        <v>31</v>
      </c>
      <c r="F196" s="55" t="s">
        <v>5</v>
      </c>
      <c r="G196" s="55" t="s">
        <v>23</v>
      </c>
      <c r="H196" s="55" t="s">
        <v>31</v>
      </c>
      <c r="I196" s="55" t="s">
        <v>6</v>
      </c>
      <c r="J196" s="55" t="s">
        <v>26</v>
      </c>
      <c r="K196" s="55" t="s">
        <v>32</v>
      </c>
      <c r="L196" s="55" t="s">
        <v>6</v>
      </c>
      <c r="M196" s="55" t="s">
        <v>26</v>
      </c>
      <c r="N196" s="55" t="s">
        <v>32</v>
      </c>
      <c r="O196" s="55" t="s">
        <v>6</v>
      </c>
      <c r="P196" s="55" t="s">
        <v>26</v>
      </c>
      <c r="Q196" s="55" t="s">
        <v>32</v>
      </c>
      <c r="R196" s="55" t="s">
        <v>6</v>
      </c>
      <c r="S196" s="55" t="s">
        <v>23</v>
      </c>
      <c r="T196" s="55" t="s">
        <v>32</v>
      </c>
      <c r="U196" s="55" t="s">
        <v>6</v>
      </c>
      <c r="V196" s="55" t="s">
        <v>23</v>
      </c>
      <c r="W196" s="55" t="s">
        <v>32</v>
      </c>
      <c r="X196" s="55" t="s">
        <v>6</v>
      </c>
      <c r="Y196" s="55" t="s">
        <v>23</v>
      </c>
      <c r="Z196" s="55" t="s">
        <v>32</v>
      </c>
      <c r="AA196" s="55" t="s">
        <v>17</v>
      </c>
      <c r="AB196" s="55" t="s">
        <v>23</v>
      </c>
      <c r="AC196" s="55" t="s">
        <v>32</v>
      </c>
      <c r="AD196" s="55" t="s">
        <v>17</v>
      </c>
      <c r="AE196" s="55" t="s">
        <v>23</v>
      </c>
      <c r="AF196" s="55" t="s">
        <v>32</v>
      </c>
      <c r="AG196" s="55" t="s">
        <v>17</v>
      </c>
      <c r="AH196" s="55" t="s">
        <v>26</v>
      </c>
      <c r="AI196" s="55" t="s">
        <v>31</v>
      </c>
      <c r="AJ196" s="55" t="s">
        <v>17</v>
      </c>
      <c r="AK196" s="55" t="s">
        <v>26</v>
      </c>
      <c r="AL196" s="55" t="s">
        <v>31</v>
      </c>
      <c r="AM196" s="55" t="s">
        <v>17</v>
      </c>
      <c r="AN196" s="55" t="s">
        <v>26</v>
      </c>
      <c r="AO196" s="55" t="s">
        <v>31</v>
      </c>
      <c r="AP196" s="55" t="s">
        <v>17</v>
      </c>
      <c r="AQ196" s="55" t="s">
        <v>26</v>
      </c>
      <c r="AR196" s="55" t="s">
        <v>31</v>
      </c>
      <c r="AS196" s="55" t="s">
        <v>17</v>
      </c>
      <c r="AT196" s="55" t="s">
        <v>26</v>
      </c>
      <c r="AU196" s="55" t="s">
        <v>31</v>
      </c>
      <c r="AV196" s="55" t="s">
        <v>17</v>
      </c>
      <c r="AW196" s="55" t="s">
        <v>26</v>
      </c>
      <c r="AX196" s="55" t="s">
        <v>31</v>
      </c>
      <c r="AY196" s="55" t="s">
        <v>17</v>
      </c>
      <c r="AZ196" s="55" t="s">
        <v>26</v>
      </c>
      <c r="BA196" s="55" t="s">
        <v>31</v>
      </c>
      <c r="BB196" s="55" t="s">
        <v>17</v>
      </c>
      <c r="BC196" s="55" t="s">
        <v>26</v>
      </c>
      <c r="BD196" s="55" t="s">
        <v>31</v>
      </c>
      <c r="BE196" s="55" t="s">
        <v>17</v>
      </c>
      <c r="BF196" s="55" t="s">
        <v>26</v>
      </c>
      <c r="BG196" s="55" t="s">
        <v>31</v>
      </c>
      <c r="BH196" s="55" t="s">
        <v>17</v>
      </c>
      <c r="BI196" s="55" t="s">
        <v>26</v>
      </c>
      <c r="BJ196" s="55" t="s">
        <v>31</v>
      </c>
    </row>
    <row r="197" spans="1:62" ht="12" customHeight="1" x14ac:dyDescent="0.2">
      <c r="A197" s="25">
        <f>MAX($A$14:A196)+1</f>
        <v>183</v>
      </c>
      <c r="B197" s="56" t="s">
        <v>35</v>
      </c>
      <c r="C197" s="55" t="s">
        <v>27</v>
      </c>
      <c r="D197" s="55" t="s">
        <v>26</v>
      </c>
      <c r="E197" s="55" t="s">
        <v>23</v>
      </c>
      <c r="F197" s="55" t="s">
        <v>27</v>
      </c>
      <c r="G197" s="55" t="s">
        <v>26</v>
      </c>
      <c r="H197" s="55" t="s">
        <v>23</v>
      </c>
      <c r="I197" s="55" t="s">
        <v>27</v>
      </c>
      <c r="J197" s="55" t="s">
        <v>26</v>
      </c>
      <c r="K197" s="55" t="s">
        <v>23</v>
      </c>
      <c r="L197" s="55" t="s">
        <v>27</v>
      </c>
      <c r="M197" s="55" t="s">
        <v>26</v>
      </c>
      <c r="N197" s="55" t="s">
        <v>23</v>
      </c>
      <c r="O197" s="55" t="s">
        <v>27</v>
      </c>
      <c r="P197" s="55" t="s">
        <v>26</v>
      </c>
      <c r="Q197" s="55" t="s">
        <v>23</v>
      </c>
      <c r="R197" s="55" t="s">
        <v>27</v>
      </c>
      <c r="S197" s="55" t="s">
        <v>26</v>
      </c>
      <c r="T197" s="55" t="s">
        <v>23</v>
      </c>
      <c r="U197" s="55" t="s">
        <v>27</v>
      </c>
      <c r="V197" s="55" t="s">
        <v>26</v>
      </c>
      <c r="W197" s="55" t="s">
        <v>23</v>
      </c>
      <c r="X197" s="55" t="s">
        <v>27</v>
      </c>
      <c r="Y197" s="55" t="s">
        <v>26</v>
      </c>
      <c r="Z197" s="55" t="s">
        <v>23</v>
      </c>
      <c r="AA197" s="55" t="s">
        <v>44</v>
      </c>
      <c r="AB197" s="55" t="s">
        <v>26</v>
      </c>
      <c r="AC197" s="55" t="s">
        <v>23</v>
      </c>
      <c r="AD197" s="55" t="s">
        <v>44</v>
      </c>
      <c r="AE197" s="55" t="s">
        <v>26</v>
      </c>
      <c r="AF197" s="55" t="s">
        <v>23</v>
      </c>
      <c r="AG197" s="55" t="s">
        <v>44</v>
      </c>
      <c r="AH197" s="55" t="s">
        <v>26</v>
      </c>
      <c r="AI197" s="55" t="s">
        <v>23</v>
      </c>
      <c r="AJ197" s="55" t="s">
        <v>44</v>
      </c>
      <c r="AK197" s="55" t="s">
        <v>26</v>
      </c>
      <c r="AL197" s="55" t="s">
        <v>23</v>
      </c>
      <c r="AM197" s="55" t="s">
        <v>44</v>
      </c>
      <c r="AN197" s="55" t="s">
        <v>26</v>
      </c>
      <c r="AO197" s="55" t="s">
        <v>23</v>
      </c>
      <c r="AP197" s="55" t="s">
        <v>44</v>
      </c>
      <c r="AQ197" s="55" t="s">
        <v>26</v>
      </c>
      <c r="AR197" s="55" t="s">
        <v>23</v>
      </c>
      <c r="AS197" s="55" t="s">
        <v>44</v>
      </c>
      <c r="AT197" s="55" t="s">
        <v>26</v>
      </c>
      <c r="AU197" s="55" t="s">
        <v>23</v>
      </c>
      <c r="AV197" s="55" t="s">
        <v>44</v>
      </c>
      <c r="AW197" s="55" t="s">
        <v>26</v>
      </c>
      <c r="AX197" s="55" t="s">
        <v>23</v>
      </c>
      <c r="AY197" s="55" t="s">
        <v>44</v>
      </c>
      <c r="AZ197" s="55" t="s">
        <v>26</v>
      </c>
      <c r="BA197" s="55" t="s">
        <v>23</v>
      </c>
      <c r="BB197" s="55" t="s">
        <v>44</v>
      </c>
      <c r="BC197" s="55" t="s">
        <v>26</v>
      </c>
      <c r="BD197" s="55" t="s">
        <v>23</v>
      </c>
      <c r="BE197" s="55" t="s">
        <v>44</v>
      </c>
      <c r="BF197" s="55" t="s">
        <v>26</v>
      </c>
      <c r="BG197" s="55" t="s">
        <v>23</v>
      </c>
      <c r="BH197" s="55" t="s">
        <v>44</v>
      </c>
      <c r="BI197" s="55" t="s">
        <v>26</v>
      </c>
      <c r="BJ197" s="55" t="s">
        <v>23</v>
      </c>
    </row>
    <row r="198" spans="1:62" ht="12" customHeight="1" x14ac:dyDescent="0.2">
      <c r="A198" s="25">
        <f>MAX($A$14:A197)+1</f>
        <v>184</v>
      </c>
      <c r="B198" s="56" t="s">
        <v>34</v>
      </c>
      <c r="C198" s="55" t="s">
        <v>5</v>
      </c>
      <c r="D198" s="55" t="s">
        <v>23</v>
      </c>
      <c r="E198" s="55" t="s">
        <v>31</v>
      </c>
      <c r="F198" s="55" t="s">
        <v>5</v>
      </c>
      <c r="G198" s="55" t="s">
        <v>23</v>
      </c>
      <c r="H198" s="55" t="s">
        <v>31</v>
      </c>
      <c r="I198" s="55" t="s">
        <v>6</v>
      </c>
      <c r="J198" s="55" t="s">
        <v>26</v>
      </c>
      <c r="K198" s="55" t="s">
        <v>32</v>
      </c>
      <c r="L198" s="55" t="s">
        <v>6</v>
      </c>
      <c r="M198" s="55" t="s">
        <v>26</v>
      </c>
      <c r="N198" s="55" t="s">
        <v>32</v>
      </c>
      <c r="O198" s="55" t="s">
        <v>6</v>
      </c>
      <c r="P198" s="55" t="s">
        <v>26</v>
      </c>
      <c r="Q198" s="55" t="s">
        <v>32</v>
      </c>
      <c r="R198" s="55" t="s">
        <v>6</v>
      </c>
      <c r="S198" s="55" t="s">
        <v>23</v>
      </c>
      <c r="T198" s="55" t="s">
        <v>32</v>
      </c>
      <c r="U198" s="55" t="s">
        <v>6</v>
      </c>
      <c r="V198" s="55" t="s">
        <v>23</v>
      </c>
      <c r="W198" s="55" t="s">
        <v>32</v>
      </c>
      <c r="X198" s="55" t="s">
        <v>6</v>
      </c>
      <c r="Y198" s="55" t="s">
        <v>23</v>
      </c>
      <c r="Z198" s="55" t="s">
        <v>32</v>
      </c>
      <c r="AA198" s="55" t="s">
        <v>17</v>
      </c>
      <c r="AB198" s="55" t="s">
        <v>23</v>
      </c>
      <c r="AC198" s="55" t="s">
        <v>32</v>
      </c>
      <c r="AD198" s="55" t="s">
        <v>17</v>
      </c>
      <c r="AE198" s="55" t="s">
        <v>23</v>
      </c>
      <c r="AF198" s="55" t="s">
        <v>32</v>
      </c>
      <c r="AG198" s="55" t="s">
        <v>17</v>
      </c>
      <c r="AH198" s="55" t="s">
        <v>26</v>
      </c>
      <c r="AI198" s="55" t="s">
        <v>31</v>
      </c>
      <c r="AJ198" s="55" t="s">
        <v>17</v>
      </c>
      <c r="AK198" s="55" t="s">
        <v>26</v>
      </c>
      <c r="AL198" s="55" t="s">
        <v>31</v>
      </c>
      <c r="AM198" s="55" t="s">
        <v>17</v>
      </c>
      <c r="AN198" s="55" t="s">
        <v>26</v>
      </c>
      <c r="AO198" s="55" t="s">
        <v>31</v>
      </c>
      <c r="AP198" s="55" t="s">
        <v>17</v>
      </c>
      <c r="AQ198" s="55" t="s">
        <v>26</v>
      </c>
      <c r="AR198" s="55" t="s">
        <v>31</v>
      </c>
      <c r="AS198" s="55" t="s">
        <v>17</v>
      </c>
      <c r="AT198" s="55" t="s">
        <v>26</v>
      </c>
      <c r="AU198" s="55" t="s">
        <v>31</v>
      </c>
      <c r="AV198" s="55" t="s">
        <v>17</v>
      </c>
      <c r="AW198" s="55" t="s">
        <v>26</v>
      </c>
      <c r="AX198" s="55" t="s">
        <v>31</v>
      </c>
      <c r="AY198" s="55" t="s">
        <v>17</v>
      </c>
      <c r="AZ198" s="55" t="s">
        <v>26</v>
      </c>
      <c r="BA198" s="55" t="s">
        <v>31</v>
      </c>
      <c r="BB198" s="55" t="s">
        <v>17</v>
      </c>
      <c r="BC198" s="55" t="s">
        <v>26</v>
      </c>
      <c r="BD198" s="55" t="s">
        <v>31</v>
      </c>
      <c r="BE198" s="55" t="s">
        <v>17</v>
      </c>
      <c r="BF198" s="55" t="s">
        <v>26</v>
      </c>
      <c r="BG198" s="55" t="s">
        <v>31</v>
      </c>
      <c r="BH198" s="55" t="s">
        <v>17</v>
      </c>
      <c r="BI198" s="55" t="s">
        <v>26</v>
      </c>
      <c r="BJ198" s="55" t="s">
        <v>31</v>
      </c>
    </row>
    <row r="199" spans="1:62" ht="12" customHeight="1" x14ac:dyDescent="0.2">
      <c r="A199" s="25">
        <f>MAX($A$14:A198)+1</f>
        <v>185</v>
      </c>
      <c r="B199" s="56" t="s">
        <v>30</v>
      </c>
      <c r="C199" s="55" t="s">
        <v>27</v>
      </c>
      <c r="D199" s="55" t="s">
        <v>26</v>
      </c>
      <c r="E199" s="55" t="s">
        <v>23</v>
      </c>
      <c r="F199" s="55" t="s">
        <v>27</v>
      </c>
      <c r="G199" s="55" t="s">
        <v>26</v>
      </c>
      <c r="H199" s="55" t="s">
        <v>23</v>
      </c>
      <c r="I199" s="55" t="s">
        <v>27</v>
      </c>
      <c r="J199" s="55" t="s">
        <v>26</v>
      </c>
      <c r="K199" s="55" t="s">
        <v>23</v>
      </c>
      <c r="L199" s="55" t="s">
        <v>27</v>
      </c>
      <c r="M199" s="55" t="s">
        <v>26</v>
      </c>
      <c r="N199" s="55" t="s">
        <v>23</v>
      </c>
      <c r="O199" s="55" t="s">
        <v>27</v>
      </c>
      <c r="P199" s="55" t="s">
        <v>26</v>
      </c>
      <c r="Q199" s="55" t="s">
        <v>23</v>
      </c>
      <c r="R199" s="55" t="s">
        <v>27</v>
      </c>
      <c r="S199" s="55" t="s">
        <v>26</v>
      </c>
      <c r="T199" s="55" t="s">
        <v>23</v>
      </c>
      <c r="U199" s="55" t="s">
        <v>27</v>
      </c>
      <c r="V199" s="55" t="s">
        <v>26</v>
      </c>
      <c r="W199" s="55" t="s">
        <v>23</v>
      </c>
      <c r="X199" s="55" t="s">
        <v>27</v>
      </c>
      <c r="Y199" s="55" t="s">
        <v>26</v>
      </c>
      <c r="Z199" s="55" t="s">
        <v>23</v>
      </c>
      <c r="AA199" s="55" t="s">
        <v>44</v>
      </c>
      <c r="AB199" s="55" t="s">
        <v>26</v>
      </c>
      <c r="AC199" s="55" t="s">
        <v>23</v>
      </c>
      <c r="AD199" s="55" t="s">
        <v>44</v>
      </c>
      <c r="AE199" s="55" t="s">
        <v>26</v>
      </c>
      <c r="AF199" s="55" t="s">
        <v>23</v>
      </c>
      <c r="AG199" s="55" t="s">
        <v>44</v>
      </c>
      <c r="AH199" s="55" t="s">
        <v>26</v>
      </c>
      <c r="AI199" s="55" t="s">
        <v>23</v>
      </c>
      <c r="AJ199" s="55" t="s">
        <v>44</v>
      </c>
      <c r="AK199" s="55" t="s">
        <v>26</v>
      </c>
      <c r="AL199" s="55" t="s">
        <v>23</v>
      </c>
      <c r="AM199" s="55" t="s">
        <v>44</v>
      </c>
      <c r="AN199" s="55" t="s">
        <v>26</v>
      </c>
      <c r="AO199" s="55" t="s">
        <v>23</v>
      </c>
      <c r="AP199" s="55" t="s">
        <v>44</v>
      </c>
      <c r="AQ199" s="55" t="s">
        <v>26</v>
      </c>
      <c r="AR199" s="55" t="s">
        <v>23</v>
      </c>
      <c r="AS199" s="55" t="s">
        <v>44</v>
      </c>
      <c r="AT199" s="55" t="s">
        <v>26</v>
      </c>
      <c r="AU199" s="55" t="s">
        <v>23</v>
      </c>
      <c r="AV199" s="55" t="s">
        <v>44</v>
      </c>
      <c r="AW199" s="55" t="s">
        <v>26</v>
      </c>
      <c r="AX199" s="55" t="s">
        <v>23</v>
      </c>
      <c r="AY199" s="55" t="s">
        <v>44</v>
      </c>
      <c r="AZ199" s="55" t="s">
        <v>26</v>
      </c>
      <c r="BA199" s="55" t="s">
        <v>23</v>
      </c>
      <c r="BB199" s="55" t="s">
        <v>44</v>
      </c>
      <c r="BC199" s="55" t="s">
        <v>26</v>
      </c>
      <c r="BD199" s="55" t="s">
        <v>23</v>
      </c>
      <c r="BE199" s="55" t="s">
        <v>44</v>
      </c>
      <c r="BF199" s="55" t="s">
        <v>26</v>
      </c>
      <c r="BG199" s="55" t="s">
        <v>23</v>
      </c>
      <c r="BH199" s="55" t="s">
        <v>44</v>
      </c>
      <c r="BI199" s="55" t="s">
        <v>26</v>
      </c>
      <c r="BJ199" s="55" t="s">
        <v>23</v>
      </c>
    </row>
    <row r="200" spans="1:62" x14ac:dyDescent="0.2">
      <c r="A200" s="25">
        <f>MAX($A$14:A199)+1</f>
        <v>186</v>
      </c>
      <c r="B200" s="58" t="s">
        <v>123</v>
      </c>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row>
    <row r="201" spans="1:62" ht="12" customHeight="1" x14ac:dyDescent="0.2">
      <c r="A201" s="25">
        <f>MAX($A$14:A200)+1</f>
        <v>187</v>
      </c>
      <c r="B201" s="56" t="s">
        <v>36</v>
      </c>
      <c r="C201" s="55" t="s">
        <v>14</v>
      </c>
      <c r="D201" s="55" t="s">
        <v>23</v>
      </c>
      <c r="E201" s="55" t="s">
        <v>32</v>
      </c>
      <c r="F201" s="55" t="s">
        <v>14</v>
      </c>
      <c r="G201" s="55" t="s">
        <v>23</v>
      </c>
      <c r="H201" s="55" t="s">
        <v>32</v>
      </c>
      <c r="I201" s="55" t="s">
        <v>14</v>
      </c>
      <c r="J201" s="55" t="s">
        <v>23</v>
      </c>
      <c r="K201" s="55" t="s">
        <v>32</v>
      </c>
      <c r="L201" s="55" t="s">
        <v>13</v>
      </c>
      <c r="M201" s="55" t="s">
        <v>26</v>
      </c>
      <c r="N201" s="55" t="s">
        <v>26</v>
      </c>
      <c r="O201" s="55" t="s">
        <v>3</v>
      </c>
      <c r="P201" s="55" t="s">
        <v>28</v>
      </c>
      <c r="Q201" s="55" t="s">
        <v>26</v>
      </c>
      <c r="R201" s="55" t="s">
        <v>6</v>
      </c>
      <c r="S201" s="55" t="s">
        <v>28</v>
      </c>
      <c r="T201" s="55" t="s">
        <v>26</v>
      </c>
      <c r="U201" s="55" t="s">
        <v>5</v>
      </c>
      <c r="V201" s="55" t="s">
        <v>23</v>
      </c>
      <c r="W201" s="55" t="s">
        <v>33</v>
      </c>
      <c r="X201" s="55" t="s">
        <v>4</v>
      </c>
      <c r="Y201" s="55" t="s">
        <v>23</v>
      </c>
      <c r="Z201" s="55" t="s">
        <v>33</v>
      </c>
      <c r="AA201" s="55" t="s">
        <v>4</v>
      </c>
      <c r="AB201" s="55" t="s">
        <v>23</v>
      </c>
      <c r="AC201" s="55" t="s">
        <v>32</v>
      </c>
      <c r="AD201" s="55" t="s">
        <v>4</v>
      </c>
      <c r="AE201" s="55" t="s">
        <v>23</v>
      </c>
      <c r="AF201" s="55" t="s">
        <v>32</v>
      </c>
      <c r="AG201" s="55" t="s">
        <v>4</v>
      </c>
      <c r="AH201" s="55" t="s">
        <v>23</v>
      </c>
      <c r="AI201" s="55" t="s">
        <v>31</v>
      </c>
      <c r="AJ201" s="55" t="s">
        <v>4</v>
      </c>
      <c r="AK201" s="55" t="s">
        <v>23</v>
      </c>
      <c r="AL201" s="55" t="s">
        <v>31</v>
      </c>
      <c r="AM201" s="55" t="s">
        <v>5</v>
      </c>
      <c r="AN201" s="55" t="s">
        <v>26</v>
      </c>
      <c r="AO201" s="55" t="s">
        <v>31</v>
      </c>
      <c r="AP201" s="55" t="s">
        <v>5</v>
      </c>
      <c r="AQ201" s="55" t="s">
        <v>23</v>
      </c>
      <c r="AR201" s="55" t="s">
        <v>31</v>
      </c>
      <c r="AS201" s="55" t="s">
        <v>5</v>
      </c>
      <c r="AT201" s="55" t="s">
        <v>23</v>
      </c>
      <c r="AU201" s="55" t="s">
        <v>31</v>
      </c>
      <c r="AV201" s="55" t="s">
        <v>5</v>
      </c>
      <c r="AW201" s="55" t="s">
        <v>23</v>
      </c>
      <c r="AX201" s="55" t="s">
        <v>31</v>
      </c>
      <c r="AY201" s="55" t="s">
        <v>4</v>
      </c>
      <c r="AZ201" s="55" t="s">
        <v>23</v>
      </c>
      <c r="BA201" s="55" t="s">
        <v>31</v>
      </c>
      <c r="BB201" s="55" t="s">
        <v>4</v>
      </c>
      <c r="BC201" s="55" t="s">
        <v>23</v>
      </c>
      <c r="BD201" s="55" t="s">
        <v>31</v>
      </c>
      <c r="BE201" s="55" t="s">
        <v>3</v>
      </c>
      <c r="BF201" s="55" t="s">
        <v>26</v>
      </c>
      <c r="BG201" s="55" t="s">
        <v>31</v>
      </c>
      <c r="BH201" s="55" t="s">
        <v>13</v>
      </c>
      <c r="BI201" s="55" t="s">
        <v>40</v>
      </c>
      <c r="BJ201" s="55" t="s">
        <v>26</v>
      </c>
    </row>
    <row r="202" spans="1:62" ht="12" customHeight="1" x14ac:dyDescent="0.2">
      <c r="A202" s="25">
        <f>MAX($A$14:A201)+1</f>
        <v>188</v>
      </c>
      <c r="B202" s="56" t="s">
        <v>35</v>
      </c>
      <c r="C202" s="55" t="s">
        <v>22</v>
      </c>
      <c r="D202" s="55" t="s">
        <v>23</v>
      </c>
      <c r="E202" s="55" t="s">
        <v>23</v>
      </c>
      <c r="F202" s="55" t="s">
        <v>22</v>
      </c>
      <c r="G202" s="55" t="s">
        <v>23</v>
      </c>
      <c r="H202" s="55" t="s">
        <v>23</v>
      </c>
      <c r="I202" s="55" t="s">
        <v>22</v>
      </c>
      <c r="J202" s="55" t="s">
        <v>23</v>
      </c>
      <c r="K202" s="55" t="s">
        <v>23</v>
      </c>
      <c r="L202" s="55" t="s">
        <v>13</v>
      </c>
      <c r="M202" s="55" t="s">
        <v>26</v>
      </c>
      <c r="N202" s="55" t="s">
        <v>23</v>
      </c>
      <c r="O202" s="55" t="s">
        <v>29</v>
      </c>
      <c r="P202" s="55" t="s">
        <v>28</v>
      </c>
      <c r="Q202" s="55" t="s">
        <v>23</v>
      </c>
      <c r="R202" s="55" t="s">
        <v>27</v>
      </c>
      <c r="S202" s="55" t="s">
        <v>28</v>
      </c>
      <c r="T202" s="55" t="s">
        <v>23</v>
      </c>
      <c r="U202" s="55" t="s">
        <v>27</v>
      </c>
      <c r="V202" s="55" t="s">
        <v>26</v>
      </c>
      <c r="W202" s="55" t="s">
        <v>23</v>
      </c>
      <c r="X202" s="55" t="s">
        <v>27</v>
      </c>
      <c r="Y202" s="55" t="s">
        <v>26</v>
      </c>
      <c r="Z202" s="55" t="s">
        <v>23</v>
      </c>
      <c r="AA202" s="55" t="s">
        <v>27</v>
      </c>
      <c r="AB202" s="55" t="s">
        <v>26</v>
      </c>
      <c r="AC202" s="55" t="s">
        <v>23</v>
      </c>
      <c r="AD202" s="55" t="s">
        <v>27</v>
      </c>
      <c r="AE202" s="55" t="s">
        <v>26</v>
      </c>
      <c r="AF202" s="55" t="s">
        <v>23</v>
      </c>
      <c r="AG202" s="55" t="s">
        <v>27</v>
      </c>
      <c r="AH202" s="55" t="s">
        <v>26</v>
      </c>
      <c r="AI202" s="55" t="s">
        <v>23</v>
      </c>
      <c r="AJ202" s="55" t="s">
        <v>27</v>
      </c>
      <c r="AK202" s="55" t="s">
        <v>26</v>
      </c>
      <c r="AL202" s="55" t="s">
        <v>23</v>
      </c>
      <c r="AM202" s="55" t="s">
        <v>27</v>
      </c>
      <c r="AN202" s="55" t="s">
        <v>26</v>
      </c>
      <c r="AO202" s="55" t="s">
        <v>23</v>
      </c>
      <c r="AP202" s="55" t="s">
        <v>27</v>
      </c>
      <c r="AQ202" s="55" t="s">
        <v>23</v>
      </c>
      <c r="AR202" s="55" t="s">
        <v>23</v>
      </c>
      <c r="AS202" s="55" t="s">
        <v>27</v>
      </c>
      <c r="AT202" s="55" t="s">
        <v>23</v>
      </c>
      <c r="AU202" s="55" t="s">
        <v>23</v>
      </c>
      <c r="AV202" s="55" t="s">
        <v>27</v>
      </c>
      <c r="AW202" s="55" t="s">
        <v>23</v>
      </c>
      <c r="AX202" s="55" t="s">
        <v>23</v>
      </c>
      <c r="AY202" s="55" t="s">
        <v>27</v>
      </c>
      <c r="AZ202" s="55" t="s">
        <v>23</v>
      </c>
      <c r="BA202" s="55" t="s">
        <v>23</v>
      </c>
      <c r="BB202" s="55" t="s">
        <v>27</v>
      </c>
      <c r="BC202" s="55" t="s">
        <v>23</v>
      </c>
      <c r="BD202" s="55" t="s">
        <v>23</v>
      </c>
      <c r="BE202" s="55" t="s">
        <v>22</v>
      </c>
      <c r="BF202" s="55" t="s">
        <v>26</v>
      </c>
      <c r="BG202" s="55" t="s">
        <v>23</v>
      </c>
      <c r="BH202" s="55" t="s">
        <v>13</v>
      </c>
      <c r="BI202" s="55" t="s">
        <v>40</v>
      </c>
      <c r="BJ202" s="55" t="s">
        <v>23</v>
      </c>
    </row>
    <row r="203" spans="1:62" ht="12" customHeight="1" x14ac:dyDescent="0.2">
      <c r="A203" s="25">
        <f>MAX($A$14:A202)+1</f>
        <v>189</v>
      </c>
      <c r="B203" s="56" t="s">
        <v>34</v>
      </c>
      <c r="C203" s="55" t="s">
        <v>14</v>
      </c>
      <c r="D203" s="55" t="s">
        <v>23</v>
      </c>
      <c r="E203" s="55" t="s">
        <v>32</v>
      </c>
      <c r="F203" s="55" t="s">
        <v>14</v>
      </c>
      <c r="G203" s="55" t="s">
        <v>23</v>
      </c>
      <c r="H203" s="55" t="s">
        <v>32</v>
      </c>
      <c r="I203" s="55" t="s">
        <v>14</v>
      </c>
      <c r="J203" s="55" t="s">
        <v>23</v>
      </c>
      <c r="K203" s="55" t="s">
        <v>32</v>
      </c>
      <c r="L203" s="55" t="s">
        <v>13</v>
      </c>
      <c r="M203" s="55" t="s">
        <v>26</v>
      </c>
      <c r="N203" s="55" t="s">
        <v>26</v>
      </c>
      <c r="O203" s="55" t="s">
        <v>3</v>
      </c>
      <c r="P203" s="55" t="s">
        <v>28</v>
      </c>
      <c r="Q203" s="55" t="s">
        <v>26</v>
      </c>
      <c r="R203" s="55" t="s">
        <v>6</v>
      </c>
      <c r="S203" s="55" t="s">
        <v>28</v>
      </c>
      <c r="T203" s="55" t="s">
        <v>26</v>
      </c>
      <c r="U203" s="55" t="s">
        <v>5</v>
      </c>
      <c r="V203" s="55" t="s">
        <v>23</v>
      </c>
      <c r="W203" s="55" t="s">
        <v>33</v>
      </c>
      <c r="X203" s="55" t="s">
        <v>4</v>
      </c>
      <c r="Y203" s="55" t="s">
        <v>23</v>
      </c>
      <c r="Z203" s="55" t="s">
        <v>33</v>
      </c>
      <c r="AA203" s="55" t="s">
        <v>4</v>
      </c>
      <c r="AB203" s="55" t="s">
        <v>23</v>
      </c>
      <c r="AC203" s="55" t="s">
        <v>32</v>
      </c>
      <c r="AD203" s="55" t="s">
        <v>4</v>
      </c>
      <c r="AE203" s="55" t="s">
        <v>23</v>
      </c>
      <c r="AF203" s="55" t="s">
        <v>32</v>
      </c>
      <c r="AG203" s="55" t="s">
        <v>4</v>
      </c>
      <c r="AH203" s="55" t="s">
        <v>23</v>
      </c>
      <c r="AI203" s="55" t="s">
        <v>31</v>
      </c>
      <c r="AJ203" s="55" t="s">
        <v>4</v>
      </c>
      <c r="AK203" s="55" t="s">
        <v>23</v>
      </c>
      <c r="AL203" s="55" t="s">
        <v>31</v>
      </c>
      <c r="AM203" s="55" t="s">
        <v>5</v>
      </c>
      <c r="AN203" s="55" t="s">
        <v>26</v>
      </c>
      <c r="AO203" s="55" t="s">
        <v>31</v>
      </c>
      <c r="AP203" s="55" t="s">
        <v>5</v>
      </c>
      <c r="AQ203" s="55" t="s">
        <v>23</v>
      </c>
      <c r="AR203" s="55" t="s">
        <v>31</v>
      </c>
      <c r="AS203" s="55" t="s">
        <v>5</v>
      </c>
      <c r="AT203" s="55" t="s">
        <v>23</v>
      </c>
      <c r="AU203" s="55" t="s">
        <v>31</v>
      </c>
      <c r="AV203" s="55" t="s">
        <v>5</v>
      </c>
      <c r="AW203" s="55" t="s">
        <v>23</v>
      </c>
      <c r="AX203" s="55" t="s">
        <v>31</v>
      </c>
      <c r="AY203" s="55" t="s">
        <v>4</v>
      </c>
      <c r="AZ203" s="55" t="s">
        <v>23</v>
      </c>
      <c r="BA203" s="55" t="s">
        <v>31</v>
      </c>
      <c r="BB203" s="55" t="s">
        <v>4</v>
      </c>
      <c r="BC203" s="55" t="s">
        <v>23</v>
      </c>
      <c r="BD203" s="55" t="s">
        <v>31</v>
      </c>
      <c r="BE203" s="55" t="s">
        <v>3</v>
      </c>
      <c r="BF203" s="55" t="s">
        <v>26</v>
      </c>
      <c r="BG203" s="55" t="s">
        <v>31</v>
      </c>
      <c r="BH203" s="55" t="s">
        <v>13</v>
      </c>
      <c r="BI203" s="55" t="s">
        <v>40</v>
      </c>
      <c r="BJ203" s="55" t="s">
        <v>26</v>
      </c>
    </row>
    <row r="204" spans="1:62" ht="12" customHeight="1" x14ac:dyDescent="0.2">
      <c r="A204" s="25">
        <f>MAX($A$14:A203)+1</f>
        <v>190</v>
      </c>
      <c r="B204" s="56" t="s">
        <v>30</v>
      </c>
      <c r="C204" s="55" t="s">
        <v>22</v>
      </c>
      <c r="D204" s="55" t="s">
        <v>23</v>
      </c>
      <c r="E204" s="55" t="s">
        <v>23</v>
      </c>
      <c r="F204" s="55" t="s">
        <v>22</v>
      </c>
      <c r="G204" s="55" t="s">
        <v>23</v>
      </c>
      <c r="H204" s="55" t="s">
        <v>23</v>
      </c>
      <c r="I204" s="55" t="s">
        <v>22</v>
      </c>
      <c r="J204" s="55" t="s">
        <v>23</v>
      </c>
      <c r="K204" s="55" t="s">
        <v>23</v>
      </c>
      <c r="L204" s="55" t="s">
        <v>13</v>
      </c>
      <c r="M204" s="55" t="s">
        <v>26</v>
      </c>
      <c r="N204" s="55" t="s">
        <v>23</v>
      </c>
      <c r="O204" s="55" t="s">
        <v>29</v>
      </c>
      <c r="P204" s="55" t="s">
        <v>28</v>
      </c>
      <c r="Q204" s="55" t="s">
        <v>23</v>
      </c>
      <c r="R204" s="55" t="s">
        <v>27</v>
      </c>
      <c r="S204" s="55" t="s">
        <v>28</v>
      </c>
      <c r="T204" s="55" t="s">
        <v>23</v>
      </c>
      <c r="U204" s="55" t="s">
        <v>27</v>
      </c>
      <c r="V204" s="55" t="s">
        <v>26</v>
      </c>
      <c r="W204" s="55" t="s">
        <v>23</v>
      </c>
      <c r="X204" s="55" t="s">
        <v>27</v>
      </c>
      <c r="Y204" s="55" t="s">
        <v>26</v>
      </c>
      <c r="Z204" s="55" t="s">
        <v>23</v>
      </c>
      <c r="AA204" s="55" t="s">
        <v>27</v>
      </c>
      <c r="AB204" s="55" t="s">
        <v>26</v>
      </c>
      <c r="AC204" s="55" t="s">
        <v>23</v>
      </c>
      <c r="AD204" s="55" t="s">
        <v>27</v>
      </c>
      <c r="AE204" s="55" t="s">
        <v>26</v>
      </c>
      <c r="AF204" s="55" t="s">
        <v>23</v>
      </c>
      <c r="AG204" s="55" t="s">
        <v>27</v>
      </c>
      <c r="AH204" s="55" t="s">
        <v>26</v>
      </c>
      <c r="AI204" s="55" t="s">
        <v>23</v>
      </c>
      <c r="AJ204" s="55" t="s">
        <v>27</v>
      </c>
      <c r="AK204" s="55" t="s">
        <v>26</v>
      </c>
      <c r="AL204" s="55" t="s">
        <v>23</v>
      </c>
      <c r="AM204" s="55" t="s">
        <v>27</v>
      </c>
      <c r="AN204" s="55" t="s">
        <v>26</v>
      </c>
      <c r="AO204" s="55" t="s">
        <v>23</v>
      </c>
      <c r="AP204" s="55" t="s">
        <v>27</v>
      </c>
      <c r="AQ204" s="55" t="s">
        <v>23</v>
      </c>
      <c r="AR204" s="55" t="s">
        <v>23</v>
      </c>
      <c r="AS204" s="55" t="s">
        <v>27</v>
      </c>
      <c r="AT204" s="55" t="s">
        <v>23</v>
      </c>
      <c r="AU204" s="55" t="s">
        <v>23</v>
      </c>
      <c r="AV204" s="55" t="s">
        <v>27</v>
      </c>
      <c r="AW204" s="55" t="s">
        <v>23</v>
      </c>
      <c r="AX204" s="55" t="s">
        <v>23</v>
      </c>
      <c r="AY204" s="55" t="s">
        <v>27</v>
      </c>
      <c r="AZ204" s="55" t="s">
        <v>23</v>
      </c>
      <c r="BA204" s="55" t="s">
        <v>23</v>
      </c>
      <c r="BB204" s="55" t="s">
        <v>27</v>
      </c>
      <c r="BC204" s="55" t="s">
        <v>23</v>
      </c>
      <c r="BD204" s="55" t="s">
        <v>23</v>
      </c>
      <c r="BE204" s="55" t="s">
        <v>22</v>
      </c>
      <c r="BF204" s="55" t="s">
        <v>26</v>
      </c>
      <c r="BG204" s="55" t="s">
        <v>23</v>
      </c>
      <c r="BH204" s="55" t="s">
        <v>13</v>
      </c>
      <c r="BI204" s="55" t="s">
        <v>40</v>
      </c>
      <c r="BJ204" s="55" t="s">
        <v>23</v>
      </c>
    </row>
    <row r="205" spans="1:62" x14ac:dyDescent="0.2">
      <c r="A205" s="25">
        <f>MAX($A$14:A204)+1</f>
        <v>191</v>
      </c>
      <c r="B205" s="58" t="s">
        <v>122</v>
      </c>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c r="BI205" s="57"/>
      <c r="BJ205" s="57"/>
    </row>
    <row r="206" spans="1:62" ht="12" customHeight="1" x14ac:dyDescent="0.2">
      <c r="A206" s="25">
        <f>MAX($A$14:A205)+1</f>
        <v>192</v>
      </c>
      <c r="B206" s="56" t="s">
        <v>36</v>
      </c>
      <c r="C206" s="55" t="s">
        <v>6</v>
      </c>
      <c r="D206" s="55" t="s">
        <v>23</v>
      </c>
      <c r="E206" s="55" t="s">
        <v>31</v>
      </c>
      <c r="F206" s="55" t="s">
        <v>6</v>
      </c>
      <c r="G206" s="55" t="s">
        <v>23</v>
      </c>
      <c r="H206" s="55" t="s">
        <v>31</v>
      </c>
      <c r="I206" s="55" t="s">
        <v>6</v>
      </c>
      <c r="J206" s="55" t="s">
        <v>23</v>
      </c>
      <c r="K206" s="55" t="s">
        <v>31</v>
      </c>
      <c r="L206" s="55" t="s">
        <v>6</v>
      </c>
      <c r="M206" s="55" t="s">
        <v>23</v>
      </c>
      <c r="N206" s="55" t="s">
        <v>31</v>
      </c>
      <c r="O206" s="55" t="s">
        <v>5</v>
      </c>
      <c r="P206" s="55" t="s">
        <v>23</v>
      </c>
      <c r="Q206" s="55" t="s">
        <v>33</v>
      </c>
      <c r="R206" s="55" t="s">
        <v>5</v>
      </c>
      <c r="S206" s="55" t="s">
        <v>26</v>
      </c>
      <c r="T206" s="55" t="s">
        <v>31</v>
      </c>
      <c r="U206" s="55" t="s">
        <v>5</v>
      </c>
      <c r="V206" s="55" t="s">
        <v>26</v>
      </c>
      <c r="W206" s="55" t="s">
        <v>31</v>
      </c>
      <c r="X206" s="55" t="s">
        <v>5</v>
      </c>
      <c r="Y206" s="55" t="s">
        <v>26</v>
      </c>
      <c r="Z206" s="55" t="s">
        <v>31</v>
      </c>
      <c r="AA206" s="55" t="s">
        <v>5</v>
      </c>
      <c r="AB206" s="55" t="s">
        <v>26</v>
      </c>
      <c r="AC206" s="55" t="s">
        <v>31</v>
      </c>
      <c r="AD206" s="55" t="s">
        <v>5</v>
      </c>
      <c r="AE206" s="55" t="s">
        <v>26</v>
      </c>
      <c r="AF206" s="55" t="s">
        <v>31</v>
      </c>
      <c r="AG206" s="55" t="s">
        <v>5</v>
      </c>
      <c r="AH206" s="55" t="s">
        <v>26</v>
      </c>
      <c r="AI206" s="55" t="s">
        <v>31</v>
      </c>
      <c r="AJ206" s="55" t="s">
        <v>5</v>
      </c>
      <c r="AK206" s="55" t="s">
        <v>26</v>
      </c>
      <c r="AL206" s="55" t="s">
        <v>31</v>
      </c>
      <c r="AM206" s="55" t="s">
        <v>5</v>
      </c>
      <c r="AN206" s="55" t="s">
        <v>26</v>
      </c>
      <c r="AO206" s="55" t="s">
        <v>31</v>
      </c>
      <c r="AP206" s="55" t="s">
        <v>4</v>
      </c>
      <c r="AQ206" s="55" t="s">
        <v>26</v>
      </c>
      <c r="AR206" s="55" t="s">
        <v>31</v>
      </c>
      <c r="AS206" s="55" t="s">
        <v>4</v>
      </c>
      <c r="AT206" s="55" t="s">
        <v>26</v>
      </c>
      <c r="AU206" s="55" t="s">
        <v>31</v>
      </c>
      <c r="AV206" s="55" t="s">
        <v>4</v>
      </c>
      <c r="AW206" s="55" t="s">
        <v>26</v>
      </c>
      <c r="AX206" s="55" t="s">
        <v>31</v>
      </c>
      <c r="AY206" s="55" t="s">
        <v>4</v>
      </c>
      <c r="AZ206" s="55" t="s">
        <v>26</v>
      </c>
      <c r="BA206" s="55" t="s">
        <v>31</v>
      </c>
      <c r="BB206" s="55" t="s">
        <v>5</v>
      </c>
      <c r="BC206" s="55" t="s">
        <v>23</v>
      </c>
      <c r="BD206" s="55" t="s">
        <v>32</v>
      </c>
      <c r="BE206" s="55" t="s">
        <v>5</v>
      </c>
      <c r="BF206" s="55" t="s">
        <v>23</v>
      </c>
      <c r="BG206" s="55" t="s">
        <v>32</v>
      </c>
      <c r="BH206" s="55" t="s">
        <v>5</v>
      </c>
      <c r="BI206" s="55" t="s">
        <v>26</v>
      </c>
      <c r="BJ206" s="55" t="s">
        <v>31</v>
      </c>
    </row>
    <row r="207" spans="1:62" ht="12" customHeight="1" x14ac:dyDescent="0.2">
      <c r="A207" s="25">
        <f>MAX($A$14:A206)+1</f>
        <v>193</v>
      </c>
      <c r="B207" s="56" t="s">
        <v>35</v>
      </c>
      <c r="C207" s="55" t="s">
        <v>27</v>
      </c>
      <c r="D207" s="55" t="s">
        <v>26</v>
      </c>
      <c r="E207" s="55" t="s">
        <v>23</v>
      </c>
      <c r="F207" s="55" t="s">
        <v>27</v>
      </c>
      <c r="G207" s="55" t="s">
        <v>26</v>
      </c>
      <c r="H207" s="55" t="s">
        <v>23</v>
      </c>
      <c r="I207" s="55" t="s">
        <v>27</v>
      </c>
      <c r="J207" s="55" t="s">
        <v>26</v>
      </c>
      <c r="K207" s="55" t="s">
        <v>23</v>
      </c>
      <c r="L207" s="55" t="s">
        <v>27</v>
      </c>
      <c r="M207" s="55" t="s">
        <v>26</v>
      </c>
      <c r="N207" s="55" t="s">
        <v>23</v>
      </c>
      <c r="O207" s="55" t="s">
        <v>27</v>
      </c>
      <c r="P207" s="55" t="s">
        <v>26</v>
      </c>
      <c r="Q207" s="55" t="s">
        <v>23</v>
      </c>
      <c r="R207" s="55" t="s">
        <v>27</v>
      </c>
      <c r="S207" s="55" t="s">
        <v>26</v>
      </c>
      <c r="T207" s="55" t="s">
        <v>23</v>
      </c>
      <c r="U207" s="55" t="s">
        <v>27</v>
      </c>
      <c r="V207" s="55" t="s">
        <v>26</v>
      </c>
      <c r="W207" s="55" t="s">
        <v>23</v>
      </c>
      <c r="X207" s="55" t="s">
        <v>27</v>
      </c>
      <c r="Y207" s="55" t="s">
        <v>26</v>
      </c>
      <c r="Z207" s="55" t="s">
        <v>23</v>
      </c>
      <c r="AA207" s="55" t="s">
        <v>27</v>
      </c>
      <c r="AB207" s="55" t="s">
        <v>26</v>
      </c>
      <c r="AC207" s="55" t="s">
        <v>23</v>
      </c>
      <c r="AD207" s="55" t="s">
        <v>27</v>
      </c>
      <c r="AE207" s="55" t="s">
        <v>26</v>
      </c>
      <c r="AF207" s="55" t="s">
        <v>23</v>
      </c>
      <c r="AG207" s="55" t="s">
        <v>27</v>
      </c>
      <c r="AH207" s="55" t="s">
        <v>26</v>
      </c>
      <c r="AI207" s="55" t="s">
        <v>23</v>
      </c>
      <c r="AJ207" s="55" t="s">
        <v>27</v>
      </c>
      <c r="AK207" s="55" t="s">
        <v>26</v>
      </c>
      <c r="AL207" s="55" t="s">
        <v>23</v>
      </c>
      <c r="AM207" s="55" t="s">
        <v>27</v>
      </c>
      <c r="AN207" s="55" t="s">
        <v>26</v>
      </c>
      <c r="AO207" s="55" t="s">
        <v>23</v>
      </c>
      <c r="AP207" s="55" t="s">
        <v>27</v>
      </c>
      <c r="AQ207" s="55" t="s">
        <v>26</v>
      </c>
      <c r="AR207" s="55" t="s">
        <v>23</v>
      </c>
      <c r="AS207" s="55" t="s">
        <v>27</v>
      </c>
      <c r="AT207" s="55" t="s">
        <v>26</v>
      </c>
      <c r="AU207" s="55" t="s">
        <v>23</v>
      </c>
      <c r="AV207" s="55" t="s">
        <v>27</v>
      </c>
      <c r="AW207" s="55" t="s">
        <v>26</v>
      </c>
      <c r="AX207" s="55" t="s">
        <v>23</v>
      </c>
      <c r="AY207" s="55" t="s">
        <v>27</v>
      </c>
      <c r="AZ207" s="55" t="s">
        <v>26</v>
      </c>
      <c r="BA207" s="55" t="s">
        <v>23</v>
      </c>
      <c r="BB207" s="55" t="s">
        <v>27</v>
      </c>
      <c r="BC207" s="55" t="s">
        <v>26</v>
      </c>
      <c r="BD207" s="55" t="s">
        <v>23</v>
      </c>
      <c r="BE207" s="55" t="s">
        <v>27</v>
      </c>
      <c r="BF207" s="55" t="s">
        <v>26</v>
      </c>
      <c r="BG207" s="55" t="s">
        <v>23</v>
      </c>
      <c r="BH207" s="55" t="s">
        <v>27</v>
      </c>
      <c r="BI207" s="55" t="s">
        <v>26</v>
      </c>
      <c r="BJ207" s="55" t="s">
        <v>23</v>
      </c>
    </row>
    <row r="208" spans="1:62" ht="12" customHeight="1" x14ac:dyDescent="0.2">
      <c r="A208" s="25">
        <f>MAX($A$14:A207)+1</f>
        <v>194</v>
      </c>
      <c r="B208" s="56" t="s">
        <v>34</v>
      </c>
      <c r="C208" s="55" t="s">
        <v>6</v>
      </c>
      <c r="D208" s="55" t="s">
        <v>23</v>
      </c>
      <c r="E208" s="55" t="s">
        <v>31</v>
      </c>
      <c r="F208" s="55" t="s">
        <v>6</v>
      </c>
      <c r="G208" s="55" t="s">
        <v>23</v>
      </c>
      <c r="H208" s="55" t="s">
        <v>31</v>
      </c>
      <c r="I208" s="55" t="s">
        <v>6</v>
      </c>
      <c r="J208" s="55" t="s">
        <v>23</v>
      </c>
      <c r="K208" s="55" t="s">
        <v>31</v>
      </c>
      <c r="L208" s="55" t="s">
        <v>6</v>
      </c>
      <c r="M208" s="55" t="s">
        <v>23</v>
      </c>
      <c r="N208" s="55" t="s">
        <v>31</v>
      </c>
      <c r="O208" s="55" t="s">
        <v>5</v>
      </c>
      <c r="P208" s="55" t="s">
        <v>23</v>
      </c>
      <c r="Q208" s="55" t="s">
        <v>33</v>
      </c>
      <c r="R208" s="55" t="s">
        <v>5</v>
      </c>
      <c r="S208" s="55" t="s">
        <v>26</v>
      </c>
      <c r="T208" s="55" t="s">
        <v>31</v>
      </c>
      <c r="U208" s="55" t="s">
        <v>5</v>
      </c>
      <c r="V208" s="55" t="s">
        <v>26</v>
      </c>
      <c r="W208" s="55" t="s">
        <v>31</v>
      </c>
      <c r="X208" s="55" t="s">
        <v>5</v>
      </c>
      <c r="Y208" s="55" t="s">
        <v>26</v>
      </c>
      <c r="Z208" s="55" t="s">
        <v>31</v>
      </c>
      <c r="AA208" s="55" t="s">
        <v>5</v>
      </c>
      <c r="AB208" s="55" t="s">
        <v>26</v>
      </c>
      <c r="AC208" s="55" t="s">
        <v>31</v>
      </c>
      <c r="AD208" s="55" t="s">
        <v>5</v>
      </c>
      <c r="AE208" s="55" t="s">
        <v>26</v>
      </c>
      <c r="AF208" s="55" t="s">
        <v>31</v>
      </c>
      <c r="AG208" s="55" t="s">
        <v>5</v>
      </c>
      <c r="AH208" s="55" t="s">
        <v>26</v>
      </c>
      <c r="AI208" s="55" t="s">
        <v>31</v>
      </c>
      <c r="AJ208" s="55" t="s">
        <v>5</v>
      </c>
      <c r="AK208" s="55" t="s">
        <v>26</v>
      </c>
      <c r="AL208" s="55" t="s">
        <v>31</v>
      </c>
      <c r="AM208" s="55" t="s">
        <v>5</v>
      </c>
      <c r="AN208" s="55" t="s">
        <v>26</v>
      </c>
      <c r="AO208" s="55" t="s">
        <v>31</v>
      </c>
      <c r="AP208" s="55" t="s">
        <v>4</v>
      </c>
      <c r="AQ208" s="55" t="s">
        <v>26</v>
      </c>
      <c r="AR208" s="55" t="s">
        <v>31</v>
      </c>
      <c r="AS208" s="55" t="s">
        <v>4</v>
      </c>
      <c r="AT208" s="55" t="s">
        <v>26</v>
      </c>
      <c r="AU208" s="55" t="s">
        <v>31</v>
      </c>
      <c r="AV208" s="55" t="s">
        <v>4</v>
      </c>
      <c r="AW208" s="55" t="s">
        <v>26</v>
      </c>
      <c r="AX208" s="55" t="s">
        <v>31</v>
      </c>
      <c r="AY208" s="55" t="s">
        <v>4</v>
      </c>
      <c r="AZ208" s="55" t="s">
        <v>26</v>
      </c>
      <c r="BA208" s="55" t="s">
        <v>31</v>
      </c>
      <c r="BB208" s="55" t="s">
        <v>5</v>
      </c>
      <c r="BC208" s="55" t="s">
        <v>23</v>
      </c>
      <c r="BD208" s="55" t="s">
        <v>32</v>
      </c>
      <c r="BE208" s="55" t="s">
        <v>5</v>
      </c>
      <c r="BF208" s="55" t="s">
        <v>23</v>
      </c>
      <c r="BG208" s="55" t="s">
        <v>32</v>
      </c>
      <c r="BH208" s="55" t="s">
        <v>5</v>
      </c>
      <c r="BI208" s="55" t="s">
        <v>26</v>
      </c>
      <c r="BJ208" s="55" t="s">
        <v>31</v>
      </c>
    </row>
    <row r="209" spans="1:62" ht="12" customHeight="1" x14ac:dyDescent="0.2">
      <c r="A209" s="25">
        <f>MAX($A$14:A208)+1</f>
        <v>195</v>
      </c>
      <c r="B209" s="56" t="s">
        <v>30</v>
      </c>
      <c r="C209" s="55" t="s">
        <v>27</v>
      </c>
      <c r="D209" s="55" t="s">
        <v>26</v>
      </c>
      <c r="E209" s="55" t="s">
        <v>23</v>
      </c>
      <c r="F209" s="55" t="s">
        <v>27</v>
      </c>
      <c r="G209" s="55" t="s">
        <v>26</v>
      </c>
      <c r="H209" s="55" t="s">
        <v>23</v>
      </c>
      <c r="I209" s="55" t="s">
        <v>27</v>
      </c>
      <c r="J209" s="55" t="s">
        <v>26</v>
      </c>
      <c r="K209" s="55" t="s">
        <v>23</v>
      </c>
      <c r="L209" s="55" t="s">
        <v>27</v>
      </c>
      <c r="M209" s="55" t="s">
        <v>26</v>
      </c>
      <c r="N209" s="55" t="s">
        <v>23</v>
      </c>
      <c r="O209" s="55" t="s">
        <v>27</v>
      </c>
      <c r="P209" s="55" t="s">
        <v>26</v>
      </c>
      <c r="Q209" s="55" t="s">
        <v>23</v>
      </c>
      <c r="R209" s="55" t="s">
        <v>27</v>
      </c>
      <c r="S209" s="55" t="s">
        <v>26</v>
      </c>
      <c r="T209" s="55" t="s">
        <v>23</v>
      </c>
      <c r="U209" s="55" t="s">
        <v>27</v>
      </c>
      <c r="V209" s="55" t="s">
        <v>26</v>
      </c>
      <c r="W209" s="55" t="s">
        <v>23</v>
      </c>
      <c r="X209" s="55" t="s">
        <v>27</v>
      </c>
      <c r="Y209" s="55" t="s">
        <v>26</v>
      </c>
      <c r="Z209" s="55" t="s">
        <v>23</v>
      </c>
      <c r="AA209" s="55" t="s">
        <v>27</v>
      </c>
      <c r="AB209" s="55" t="s">
        <v>26</v>
      </c>
      <c r="AC209" s="55" t="s">
        <v>23</v>
      </c>
      <c r="AD209" s="55" t="s">
        <v>27</v>
      </c>
      <c r="AE209" s="55" t="s">
        <v>26</v>
      </c>
      <c r="AF209" s="55" t="s">
        <v>23</v>
      </c>
      <c r="AG209" s="55" t="s">
        <v>27</v>
      </c>
      <c r="AH209" s="55" t="s">
        <v>26</v>
      </c>
      <c r="AI209" s="55" t="s">
        <v>23</v>
      </c>
      <c r="AJ209" s="55" t="s">
        <v>27</v>
      </c>
      <c r="AK209" s="55" t="s">
        <v>26</v>
      </c>
      <c r="AL209" s="55" t="s">
        <v>23</v>
      </c>
      <c r="AM209" s="55" t="s">
        <v>27</v>
      </c>
      <c r="AN209" s="55" t="s">
        <v>26</v>
      </c>
      <c r="AO209" s="55" t="s">
        <v>23</v>
      </c>
      <c r="AP209" s="55" t="s">
        <v>27</v>
      </c>
      <c r="AQ209" s="55" t="s">
        <v>26</v>
      </c>
      <c r="AR209" s="55" t="s">
        <v>23</v>
      </c>
      <c r="AS209" s="55" t="s">
        <v>27</v>
      </c>
      <c r="AT209" s="55" t="s">
        <v>26</v>
      </c>
      <c r="AU209" s="55" t="s">
        <v>23</v>
      </c>
      <c r="AV209" s="55" t="s">
        <v>27</v>
      </c>
      <c r="AW209" s="55" t="s">
        <v>26</v>
      </c>
      <c r="AX209" s="55" t="s">
        <v>23</v>
      </c>
      <c r="AY209" s="55" t="s">
        <v>27</v>
      </c>
      <c r="AZ209" s="55" t="s">
        <v>26</v>
      </c>
      <c r="BA209" s="55" t="s">
        <v>23</v>
      </c>
      <c r="BB209" s="55" t="s">
        <v>27</v>
      </c>
      <c r="BC209" s="55" t="s">
        <v>26</v>
      </c>
      <c r="BD209" s="55" t="s">
        <v>23</v>
      </c>
      <c r="BE209" s="55" t="s">
        <v>27</v>
      </c>
      <c r="BF209" s="55" t="s">
        <v>26</v>
      </c>
      <c r="BG209" s="55" t="s">
        <v>23</v>
      </c>
      <c r="BH209" s="55" t="s">
        <v>27</v>
      </c>
      <c r="BI209" s="55" t="s">
        <v>26</v>
      </c>
      <c r="BJ209" s="55" t="s">
        <v>23</v>
      </c>
    </row>
    <row r="210" spans="1:62" x14ac:dyDescent="0.2">
      <c r="A210" s="25">
        <f>MAX($A$14:A209)+1</f>
        <v>196</v>
      </c>
      <c r="B210" s="58" t="s">
        <v>121</v>
      </c>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c r="BI210" s="57"/>
      <c r="BJ210" s="57"/>
    </row>
    <row r="211" spans="1:62" ht="12" customHeight="1" x14ac:dyDescent="0.2">
      <c r="A211" s="25">
        <f>MAX($A$14:A210)+1</f>
        <v>197</v>
      </c>
      <c r="B211" s="56" t="s">
        <v>36</v>
      </c>
      <c r="C211" s="55" t="s">
        <v>4</v>
      </c>
      <c r="D211" s="55" t="s">
        <v>26</v>
      </c>
      <c r="E211" s="55" t="s">
        <v>31</v>
      </c>
      <c r="F211" s="55" t="s">
        <v>4</v>
      </c>
      <c r="G211" s="55" t="s">
        <v>26</v>
      </c>
      <c r="H211" s="55" t="s">
        <v>31</v>
      </c>
      <c r="I211" s="55" t="s">
        <v>15</v>
      </c>
      <c r="J211" s="55" t="s">
        <v>28</v>
      </c>
      <c r="K211" s="55" t="s">
        <v>23</v>
      </c>
      <c r="L211" s="55" t="s">
        <v>4</v>
      </c>
      <c r="M211" s="55" t="s">
        <v>23</v>
      </c>
      <c r="N211" s="55" t="s">
        <v>31</v>
      </c>
      <c r="O211" s="55" t="s">
        <v>4</v>
      </c>
      <c r="P211" s="55" t="s">
        <v>23</v>
      </c>
      <c r="Q211" s="55" t="s">
        <v>31</v>
      </c>
      <c r="R211" s="55" t="s">
        <v>3</v>
      </c>
      <c r="S211" s="55" t="s">
        <v>23</v>
      </c>
      <c r="T211" s="55" t="s">
        <v>31</v>
      </c>
      <c r="U211" s="55" t="s">
        <v>3</v>
      </c>
      <c r="V211" s="55" t="s">
        <v>23</v>
      </c>
      <c r="W211" s="55" t="s">
        <v>32</v>
      </c>
      <c r="X211" s="55" t="s">
        <v>3</v>
      </c>
      <c r="Y211" s="55" t="s">
        <v>23</v>
      </c>
      <c r="Z211" s="55" t="s">
        <v>31</v>
      </c>
      <c r="AA211" s="55" t="s">
        <v>3</v>
      </c>
      <c r="AB211" s="55" t="s">
        <v>23</v>
      </c>
      <c r="AC211" s="55" t="s">
        <v>31</v>
      </c>
      <c r="AD211" s="55" t="s">
        <v>3</v>
      </c>
      <c r="AE211" s="55" t="s">
        <v>23</v>
      </c>
      <c r="AF211" s="55" t="s">
        <v>31</v>
      </c>
      <c r="AG211" s="55" t="s">
        <v>3</v>
      </c>
      <c r="AH211" s="55" t="s">
        <v>23</v>
      </c>
      <c r="AI211" s="55" t="s">
        <v>31</v>
      </c>
      <c r="AJ211" s="55" t="s">
        <v>3</v>
      </c>
      <c r="AK211" s="55" t="s">
        <v>23</v>
      </c>
      <c r="AL211" s="55" t="s">
        <v>31</v>
      </c>
      <c r="AM211" s="55" t="s">
        <v>3</v>
      </c>
      <c r="AN211" s="55" t="s">
        <v>23</v>
      </c>
      <c r="AO211" s="55" t="s">
        <v>31</v>
      </c>
      <c r="AP211" s="55" t="s">
        <v>4</v>
      </c>
      <c r="AQ211" s="55" t="s">
        <v>23</v>
      </c>
      <c r="AR211" s="55" t="s">
        <v>31</v>
      </c>
      <c r="AS211" s="55" t="s">
        <v>4</v>
      </c>
      <c r="AT211" s="55" t="s">
        <v>23</v>
      </c>
      <c r="AU211" s="55" t="s">
        <v>31</v>
      </c>
      <c r="AV211" s="55" t="s">
        <v>4</v>
      </c>
      <c r="AW211" s="55" t="s">
        <v>23</v>
      </c>
      <c r="AX211" s="55" t="s">
        <v>32</v>
      </c>
      <c r="AY211" s="55" t="s">
        <v>4</v>
      </c>
      <c r="AZ211" s="55" t="s">
        <v>23</v>
      </c>
      <c r="BA211" s="55" t="s">
        <v>31</v>
      </c>
      <c r="BB211" s="55" t="s">
        <v>4</v>
      </c>
      <c r="BC211" s="55" t="s">
        <v>23</v>
      </c>
      <c r="BD211" s="55" t="s">
        <v>31</v>
      </c>
      <c r="BE211" s="55" t="s">
        <v>3</v>
      </c>
      <c r="BF211" s="55" t="s">
        <v>26</v>
      </c>
      <c r="BG211" s="55" t="s">
        <v>31</v>
      </c>
      <c r="BH211" s="55" t="s">
        <v>3</v>
      </c>
      <c r="BI211" s="55" t="s">
        <v>26</v>
      </c>
      <c r="BJ211" s="55" t="s">
        <v>31</v>
      </c>
    </row>
    <row r="212" spans="1:62" ht="12" customHeight="1" x14ac:dyDescent="0.2">
      <c r="A212" s="25">
        <f>MAX($A$14:A211)+1</f>
        <v>198</v>
      </c>
      <c r="B212" s="56" t="s">
        <v>35</v>
      </c>
      <c r="C212" s="55" t="s">
        <v>27</v>
      </c>
      <c r="D212" s="55" t="s">
        <v>26</v>
      </c>
      <c r="E212" s="55" t="s">
        <v>23</v>
      </c>
      <c r="F212" s="55" t="s">
        <v>27</v>
      </c>
      <c r="G212" s="55" t="s">
        <v>26</v>
      </c>
      <c r="H212" s="55" t="s">
        <v>23</v>
      </c>
      <c r="I212" s="55" t="s">
        <v>51</v>
      </c>
      <c r="J212" s="55" t="s">
        <v>28</v>
      </c>
      <c r="K212" s="55" t="s">
        <v>23</v>
      </c>
      <c r="L212" s="55" t="s">
        <v>27</v>
      </c>
      <c r="M212" s="55" t="s">
        <v>23</v>
      </c>
      <c r="N212" s="55" t="s">
        <v>23</v>
      </c>
      <c r="O212" s="55" t="s">
        <v>27</v>
      </c>
      <c r="P212" s="55" t="s">
        <v>23</v>
      </c>
      <c r="Q212" s="55" t="s">
        <v>23</v>
      </c>
      <c r="R212" s="55" t="s">
        <v>29</v>
      </c>
      <c r="S212" s="55" t="s">
        <v>23</v>
      </c>
      <c r="T212" s="55" t="s">
        <v>23</v>
      </c>
      <c r="U212" s="55" t="s">
        <v>29</v>
      </c>
      <c r="V212" s="55" t="s">
        <v>23</v>
      </c>
      <c r="W212" s="55" t="s">
        <v>23</v>
      </c>
      <c r="X212" s="55" t="s">
        <v>29</v>
      </c>
      <c r="Y212" s="55" t="s">
        <v>23</v>
      </c>
      <c r="Z212" s="55" t="s">
        <v>23</v>
      </c>
      <c r="AA212" s="55" t="s">
        <v>29</v>
      </c>
      <c r="AB212" s="55" t="s">
        <v>23</v>
      </c>
      <c r="AC212" s="55" t="s">
        <v>23</v>
      </c>
      <c r="AD212" s="55" t="s">
        <v>29</v>
      </c>
      <c r="AE212" s="55" t="s">
        <v>23</v>
      </c>
      <c r="AF212" s="55" t="s">
        <v>23</v>
      </c>
      <c r="AG212" s="55" t="s">
        <v>29</v>
      </c>
      <c r="AH212" s="55" t="s">
        <v>23</v>
      </c>
      <c r="AI212" s="55" t="s">
        <v>23</v>
      </c>
      <c r="AJ212" s="55" t="s">
        <v>29</v>
      </c>
      <c r="AK212" s="55" t="s">
        <v>23</v>
      </c>
      <c r="AL212" s="55" t="s">
        <v>23</v>
      </c>
      <c r="AM212" s="55" t="s">
        <v>29</v>
      </c>
      <c r="AN212" s="55" t="s">
        <v>23</v>
      </c>
      <c r="AO212" s="55" t="s">
        <v>23</v>
      </c>
      <c r="AP212" s="55" t="s">
        <v>27</v>
      </c>
      <c r="AQ212" s="55" t="s">
        <v>23</v>
      </c>
      <c r="AR212" s="55" t="s">
        <v>23</v>
      </c>
      <c r="AS212" s="55" t="s">
        <v>27</v>
      </c>
      <c r="AT212" s="55" t="s">
        <v>23</v>
      </c>
      <c r="AU212" s="55" t="s">
        <v>23</v>
      </c>
      <c r="AV212" s="55" t="s">
        <v>27</v>
      </c>
      <c r="AW212" s="55" t="s">
        <v>23</v>
      </c>
      <c r="AX212" s="55" t="s">
        <v>23</v>
      </c>
      <c r="AY212" s="55" t="s">
        <v>27</v>
      </c>
      <c r="AZ212" s="55" t="s">
        <v>23</v>
      </c>
      <c r="BA212" s="55" t="s">
        <v>23</v>
      </c>
      <c r="BB212" s="55" t="s">
        <v>23</v>
      </c>
      <c r="BC212" s="55" t="s">
        <v>23</v>
      </c>
      <c r="BD212" s="55" t="s">
        <v>23</v>
      </c>
      <c r="BE212" s="55" t="s">
        <v>23</v>
      </c>
      <c r="BF212" s="55" t="s">
        <v>23</v>
      </c>
      <c r="BG212" s="55" t="s">
        <v>23</v>
      </c>
      <c r="BH212" s="55" t="s">
        <v>23</v>
      </c>
      <c r="BI212" s="55" t="s">
        <v>23</v>
      </c>
      <c r="BJ212" s="55" t="s">
        <v>23</v>
      </c>
    </row>
    <row r="213" spans="1:62" ht="12" customHeight="1" x14ac:dyDescent="0.2">
      <c r="A213" s="25">
        <f>MAX($A$14:A212)+1</f>
        <v>199</v>
      </c>
      <c r="B213" s="56" t="s">
        <v>34</v>
      </c>
      <c r="C213" s="55" t="s">
        <v>4</v>
      </c>
      <c r="D213" s="55" t="s">
        <v>26</v>
      </c>
      <c r="E213" s="55" t="s">
        <v>31</v>
      </c>
      <c r="F213" s="55" t="s">
        <v>4</v>
      </c>
      <c r="G213" s="55" t="s">
        <v>26</v>
      </c>
      <c r="H213" s="55" t="s">
        <v>31</v>
      </c>
      <c r="I213" s="55" t="s">
        <v>15</v>
      </c>
      <c r="J213" s="55" t="s">
        <v>28</v>
      </c>
      <c r="K213" s="55" t="s">
        <v>23</v>
      </c>
      <c r="L213" s="55" t="s">
        <v>4</v>
      </c>
      <c r="M213" s="55" t="s">
        <v>23</v>
      </c>
      <c r="N213" s="55" t="s">
        <v>31</v>
      </c>
      <c r="O213" s="55" t="s">
        <v>4</v>
      </c>
      <c r="P213" s="55" t="s">
        <v>23</v>
      </c>
      <c r="Q213" s="55" t="s">
        <v>31</v>
      </c>
      <c r="R213" s="55" t="s">
        <v>3</v>
      </c>
      <c r="S213" s="55" t="s">
        <v>23</v>
      </c>
      <c r="T213" s="55" t="s">
        <v>31</v>
      </c>
      <c r="U213" s="55" t="s">
        <v>3</v>
      </c>
      <c r="V213" s="55" t="s">
        <v>23</v>
      </c>
      <c r="W213" s="55" t="s">
        <v>32</v>
      </c>
      <c r="X213" s="55" t="s">
        <v>3</v>
      </c>
      <c r="Y213" s="55" t="s">
        <v>23</v>
      </c>
      <c r="Z213" s="55" t="s">
        <v>31</v>
      </c>
      <c r="AA213" s="55" t="s">
        <v>3</v>
      </c>
      <c r="AB213" s="55" t="s">
        <v>23</v>
      </c>
      <c r="AC213" s="55" t="s">
        <v>31</v>
      </c>
      <c r="AD213" s="55" t="s">
        <v>3</v>
      </c>
      <c r="AE213" s="55" t="s">
        <v>23</v>
      </c>
      <c r="AF213" s="55" t="s">
        <v>31</v>
      </c>
      <c r="AG213" s="55" t="s">
        <v>3</v>
      </c>
      <c r="AH213" s="55" t="s">
        <v>23</v>
      </c>
      <c r="AI213" s="55" t="s">
        <v>31</v>
      </c>
      <c r="AJ213" s="55" t="s">
        <v>3</v>
      </c>
      <c r="AK213" s="55" t="s">
        <v>23</v>
      </c>
      <c r="AL213" s="55" t="s">
        <v>31</v>
      </c>
      <c r="AM213" s="55" t="s">
        <v>3</v>
      </c>
      <c r="AN213" s="55" t="s">
        <v>23</v>
      </c>
      <c r="AO213" s="55" t="s">
        <v>31</v>
      </c>
      <c r="AP213" s="55" t="s">
        <v>4</v>
      </c>
      <c r="AQ213" s="55" t="s">
        <v>23</v>
      </c>
      <c r="AR213" s="55" t="s">
        <v>31</v>
      </c>
      <c r="AS213" s="55" t="s">
        <v>4</v>
      </c>
      <c r="AT213" s="55" t="s">
        <v>23</v>
      </c>
      <c r="AU213" s="55" t="s">
        <v>31</v>
      </c>
      <c r="AV213" s="55" t="s">
        <v>4</v>
      </c>
      <c r="AW213" s="55" t="s">
        <v>23</v>
      </c>
      <c r="AX213" s="55" t="s">
        <v>32</v>
      </c>
      <c r="AY213" s="55" t="s">
        <v>4</v>
      </c>
      <c r="AZ213" s="55" t="s">
        <v>23</v>
      </c>
      <c r="BA213" s="55" t="s">
        <v>31</v>
      </c>
      <c r="BB213" s="55" t="s">
        <v>4</v>
      </c>
      <c r="BC213" s="55" t="s">
        <v>23</v>
      </c>
      <c r="BD213" s="55" t="s">
        <v>31</v>
      </c>
      <c r="BE213" s="55" t="s">
        <v>3</v>
      </c>
      <c r="BF213" s="55" t="s">
        <v>26</v>
      </c>
      <c r="BG213" s="55" t="s">
        <v>31</v>
      </c>
      <c r="BH213" s="55" t="s">
        <v>3</v>
      </c>
      <c r="BI213" s="55" t="s">
        <v>26</v>
      </c>
      <c r="BJ213" s="55" t="s">
        <v>31</v>
      </c>
    </row>
    <row r="214" spans="1:62" ht="12" customHeight="1" x14ac:dyDescent="0.2">
      <c r="A214" s="25">
        <f>MAX($A$14:A213)+1</f>
        <v>200</v>
      </c>
      <c r="B214" s="56" t="s">
        <v>30</v>
      </c>
      <c r="C214" s="55" t="s">
        <v>27</v>
      </c>
      <c r="D214" s="55" t="s">
        <v>26</v>
      </c>
      <c r="E214" s="55" t="s">
        <v>23</v>
      </c>
      <c r="F214" s="55" t="s">
        <v>27</v>
      </c>
      <c r="G214" s="55" t="s">
        <v>26</v>
      </c>
      <c r="H214" s="55" t="s">
        <v>23</v>
      </c>
      <c r="I214" s="55" t="s">
        <v>51</v>
      </c>
      <c r="J214" s="55" t="s">
        <v>28</v>
      </c>
      <c r="K214" s="55" t="s">
        <v>23</v>
      </c>
      <c r="L214" s="55" t="s">
        <v>27</v>
      </c>
      <c r="M214" s="55" t="s">
        <v>23</v>
      </c>
      <c r="N214" s="55" t="s">
        <v>23</v>
      </c>
      <c r="O214" s="55" t="s">
        <v>27</v>
      </c>
      <c r="P214" s="55" t="s">
        <v>23</v>
      </c>
      <c r="Q214" s="55" t="s">
        <v>23</v>
      </c>
      <c r="R214" s="55" t="s">
        <v>29</v>
      </c>
      <c r="S214" s="55" t="s">
        <v>23</v>
      </c>
      <c r="T214" s="55" t="s">
        <v>23</v>
      </c>
      <c r="U214" s="55" t="s">
        <v>29</v>
      </c>
      <c r="V214" s="55" t="s">
        <v>23</v>
      </c>
      <c r="W214" s="55" t="s">
        <v>23</v>
      </c>
      <c r="X214" s="55" t="s">
        <v>29</v>
      </c>
      <c r="Y214" s="55" t="s">
        <v>23</v>
      </c>
      <c r="Z214" s="55" t="s">
        <v>23</v>
      </c>
      <c r="AA214" s="55" t="s">
        <v>29</v>
      </c>
      <c r="AB214" s="55" t="s">
        <v>23</v>
      </c>
      <c r="AC214" s="55" t="s">
        <v>23</v>
      </c>
      <c r="AD214" s="55" t="s">
        <v>29</v>
      </c>
      <c r="AE214" s="55" t="s">
        <v>23</v>
      </c>
      <c r="AF214" s="55" t="s">
        <v>23</v>
      </c>
      <c r="AG214" s="55" t="s">
        <v>29</v>
      </c>
      <c r="AH214" s="55" t="s">
        <v>23</v>
      </c>
      <c r="AI214" s="55" t="s">
        <v>23</v>
      </c>
      <c r="AJ214" s="55" t="s">
        <v>29</v>
      </c>
      <c r="AK214" s="55" t="s">
        <v>23</v>
      </c>
      <c r="AL214" s="55" t="s">
        <v>23</v>
      </c>
      <c r="AM214" s="55" t="s">
        <v>29</v>
      </c>
      <c r="AN214" s="55" t="s">
        <v>23</v>
      </c>
      <c r="AO214" s="55" t="s">
        <v>23</v>
      </c>
      <c r="AP214" s="55" t="s">
        <v>27</v>
      </c>
      <c r="AQ214" s="55" t="s">
        <v>23</v>
      </c>
      <c r="AR214" s="55" t="s">
        <v>23</v>
      </c>
      <c r="AS214" s="55" t="s">
        <v>27</v>
      </c>
      <c r="AT214" s="55" t="s">
        <v>23</v>
      </c>
      <c r="AU214" s="55" t="s">
        <v>23</v>
      </c>
      <c r="AV214" s="55" t="s">
        <v>27</v>
      </c>
      <c r="AW214" s="55" t="s">
        <v>23</v>
      </c>
      <c r="AX214" s="55" t="s">
        <v>23</v>
      </c>
      <c r="AY214" s="55" t="s">
        <v>27</v>
      </c>
      <c r="AZ214" s="55" t="s">
        <v>23</v>
      </c>
      <c r="BA214" s="55" t="s">
        <v>23</v>
      </c>
      <c r="BB214" s="55" t="s">
        <v>23</v>
      </c>
      <c r="BC214" s="55" t="s">
        <v>23</v>
      </c>
      <c r="BD214" s="55" t="s">
        <v>23</v>
      </c>
      <c r="BE214" s="55" t="s">
        <v>23</v>
      </c>
      <c r="BF214" s="55" t="s">
        <v>23</v>
      </c>
      <c r="BG214" s="55" t="s">
        <v>23</v>
      </c>
      <c r="BH214" s="55" t="s">
        <v>23</v>
      </c>
      <c r="BI214" s="55" t="s">
        <v>23</v>
      </c>
      <c r="BJ214" s="55" t="s">
        <v>23</v>
      </c>
    </row>
    <row r="215" spans="1:62" x14ac:dyDescent="0.2">
      <c r="A215" s="25">
        <f>MAX($A$14:A214)+1</f>
        <v>201</v>
      </c>
      <c r="B215" s="58" t="s">
        <v>120</v>
      </c>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c r="AA215" s="57"/>
      <c r="AB215" s="57"/>
      <c r="AC215" s="57"/>
      <c r="AD215" s="57"/>
      <c r="AE215" s="57"/>
      <c r="AF215" s="57"/>
      <c r="AG215" s="57"/>
      <c r="AH215" s="57"/>
      <c r="AI215" s="57"/>
      <c r="AJ215" s="57"/>
      <c r="AK215" s="57"/>
      <c r="AL215" s="57"/>
      <c r="AM215" s="57"/>
      <c r="AN215" s="57"/>
      <c r="AO215" s="57"/>
      <c r="AP215" s="57"/>
      <c r="AQ215" s="57"/>
      <c r="AR215" s="57"/>
      <c r="AS215" s="57"/>
      <c r="AT215" s="57"/>
      <c r="AU215" s="57"/>
      <c r="AV215" s="57"/>
      <c r="AW215" s="57"/>
      <c r="AX215" s="57"/>
      <c r="AY215" s="57"/>
      <c r="AZ215" s="57"/>
      <c r="BA215" s="57"/>
      <c r="BB215" s="57"/>
      <c r="BC215" s="57"/>
      <c r="BD215" s="57"/>
      <c r="BE215" s="57"/>
      <c r="BF215" s="57"/>
      <c r="BG215" s="57"/>
      <c r="BH215" s="57"/>
      <c r="BI215" s="57"/>
      <c r="BJ215" s="57"/>
    </row>
    <row r="216" spans="1:62" ht="12" customHeight="1" x14ac:dyDescent="0.2">
      <c r="A216" s="25">
        <f>MAX($A$14:A215)+1</f>
        <v>202</v>
      </c>
      <c r="B216" s="56" t="s">
        <v>36</v>
      </c>
      <c r="C216" s="55" t="s">
        <v>5</v>
      </c>
      <c r="D216" s="55" t="s">
        <v>23</v>
      </c>
      <c r="E216" s="55" t="s">
        <v>31</v>
      </c>
      <c r="F216" s="55" t="s">
        <v>5</v>
      </c>
      <c r="G216" s="55" t="s">
        <v>23</v>
      </c>
      <c r="H216" s="55" t="s">
        <v>31</v>
      </c>
      <c r="I216" s="55" t="s">
        <v>5</v>
      </c>
      <c r="J216" s="55" t="s">
        <v>23</v>
      </c>
      <c r="K216" s="55" t="s">
        <v>31</v>
      </c>
      <c r="L216" s="55" t="s">
        <v>5</v>
      </c>
      <c r="M216" s="55" t="s">
        <v>23</v>
      </c>
      <c r="N216" s="55" t="s">
        <v>31</v>
      </c>
      <c r="O216" s="55" t="s">
        <v>5</v>
      </c>
      <c r="P216" s="55" t="s">
        <v>23</v>
      </c>
      <c r="Q216" s="55" t="s">
        <v>31</v>
      </c>
      <c r="R216" s="55" t="s">
        <v>5</v>
      </c>
      <c r="S216" s="55" t="s">
        <v>23</v>
      </c>
      <c r="T216" s="55" t="s">
        <v>33</v>
      </c>
      <c r="U216" s="55" t="s">
        <v>5</v>
      </c>
      <c r="V216" s="55" t="s">
        <v>26</v>
      </c>
      <c r="W216" s="55" t="s">
        <v>31</v>
      </c>
      <c r="X216" s="55" t="s">
        <v>5</v>
      </c>
      <c r="Y216" s="55" t="s">
        <v>26</v>
      </c>
      <c r="Z216" s="55" t="s">
        <v>31</v>
      </c>
      <c r="AA216" s="55" t="s">
        <v>5</v>
      </c>
      <c r="AB216" s="55" t="s">
        <v>26</v>
      </c>
      <c r="AC216" s="55" t="s">
        <v>31</v>
      </c>
      <c r="AD216" s="55" t="s">
        <v>5</v>
      </c>
      <c r="AE216" s="55" t="s">
        <v>26</v>
      </c>
      <c r="AF216" s="55" t="s">
        <v>31</v>
      </c>
      <c r="AG216" s="55" t="s">
        <v>3</v>
      </c>
      <c r="AH216" s="55" t="s">
        <v>23</v>
      </c>
      <c r="AI216" s="55" t="s">
        <v>31</v>
      </c>
      <c r="AJ216" s="55" t="s">
        <v>3</v>
      </c>
      <c r="AK216" s="55" t="s">
        <v>23</v>
      </c>
      <c r="AL216" s="55" t="s">
        <v>33</v>
      </c>
      <c r="AM216" s="55" t="s">
        <v>3</v>
      </c>
      <c r="AN216" s="55" t="s">
        <v>23</v>
      </c>
      <c r="AO216" s="55" t="s">
        <v>31</v>
      </c>
      <c r="AP216" s="55" t="s">
        <v>3</v>
      </c>
      <c r="AQ216" s="55" t="s">
        <v>23</v>
      </c>
      <c r="AR216" s="55" t="s">
        <v>31</v>
      </c>
      <c r="AS216" s="55" t="s">
        <v>3</v>
      </c>
      <c r="AT216" s="55" t="s">
        <v>23</v>
      </c>
      <c r="AU216" s="55" t="s">
        <v>31</v>
      </c>
      <c r="AV216" s="55" t="s">
        <v>15</v>
      </c>
      <c r="AW216" s="55" t="s">
        <v>26</v>
      </c>
      <c r="AX216" s="55" t="s">
        <v>33</v>
      </c>
      <c r="AY216" s="55" t="s">
        <v>3</v>
      </c>
      <c r="AZ216" s="55" t="s">
        <v>28</v>
      </c>
      <c r="BA216" s="55" t="s">
        <v>26</v>
      </c>
      <c r="BB216" s="55" t="s">
        <v>5</v>
      </c>
      <c r="BC216" s="55" t="s">
        <v>28</v>
      </c>
      <c r="BD216" s="55" t="s">
        <v>26</v>
      </c>
      <c r="BE216" s="55" t="s">
        <v>6</v>
      </c>
      <c r="BF216" s="55" t="s">
        <v>26</v>
      </c>
      <c r="BG216" s="55" t="s">
        <v>32</v>
      </c>
      <c r="BH216" s="55" t="s">
        <v>6</v>
      </c>
      <c r="BI216" s="55" t="s">
        <v>26</v>
      </c>
      <c r="BJ216" s="55" t="s">
        <v>31</v>
      </c>
    </row>
    <row r="217" spans="1:62" ht="12" customHeight="1" x14ac:dyDescent="0.2">
      <c r="A217" s="25">
        <f>MAX($A$14:A216)+1</f>
        <v>203</v>
      </c>
      <c r="B217" s="56" t="s">
        <v>35</v>
      </c>
      <c r="C217" s="55" t="s">
        <v>27</v>
      </c>
      <c r="D217" s="55" t="s">
        <v>23</v>
      </c>
      <c r="E217" s="55" t="s">
        <v>23</v>
      </c>
      <c r="F217" s="55" t="s">
        <v>27</v>
      </c>
      <c r="G217" s="55" t="s">
        <v>23</v>
      </c>
      <c r="H217" s="55" t="s">
        <v>23</v>
      </c>
      <c r="I217" s="55" t="s">
        <v>27</v>
      </c>
      <c r="J217" s="55" t="s">
        <v>23</v>
      </c>
      <c r="K217" s="55" t="s">
        <v>23</v>
      </c>
      <c r="L217" s="55" t="s">
        <v>27</v>
      </c>
      <c r="M217" s="55" t="s">
        <v>23</v>
      </c>
      <c r="N217" s="55" t="s">
        <v>23</v>
      </c>
      <c r="O217" s="55" t="s">
        <v>27</v>
      </c>
      <c r="P217" s="55" t="s">
        <v>23</v>
      </c>
      <c r="Q217" s="55" t="s">
        <v>23</v>
      </c>
      <c r="R217" s="55" t="s">
        <v>27</v>
      </c>
      <c r="S217" s="55" t="s">
        <v>23</v>
      </c>
      <c r="T217" s="55" t="s">
        <v>23</v>
      </c>
      <c r="U217" s="55" t="s">
        <v>27</v>
      </c>
      <c r="V217" s="55" t="s">
        <v>23</v>
      </c>
      <c r="W217" s="55" t="s">
        <v>23</v>
      </c>
      <c r="X217" s="55" t="s">
        <v>27</v>
      </c>
      <c r="Y217" s="55" t="s">
        <v>23</v>
      </c>
      <c r="Z217" s="55" t="s">
        <v>23</v>
      </c>
      <c r="AA217" s="55" t="s">
        <v>27</v>
      </c>
      <c r="AB217" s="55" t="s">
        <v>23</v>
      </c>
      <c r="AC217" s="55" t="s">
        <v>23</v>
      </c>
      <c r="AD217" s="55" t="s">
        <v>22</v>
      </c>
      <c r="AE217" s="55" t="s">
        <v>23</v>
      </c>
      <c r="AF217" s="55" t="s">
        <v>23</v>
      </c>
      <c r="AG217" s="55" t="s">
        <v>29</v>
      </c>
      <c r="AH217" s="55" t="s">
        <v>23</v>
      </c>
      <c r="AI217" s="55" t="s">
        <v>23</v>
      </c>
      <c r="AJ217" s="55" t="s">
        <v>29</v>
      </c>
      <c r="AK217" s="55" t="s">
        <v>23</v>
      </c>
      <c r="AL217" s="55" t="s">
        <v>23</v>
      </c>
      <c r="AM217" s="55" t="s">
        <v>22</v>
      </c>
      <c r="AN217" s="55" t="s">
        <v>26</v>
      </c>
      <c r="AO217" s="55" t="s">
        <v>23</v>
      </c>
      <c r="AP217" s="55" t="s">
        <v>22</v>
      </c>
      <c r="AQ217" s="55" t="s">
        <v>26</v>
      </c>
      <c r="AR217" s="55" t="s">
        <v>23</v>
      </c>
      <c r="AS217" s="55" t="s">
        <v>22</v>
      </c>
      <c r="AT217" s="55" t="s">
        <v>26</v>
      </c>
      <c r="AU217" s="55" t="s">
        <v>23</v>
      </c>
      <c r="AV217" s="55" t="s">
        <v>22</v>
      </c>
      <c r="AW217" s="55" t="s">
        <v>26</v>
      </c>
      <c r="AX217" s="55" t="s">
        <v>23</v>
      </c>
      <c r="AY217" s="55" t="s">
        <v>22</v>
      </c>
      <c r="AZ217" s="55" t="s">
        <v>26</v>
      </c>
      <c r="BA217" s="55" t="s">
        <v>23</v>
      </c>
      <c r="BB217" s="55" t="s">
        <v>22</v>
      </c>
      <c r="BC217" s="55" t="s">
        <v>26</v>
      </c>
      <c r="BD217" s="55" t="s">
        <v>23</v>
      </c>
      <c r="BE217" s="55" t="s">
        <v>22</v>
      </c>
      <c r="BF217" s="55" t="s">
        <v>26</v>
      </c>
      <c r="BG217" s="55" t="s">
        <v>23</v>
      </c>
      <c r="BH217" s="55" t="s">
        <v>22</v>
      </c>
      <c r="BI217" s="55" t="s">
        <v>26</v>
      </c>
      <c r="BJ217" s="55" t="s">
        <v>23</v>
      </c>
    </row>
    <row r="218" spans="1:62" ht="12" customHeight="1" x14ac:dyDescent="0.2">
      <c r="A218" s="25">
        <f>MAX($A$14:A217)+1</f>
        <v>204</v>
      </c>
      <c r="B218" s="56" t="s">
        <v>34</v>
      </c>
      <c r="C218" s="55" t="s">
        <v>5</v>
      </c>
      <c r="D218" s="55" t="s">
        <v>23</v>
      </c>
      <c r="E218" s="55" t="s">
        <v>31</v>
      </c>
      <c r="F218" s="55" t="s">
        <v>5</v>
      </c>
      <c r="G218" s="55" t="s">
        <v>23</v>
      </c>
      <c r="H218" s="55" t="s">
        <v>31</v>
      </c>
      <c r="I218" s="55" t="s">
        <v>5</v>
      </c>
      <c r="J218" s="55" t="s">
        <v>23</v>
      </c>
      <c r="K218" s="55" t="s">
        <v>31</v>
      </c>
      <c r="L218" s="55" t="s">
        <v>5</v>
      </c>
      <c r="M218" s="55" t="s">
        <v>23</v>
      </c>
      <c r="N218" s="55" t="s">
        <v>31</v>
      </c>
      <c r="O218" s="55" t="s">
        <v>5</v>
      </c>
      <c r="P218" s="55" t="s">
        <v>23</v>
      </c>
      <c r="Q218" s="55" t="s">
        <v>31</v>
      </c>
      <c r="R218" s="55" t="s">
        <v>5</v>
      </c>
      <c r="S218" s="55" t="s">
        <v>23</v>
      </c>
      <c r="T218" s="55" t="s">
        <v>33</v>
      </c>
      <c r="U218" s="55" t="s">
        <v>5</v>
      </c>
      <c r="V218" s="55" t="s">
        <v>26</v>
      </c>
      <c r="W218" s="55" t="s">
        <v>31</v>
      </c>
      <c r="X218" s="55" t="s">
        <v>5</v>
      </c>
      <c r="Y218" s="55" t="s">
        <v>26</v>
      </c>
      <c r="Z218" s="55" t="s">
        <v>31</v>
      </c>
      <c r="AA218" s="55" t="s">
        <v>5</v>
      </c>
      <c r="AB218" s="55" t="s">
        <v>26</v>
      </c>
      <c r="AC218" s="55" t="s">
        <v>31</v>
      </c>
      <c r="AD218" s="55" t="s">
        <v>5</v>
      </c>
      <c r="AE218" s="55" t="s">
        <v>26</v>
      </c>
      <c r="AF218" s="55" t="s">
        <v>31</v>
      </c>
      <c r="AG218" s="55" t="s">
        <v>3</v>
      </c>
      <c r="AH218" s="55" t="s">
        <v>23</v>
      </c>
      <c r="AI218" s="55" t="s">
        <v>31</v>
      </c>
      <c r="AJ218" s="55" t="s">
        <v>3</v>
      </c>
      <c r="AK218" s="55" t="s">
        <v>23</v>
      </c>
      <c r="AL218" s="55" t="s">
        <v>33</v>
      </c>
      <c r="AM218" s="55" t="s">
        <v>3</v>
      </c>
      <c r="AN218" s="55" t="s">
        <v>23</v>
      </c>
      <c r="AO218" s="55" t="s">
        <v>31</v>
      </c>
      <c r="AP218" s="55" t="s">
        <v>3</v>
      </c>
      <c r="AQ218" s="55" t="s">
        <v>23</v>
      </c>
      <c r="AR218" s="55" t="s">
        <v>31</v>
      </c>
      <c r="AS218" s="55" t="s">
        <v>3</v>
      </c>
      <c r="AT218" s="55" t="s">
        <v>23</v>
      </c>
      <c r="AU218" s="55" t="s">
        <v>31</v>
      </c>
      <c r="AV218" s="55" t="s">
        <v>15</v>
      </c>
      <c r="AW218" s="55" t="s">
        <v>26</v>
      </c>
      <c r="AX218" s="55" t="s">
        <v>33</v>
      </c>
      <c r="AY218" s="55" t="s">
        <v>3</v>
      </c>
      <c r="AZ218" s="55" t="s">
        <v>28</v>
      </c>
      <c r="BA218" s="55" t="s">
        <v>26</v>
      </c>
      <c r="BB218" s="55" t="s">
        <v>5</v>
      </c>
      <c r="BC218" s="55" t="s">
        <v>28</v>
      </c>
      <c r="BD218" s="55" t="s">
        <v>26</v>
      </c>
      <c r="BE218" s="55" t="s">
        <v>6</v>
      </c>
      <c r="BF218" s="55" t="s">
        <v>26</v>
      </c>
      <c r="BG218" s="55" t="s">
        <v>32</v>
      </c>
      <c r="BH218" s="55" t="s">
        <v>6</v>
      </c>
      <c r="BI218" s="55" t="s">
        <v>26</v>
      </c>
      <c r="BJ218" s="55" t="s">
        <v>31</v>
      </c>
    </row>
    <row r="219" spans="1:62" ht="12" customHeight="1" x14ac:dyDescent="0.2">
      <c r="A219" s="25">
        <f>MAX($A$14:A218)+1</f>
        <v>205</v>
      </c>
      <c r="B219" s="56" t="s">
        <v>30</v>
      </c>
      <c r="C219" s="55" t="s">
        <v>27</v>
      </c>
      <c r="D219" s="55" t="s">
        <v>23</v>
      </c>
      <c r="E219" s="55" t="s">
        <v>23</v>
      </c>
      <c r="F219" s="55" t="s">
        <v>27</v>
      </c>
      <c r="G219" s="55" t="s">
        <v>23</v>
      </c>
      <c r="H219" s="55" t="s">
        <v>23</v>
      </c>
      <c r="I219" s="55" t="s">
        <v>27</v>
      </c>
      <c r="J219" s="55" t="s">
        <v>23</v>
      </c>
      <c r="K219" s="55" t="s">
        <v>23</v>
      </c>
      <c r="L219" s="55" t="s">
        <v>27</v>
      </c>
      <c r="M219" s="55" t="s">
        <v>23</v>
      </c>
      <c r="N219" s="55" t="s">
        <v>23</v>
      </c>
      <c r="O219" s="55" t="s">
        <v>27</v>
      </c>
      <c r="P219" s="55" t="s">
        <v>23</v>
      </c>
      <c r="Q219" s="55" t="s">
        <v>23</v>
      </c>
      <c r="R219" s="55" t="s">
        <v>27</v>
      </c>
      <c r="S219" s="55" t="s">
        <v>23</v>
      </c>
      <c r="T219" s="55" t="s">
        <v>23</v>
      </c>
      <c r="U219" s="55" t="s">
        <v>27</v>
      </c>
      <c r="V219" s="55" t="s">
        <v>23</v>
      </c>
      <c r="W219" s="55" t="s">
        <v>23</v>
      </c>
      <c r="X219" s="55" t="s">
        <v>27</v>
      </c>
      <c r="Y219" s="55" t="s">
        <v>23</v>
      </c>
      <c r="Z219" s="55" t="s">
        <v>23</v>
      </c>
      <c r="AA219" s="55" t="s">
        <v>27</v>
      </c>
      <c r="AB219" s="55" t="s">
        <v>23</v>
      </c>
      <c r="AC219" s="55" t="s">
        <v>23</v>
      </c>
      <c r="AD219" s="55" t="s">
        <v>22</v>
      </c>
      <c r="AE219" s="55" t="s">
        <v>23</v>
      </c>
      <c r="AF219" s="55" t="s">
        <v>23</v>
      </c>
      <c r="AG219" s="55" t="s">
        <v>29</v>
      </c>
      <c r="AH219" s="55" t="s">
        <v>23</v>
      </c>
      <c r="AI219" s="55" t="s">
        <v>23</v>
      </c>
      <c r="AJ219" s="55" t="s">
        <v>29</v>
      </c>
      <c r="AK219" s="55" t="s">
        <v>23</v>
      </c>
      <c r="AL219" s="55" t="s">
        <v>23</v>
      </c>
      <c r="AM219" s="55" t="s">
        <v>22</v>
      </c>
      <c r="AN219" s="55" t="s">
        <v>26</v>
      </c>
      <c r="AO219" s="55" t="s">
        <v>23</v>
      </c>
      <c r="AP219" s="55" t="s">
        <v>22</v>
      </c>
      <c r="AQ219" s="55" t="s">
        <v>26</v>
      </c>
      <c r="AR219" s="55" t="s">
        <v>23</v>
      </c>
      <c r="AS219" s="55" t="s">
        <v>22</v>
      </c>
      <c r="AT219" s="55" t="s">
        <v>26</v>
      </c>
      <c r="AU219" s="55" t="s">
        <v>23</v>
      </c>
      <c r="AV219" s="55" t="s">
        <v>22</v>
      </c>
      <c r="AW219" s="55" t="s">
        <v>26</v>
      </c>
      <c r="AX219" s="55" t="s">
        <v>23</v>
      </c>
      <c r="AY219" s="55" t="s">
        <v>22</v>
      </c>
      <c r="AZ219" s="55" t="s">
        <v>26</v>
      </c>
      <c r="BA219" s="55" t="s">
        <v>23</v>
      </c>
      <c r="BB219" s="55" t="s">
        <v>22</v>
      </c>
      <c r="BC219" s="55" t="s">
        <v>26</v>
      </c>
      <c r="BD219" s="55" t="s">
        <v>23</v>
      </c>
      <c r="BE219" s="55" t="s">
        <v>22</v>
      </c>
      <c r="BF219" s="55" t="s">
        <v>26</v>
      </c>
      <c r="BG219" s="55" t="s">
        <v>23</v>
      </c>
      <c r="BH219" s="55" t="s">
        <v>22</v>
      </c>
      <c r="BI219" s="55" t="s">
        <v>26</v>
      </c>
      <c r="BJ219" s="55" t="s">
        <v>23</v>
      </c>
    </row>
    <row r="220" spans="1:62" x14ac:dyDescent="0.2">
      <c r="A220" s="25">
        <f>MAX($A$14:A219)+1</f>
        <v>206</v>
      </c>
      <c r="B220" s="58" t="s">
        <v>119</v>
      </c>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7"/>
      <c r="AM220" s="57"/>
      <c r="AN220" s="57"/>
      <c r="AO220" s="57"/>
      <c r="AP220" s="57"/>
      <c r="AQ220" s="57"/>
      <c r="AR220" s="57"/>
      <c r="AS220" s="57"/>
      <c r="AT220" s="57"/>
      <c r="AU220" s="57"/>
      <c r="AV220" s="57"/>
      <c r="AW220" s="57"/>
      <c r="AX220" s="57"/>
      <c r="AY220" s="57"/>
      <c r="AZ220" s="57"/>
      <c r="BA220" s="57"/>
      <c r="BB220" s="57"/>
      <c r="BC220" s="57"/>
      <c r="BD220" s="57"/>
      <c r="BE220" s="57"/>
      <c r="BF220" s="57"/>
      <c r="BG220" s="57"/>
      <c r="BH220" s="57"/>
      <c r="BI220" s="57"/>
      <c r="BJ220" s="57"/>
    </row>
    <row r="221" spans="1:62" ht="12" customHeight="1" x14ac:dyDescent="0.2">
      <c r="A221" s="25">
        <f>MAX($A$14:A220)+1</f>
        <v>207</v>
      </c>
      <c r="B221" s="56" t="s">
        <v>36</v>
      </c>
      <c r="C221" s="55" t="s">
        <v>5</v>
      </c>
      <c r="D221" s="55" t="s">
        <v>23</v>
      </c>
      <c r="E221" s="55" t="s">
        <v>31</v>
      </c>
      <c r="F221" s="55" t="s">
        <v>5</v>
      </c>
      <c r="G221" s="55" t="s">
        <v>23</v>
      </c>
      <c r="H221" s="55" t="s">
        <v>31</v>
      </c>
      <c r="I221" s="55" t="s">
        <v>5</v>
      </c>
      <c r="J221" s="55" t="s">
        <v>23</v>
      </c>
      <c r="K221" s="55" t="s">
        <v>32</v>
      </c>
      <c r="L221" s="55" t="s">
        <v>5</v>
      </c>
      <c r="M221" s="55" t="s">
        <v>23</v>
      </c>
      <c r="N221" s="55" t="s">
        <v>31</v>
      </c>
      <c r="O221" s="55" t="s">
        <v>6</v>
      </c>
      <c r="P221" s="55" t="s">
        <v>23</v>
      </c>
      <c r="Q221" s="55" t="s">
        <v>32</v>
      </c>
      <c r="R221" s="55" t="s">
        <v>17</v>
      </c>
      <c r="S221" s="55" t="s">
        <v>23</v>
      </c>
      <c r="T221" s="55" t="s">
        <v>31</v>
      </c>
      <c r="U221" s="55" t="s">
        <v>17</v>
      </c>
      <c r="V221" s="55" t="s">
        <v>23</v>
      </c>
      <c r="W221" s="55" t="s">
        <v>31</v>
      </c>
      <c r="X221" s="55" t="s">
        <v>17</v>
      </c>
      <c r="Y221" s="55" t="s">
        <v>23</v>
      </c>
      <c r="Z221" s="55" t="s">
        <v>31</v>
      </c>
      <c r="AA221" s="55" t="s">
        <v>17</v>
      </c>
      <c r="AB221" s="55" t="s">
        <v>23</v>
      </c>
      <c r="AC221" s="55" t="s">
        <v>31</v>
      </c>
      <c r="AD221" s="55" t="s">
        <v>17</v>
      </c>
      <c r="AE221" s="55" t="s">
        <v>23</v>
      </c>
      <c r="AF221" s="55" t="s">
        <v>31</v>
      </c>
      <c r="AG221" s="55" t="s">
        <v>17</v>
      </c>
      <c r="AH221" s="55" t="s">
        <v>23</v>
      </c>
      <c r="AI221" s="55" t="s">
        <v>31</v>
      </c>
      <c r="AJ221" s="55" t="s">
        <v>17</v>
      </c>
      <c r="AK221" s="55" t="s">
        <v>23</v>
      </c>
      <c r="AL221" s="55" t="s">
        <v>31</v>
      </c>
      <c r="AM221" s="55" t="s">
        <v>17</v>
      </c>
      <c r="AN221" s="55" t="s">
        <v>23</v>
      </c>
      <c r="AO221" s="55" t="s">
        <v>31</v>
      </c>
      <c r="AP221" s="55" t="s">
        <v>17</v>
      </c>
      <c r="AQ221" s="55" t="s">
        <v>23</v>
      </c>
      <c r="AR221" s="55" t="s">
        <v>31</v>
      </c>
      <c r="AS221" s="55" t="s">
        <v>17</v>
      </c>
      <c r="AT221" s="55" t="s">
        <v>23</v>
      </c>
      <c r="AU221" s="55" t="s">
        <v>32</v>
      </c>
      <c r="AV221" s="55" t="s">
        <v>17</v>
      </c>
      <c r="AW221" s="55" t="s">
        <v>23</v>
      </c>
      <c r="AX221" s="55" t="s">
        <v>31</v>
      </c>
      <c r="AY221" s="55" t="s">
        <v>17</v>
      </c>
      <c r="AZ221" s="55" t="s">
        <v>23</v>
      </c>
      <c r="BA221" s="55" t="s">
        <v>31</v>
      </c>
      <c r="BB221" s="55" t="s">
        <v>17</v>
      </c>
      <c r="BC221" s="55" t="s">
        <v>23</v>
      </c>
      <c r="BD221" s="55" t="s">
        <v>31</v>
      </c>
      <c r="BE221" s="55" t="s">
        <v>17</v>
      </c>
      <c r="BF221" s="55" t="s">
        <v>23</v>
      </c>
      <c r="BG221" s="55" t="s">
        <v>31</v>
      </c>
      <c r="BH221" s="55" t="s">
        <v>17</v>
      </c>
      <c r="BI221" s="55" t="s">
        <v>23</v>
      </c>
      <c r="BJ221" s="55" t="s">
        <v>31</v>
      </c>
    </row>
    <row r="222" spans="1:62" ht="12" customHeight="1" x14ac:dyDescent="0.2">
      <c r="A222" s="25">
        <f>MAX($A$14:A221)+1</f>
        <v>208</v>
      </c>
      <c r="B222" s="56" t="s">
        <v>35</v>
      </c>
      <c r="C222" s="55" t="s">
        <v>27</v>
      </c>
      <c r="D222" s="55" t="s">
        <v>23</v>
      </c>
      <c r="E222" s="55" t="s">
        <v>23</v>
      </c>
      <c r="F222" s="55" t="s">
        <v>27</v>
      </c>
      <c r="G222" s="55" t="s">
        <v>23</v>
      </c>
      <c r="H222" s="55" t="s">
        <v>23</v>
      </c>
      <c r="I222" s="55" t="s">
        <v>27</v>
      </c>
      <c r="J222" s="55" t="s">
        <v>23</v>
      </c>
      <c r="K222" s="55" t="s">
        <v>23</v>
      </c>
      <c r="L222" s="55" t="s">
        <v>27</v>
      </c>
      <c r="M222" s="55" t="s">
        <v>23</v>
      </c>
      <c r="N222" s="55" t="s">
        <v>23</v>
      </c>
      <c r="O222" s="55" t="s">
        <v>27</v>
      </c>
      <c r="P222" s="55" t="s">
        <v>23</v>
      </c>
      <c r="Q222" s="55" t="s">
        <v>23</v>
      </c>
      <c r="R222" s="55" t="s">
        <v>44</v>
      </c>
      <c r="S222" s="55" t="s">
        <v>23</v>
      </c>
      <c r="T222" s="55" t="s">
        <v>23</v>
      </c>
      <c r="U222" s="55" t="s">
        <v>44</v>
      </c>
      <c r="V222" s="55" t="s">
        <v>23</v>
      </c>
      <c r="W222" s="55" t="s">
        <v>23</v>
      </c>
      <c r="X222" s="55" t="s">
        <v>44</v>
      </c>
      <c r="Y222" s="55" t="s">
        <v>23</v>
      </c>
      <c r="Z222" s="55" t="s">
        <v>23</v>
      </c>
      <c r="AA222" s="55" t="s">
        <v>44</v>
      </c>
      <c r="AB222" s="55" t="s">
        <v>23</v>
      </c>
      <c r="AC222" s="55" t="s">
        <v>23</v>
      </c>
      <c r="AD222" s="55" t="s">
        <v>44</v>
      </c>
      <c r="AE222" s="55" t="s">
        <v>23</v>
      </c>
      <c r="AF222" s="55" t="s">
        <v>23</v>
      </c>
      <c r="AG222" s="55" t="s">
        <v>44</v>
      </c>
      <c r="AH222" s="55" t="s">
        <v>23</v>
      </c>
      <c r="AI222" s="55" t="s">
        <v>23</v>
      </c>
      <c r="AJ222" s="55" t="s">
        <v>44</v>
      </c>
      <c r="AK222" s="55" t="s">
        <v>23</v>
      </c>
      <c r="AL222" s="55" t="s">
        <v>23</v>
      </c>
      <c r="AM222" s="55" t="s">
        <v>44</v>
      </c>
      <c r="AN222" s="55" t="s">
        <v>23</v>
      </c>
      <c r="AO222" s="55" t="s">
        <v>23</v>
      </c>
      <c r="AP222" s="55" t="s">
        <v>44</v>
      </c>
      <c r="AQ222" s="55" t="s">
        <v>23</v>
      </c>
      <c r="AR222" s="55" t="s">
        <v>23</v>
      </c>
      <c r="AS222" s="55" t="s">
        <v>44</v>
      </c>
      <c r="AT222" s="55" t="s">
        <v>23</v>
      </c>
      <c r="AU222" s="55" t="s">
        <v>23</v>
      </c>
      <c r="AV222" s="55" t="s">
        <v>44</v>
      </c>
      <c r="AW222" s="55" t="s">
        <v>23</v>
      </c>
      <c r="AX222" s="55" t="s">
        <v>23</v>
      </c>
      <c r="AY222" s="55" t="s">
        <v>44</v>
      </c>
      <c r="AZ222" s="55" t="s">
        <v>23</v>
      </c>
      <c r="BA222" s="55" t="s">
        <v>23</v>
      </c>
      <c r="BB222" s="55" t="s">
        <v>44</v>
      </c>
      <c r="BC222" s="55" t="s">
        <v>23</v>
      </c>
      <c r="BD222" s="55" t="s">
        <v>23</v>
      </c>
      <c r="BE222" s="55" t="s">
        <v>44</v>
      </c>
      <c r="BF222" s="55" t="s">
        <v>23</v>
      </c>
      <c r="BG222" s="55" t="s">
        <v>23</v>
      </c>
      <c r="BH222" s="55" t="s">
        <v>44</v>
      </c>
      <c r="BI222" s="55" t="s">
        <v>23</v>
      </c>
      <c r="BJ222" s="55" t="s">
        <v>23</v>
      </c>
    </row>
    <row r="223" spans="1:62" ht="12" customHeight="1" x14ac:dyDescent="0.2">
      <c r="A223" s="25">
        <f>MAX($A$14:A222)+1</f>
        <v>209</v>
      </c>
      <c r="B223" s="56" t="s">
        <v>34</v>
      </c>
      <c r="C223" s="55" t="s">
        <v>5</v>
      </c>
      <c r="D223" s="55" t="s">
        <v>23</v>
      </c>
      <c r="E223" s="55" t="s">
        <v>31</v>
      </c>
      <c r="F223" s="55" t="s">
        <v>5</v>
      </c>
      <c r="G223" s="55" t="s">
        <v>23</v>
      </c>
      <c r="H223" s="55" t="s">
        <v>31</v>
      </c>
      <c r="I223" s="55" t="s">
        <v>5</v>
      </c>
      <c r="J223" s="55" t="s">
        <v>23</v>
      </c>
      <c r="K223" s="55" t="s">
        <v>32</v>
      </c>
      <c r="L223" s="55" t="s">
        <v>5</v>
      </c>
      <c r="M223" s="55" t="s">
        <v>23</v>
      </c>
      <c r="N223" s="55" t="s">
        <v>31</v>
      </c>
      <c r="O223" s="55" t="s">
        <v>6</v>
      </c>
      <c r="P223" s="55" t="s">
        <v>23</v>
      </c>
      <c r="Q223" s="55" t="s">
        <v>32</v>
      </c>
      <c r="R223" s="55" t="s">
        <v>17</v>
      </c>
      <c r="S223" s="55" t="s">
        <v>23</v>
      </c>
      <c r="T223" s="55" t="s">
        <v>31</v>
      </c>
      <c r="U223" s="55" t="s">
        <v>17</v>
      </c>
      <c r="V223" s="55" t="s">
        <v>23</v>
      </c>
      <c r="W223" s="55" t="s">
        <v>31</v>
      </c>
      <c r="X223" s="55" t="s">
        <v>17</v>
      </c>
      <c r="Y223" s="55" t="s">
        <v>23</v>
      </c>
      <c r="Z223" s="55" t="s">
        <v>31</v>
      </c>
      <c r="AA223" s="55" t="s">
        <v>17</v>
      </c>
      <c r="AB223" s="55" t="s">
        <v>23</v>
      </c>
      <c r="AC223" s="55" t="s">
        <v>31</v>
      </c>
      <c r="AD223" s="55" t="s">
        <v>17</v>
      </c>
      <c r="AE223" s="55" t="s">
        <v>23</v>
      </c>
      <c r="AF223" s="55" t="s">
        <v>31</v>
      </c>
      <c r="AG223" s="55" t="s">
        <v>17</v>
      </c>
      <c r="AH223" s="55" t="s">
        <v>23</v>
      </c>
      <c r="AI223" s="55" t="s">
        <v>31</v>
      </c>
      <c r="AJ223" s="55" t="s">
        <v>17</v>
      </c>
      <c r="AK223" s="55" t="s">
        <v>23</v>
      </c>
      <c r="AL223" s="55" t="s">
        <v>31</v>
      </c>
      <c r="AM223" s="55" t="s">
        <v>17</v>
      </c>
      <c r="AN223" s="55" t="s">
        <v>23</v>
      </c>
      <c r="AO223" s="55" t="s">
        <v>31</v>
      </c>
      <c r="AP223" s="55" t="s">
        <v>17</v>
      </c>
      <c r="AQ223" s="55" t="s">
        <v>23</v>
      </c>
      <c r="AR223" s="55" t="s">
        <v>31</v>
      </c>
      <c r="AS223" s="55" t="s">
        <v>17</v>
      </c>
      <c r="AT223" s="55" t="s">
        <v>23</v>
      </c>
      <c r="AU223" s="55" t="s">
        <v>32</v>
      </c>
      <c r="AV223" s="55" t="s">
        <v>17</v>
      </c>
      <c r="AW223" s="55" t="s">
        <v>23</v>
      </c>
      <c r="AX223" s="55" t="s">
        <v>31</v>
      </c>
      <c r="AY223" s="55" t="s">
        <v>17</v>
      </c>
      <c r="AZ223" s="55" t="s">
        <v>23</v>
      </c>
      <c r="BA223" s="55" t="s">
        <v>31</v>
      </c>
      <c r="BB223" s="55" t="s">
        <v>17</v>
      </c>
      <c r="BC223" s="55" t="s">
        <v>23</v>
      </c>
      <c r="BD223" s="55" t="s">
        <v>31</v>
      </c>
      <c r="BE223" s="55" t="s">
        <v>17</v>
      </c>
      <c r="BF223" s="55" t="s">
        <v>23</v>
      </c>
      <c r="BG223" s="55" t="s">
        <v>31</v>
      </c>
      <c r="BH223" s="55" t="s">
        <v>17</v>
      </c>
      <c r="BI223" s="55" t="s">
        <v>23</v>
      </c>
      <c r="BJ223" s="55" t="s">
        <v>31</v>
      </c>
    </row>
    <row r="224" spans="1:62" ht="12" customHeight="1" x14ac:dyDescent="0.2">
      <c r="A224" s="25">
        <f>MAX($A$14:A223)+1</f>
        <v>210</v>
      </c>
      <c r="B224" s="56" t="s">
        <v>30</v>
      </c>
      <c r="C224" s="55" t="s">
        <v>27</v>
      </c>
      <c r="D224" s="55" t="s">
        <v>23</v>
      </c>
      <c r="E224" s="55" t="s">
        <v>23</v>
      </c>
      <c r="F224" s="55" t="s">
        <v>27</v>
      </c>
      <c r="G224" s="55" t="s">
        <v>23</v>
      </c>
      <c r="H224" s="55" t="s">
        <v>23</v>
      </c>
      <c r="I224" s="55" t="s">
        <v>27</v>
      </c>
      <c r="J224" s="55" t="s">
        <v>23</v>
      </c>
      <c r="K224" s="55" t="s">
        <v>23</v>
      </c>
      <c r="L224" s="55" t="s">
        <v>27</v>
      </c>
      <c r="M224" s="55" t="s">
        <v>23</v>
      </c>
      <c r="N224" s="55" t="s">
        <v>23</v>
      </c>
      <c r="O224" s="55" t="s">
        <v>27</v>
      </c>
      <c r="P224" s="55" t="s">
        <v>23</v>
      </c>
      <c r="Q224" s="55" t="s">
        <v>23</v>
      </c>
      <c r="R224" s="55" t="s">
        <v>44</v>
      </c>
      <c r="S224" s="55" t="s">
        <v>23</v>
      </c>
      <c r="T224" s="55" t="s">
        <v>23</v>
      </c>
      <c r="U224" s="55" t="s">
        <v>44</v>
      </c>
      <c r="V224" s="55" t="s">
        <v>23</v>
      </c>
      <c r="W224" s="55" t="s">
        <v>23</v>
      </c>
      <c r="X224" s="55" t="s">
        <v>44</v>
      </c>
      <c r="Y224" s="55" t="s">
        <v>23</v>
      </c>
      <c r="Z224" s="55" t="s">
        <v>23</v>
      </c>
      <c r="AA224" s="55" t="s">
        <v>44</v>
      </c>
      <c r="AB224" s="55" t="s">
        <v>23</v>
      </c>
      <c r="AC224" s="55" t="s">
        <v>23</v>
      </c>
      <c r="AD224" s="55" t="s">
        <v>44</v>
      </c>
      <c r="AE224" s="55" t="s">
        <v>23</v>
      </c>
      <c r="AF224" s="55" t="s">
        <v>23</v>
      </c>
      <c r="AG224" s="55" t="s">
        <v>44</v>
      </c>
      <c r="AH224" s="55" t="s">
        <v>23</v>
      </c>
      <c r="AI224" s="55" t="s">
        <v>23</v>
      </c>
      <c r="AJ224" s="55" t="s">
        <v>44</v>
      </c>
      <c r="AK224" s="55" t="s">
        <v>23</v>
      </c>
      <c r="AL224" s="55" t="s">
        <v>23</v>
      </c>
      <c r="AM224" s="55" t="s">
        <v>44</v>
      </c>
      <c r="AN224" s="55" t="s">
        <v>23</v>
      </c>
      <c r="AO224" s="55" t="s">
        <v>23</v>
      </c>
      <c r="AP224" s="55" t="s">
        <v>44</v>
      </c>
      <c r="AQ224" s="55" t="s">
        <v>23</v>
      </c>
      <c r="AR224" s="55" t="s">
        <v>23</v>
      </c>
      <c r="AS224" s="55" t="s">
        <v>44</v>
      </c>
      <c r="AT224" s="55" t="s">
        <v>23</v>
      </c>
      <c r="AU224" s="55" t="s">
        <v>23</v>
      </c>
      <c r="AV224" s="55" t="s">
        <v>44</v>
      </c>
      <c r="AW224" s="55" t="s">
        <v>23</v>
      </c>
      <c r="AX224" s="55" t="s">
        <v>23</v>
      </c>
      <c r="AY224" s="55" t="s">
        <v>44</v>
      </c>
      <c r="AZ224" s="55" t="s">
        <v>23</v>
      </c>
      <c r="BA224" s="55" t="s">
        <v>23</v>
      </c>
      <c r="BB224" s="55" t="s">
        <v>44</v>
      </c>
      <c r="BC224" s="55" t="s">
        <v>23</v>
      </c>
      <c r="BD224" s="55" t="s">
        <v>23</v>
      </c>
      <c r="BE224" s="55" t="s">
        <v>44</v>
      </c>
      <c r="BF224" s="55" t="s">
        <v>23</v>
      </c>
      <c r="BG224" s="55" t="s">
        <v>23</v>
      </c>
      <c r="BH224" s="55" t="s">
        <v>44</v>
      </c>
      <c r="BI224" s="55" t="s">
        <v>23</v>
      </c>
      <c r="BJ224" s="55" t="s">
        <v>23</v>
      </c>
    </row>
    <row r="225" spans="1:62" x14ac:dyDescent="0.2">
      <c r="A225" s="25">
        <f>MAX($A$14:A224)+1</f>
        <v>211</v>
      </c>
      <c r="B225" s="58" t="s">
        <v>118</v>
      </c>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c r="AA225" s="57"/>
      <c r="AB225" s="57"/>
      <c r="AC225" s="57"/>
      <c r="AD225" s="57"/>
      <c r="AE225" s="57"/>
      <c r="AF225" s="57"/>
      <c r="AG225" s="57"/>
      <c r="AH225" s="57"/>
      <c r="AI225" s="57"/>
      <c r="AJ225" s="57"/>
      <c r="AK225" s="57"/>
      <c r="AL225" s="57"/>
      <c r="AM225" s="57"/>
      <c r="AN225" s="57"/>
      <c r="AO225" s="57"/>
      <c r="AP225" s="57"/>
      <c r="AQ225" s="57"/>
      <c r="AR225" s="57"/>
      <c r="AS225" s="57"/>
      <c r="AT225" s="57"/>
      <c r="AU225" s="57"/>
      <c r="AV225" s="57"/>
      <c r="AW225" s="57"/>
      <c r="AX225" s="57"/>
      <c r="AY225" s="57"/>
      <c r="AZ225" s="57"/>
      <c r="BA225" s="57"/>
      <c r="BB225" s="57"/>
      <c r="BC225" s="57"/>
      <c r="BD225" s="57"/>
      <c r="BE225" s="57"/>
      <c r="BF225" s="57"/>
      <c r="BG225" s="57"/>
      <c r="BH225" s="57"/>
      <c r="BI225" s="57"/>
      <c r="BJ225" s="57"/>
    </row>
    <row r="226" spans="1:62" ht="12" customHeight="1" x14ac:dyDescent="0.2">
      <c r="A226" s="25">
        <f>MAX($A$14:A225)+1</f>
        <v>212</v>
      </c>
      <c r="B226" s="56" t="s">
        <v>36</v>
      </c>
      <c r="C226" s="55" t="s">
        <v>5</v>
      </c>
      <c r="D226" s="55" t="s">
        <v>23</v>
      </c>
      <c r="E226" s="55" t="s">
        <v>31</v>
      </c>
      <c r="F226" s="55" t="s">
        <v>5</v>
      </c>
      <c r="G226" s="55" t="s">
        <v>23</v>
      </c>
      <c r="H226" s="55" t="s">
        <v>31</v>
      </c>
      <c r="I226" s="55" t="s">
        <v>6</v>
      </c>
      <c r="J226" s="55" t="s">
        <v>23</v>
      </c>
      <c r="K226" s="55" t="s">
        <v>32</v>
      </c>
      <c r="L226" s="55" t="s">
        <v>6</v>
      </c>
      <c r="M226" s="55" t="s">
        <v>23</v>
      </c>
      <c r="N226" s="55" t="s">
        <v>31</v>
      </c>
      <c r="O226" s="55" t="s">
        <v>6</v>
      </c>
      <c r="P226" s="55" t="s">
        <v>23</v>
      </c>
      <c r="Q226" s="55" t="s">
        <v>31</v>
      </c>
      <c r="R226" s="55" t="s">
        <v>6</v>
      </c>
      <c r="S226" s="55" t="s">
        <v>23</v>
      </c>
      <c r="T226" s="55" t="s">
        <v>31</v>
      </c>
      <c r="U226" s="55" t="s">
        <v>6</v>
      </c>
      <c r="V226" s="55" t="s">
        <v>23</v>
      </c>
      <c r="W226" s="55" t="s">
        <v>32</v>
      </c>
      <c r="X226" s="55" t="s">
        <v>6</v>
      </c>
      <c r="Y226" s="55" t="s">
        <v>23</v>
      </c>
      <c r="Z226" s="55" t="s">
        <v>32</v>
      </c>
      <c r="AA226" s="55" t="s">
        <v>5</v>
      </c>
      <c r="AB226" s="55" t="s">
        <v>23</v>
      </c>
      <c r="AC226" s="55" t="s">
        <v>33</v>
      </c>
      <c r="AD226" s="55" t="s">
        <v>5</v>
      </c>
      <c r="AE226" s="55" t="s">
        <v>23</v>
      </c>
      <c r="AF226" s="55" t="s">
        <v>31</v>
      </c>
      <c r="AG226" s="55" t="s">
        <v>5</v>
      </c>
      <c r="AH226" s="55" t="s">
        <v>26</v>
      </c>
      <c r="AI226" s="55" t="s">
        <v>32</v>
      </c>
      <c r="AJ226" s="55" t="s">
        <v>6</v>
      </c>
      <c r="AK226" s="55" t="s">
        <v>23</v>
      </c>
      <c r="AL226" s="55" t="s">
        <v>31</v>
      </c>
      <c r="AM226" s="55" t="s">
        <v>6</v>
      </c>
      <c r="AN226" s="55" t="s">
        <v>23</v>
      </c>
      <c r="AO226" s="55" t="s">
        <v>31</v>
      </c>
      <c r="AP226" s="55" t="s">
        <v>6</v>
      </c>
      <c r="AQ226" s="55" t="s">
        <v>23</v>
      </c>
      <c r="AR226" s="55" t="s">
        <v>33</v>
      </c>
      <c r="AS226" s="55" t="s">
        <v>6</v>
      </c>
      <c r="AT226" s="55" t="s">
        <v>23</v>
      </c>
      <c r="AU226" s="55" t="s">
        <v>33</v>
      </c>
      <c r="AV226" s="55" t="s">
        <v>6</v>
      </c>
      <c r="AW226" s="55" t="s">
        <v>23</v>
      </c>
      <c r="AX226" s="55" t="s">
        <v>31</v>
      </c>
      <c r="AY226" s="55" t="s">
        <v>4</v>
      </c>
      <c r="AZ226" s="55" t="s">
        <v>23</v>
      </c>
      <c r="BA226" s="55" t="s">
        <v>33</v>
      </c>
      <c r="BB226" s="55" t="s">
        <v>5</v>
      </c>
      <c r="BC226" s="55" t="s">
        <v>28</v>
      </c>
      <c r="BD226" s="55" t="s">
        <v>26</v>
      </c>
      <c r="BE226" s="55" t="s">
        <v>5</v>
      </c>
      <c r="BF226" s="55" t="s">
        <v>26</v>
      </c>
      <c r="BG226" s="55" t="s">
        <v>31</v>
      </c>
      <c r="BH226" s="55" t="s">
        <v>5</v>
      </c>
      <c r="BI226" s="55" t="s">
        <v>26</v>
      </c>
      <c r="BJ226" s="55" t="s">
        <v>31</v>
      </c>
    </row>
    <row r="227" spans="1:62" ht="12" customHeight="1" x14ac:dyDescent="0.2">
      <c r="A227" s="25">
        <f>MAX($A$14:A226)+1</f>
        <v>213</v>
      </c>
      <c r="B227" s="56" t="s">
        <v>35</v>
      </c>
      <c r="C227" s="55" t="s">
        <v>27</v>
      </c>
      <c r="D227" s="55" t="s">
        <v>26</v>
      </c>
      <c r="E227" s="55" t="s">
        <v>23</v>
      </c>
      <c r="F227" s="55" t="s">
        <v>27</v>
      </c>
      <c r="G227" s="55" t="s">
        <v>26</v>
      </c>
      <c r="H227" s="55" t="s">
        <v>23</v>
      </c>
      <c r="I227" s="55" t="s">
        <v>27</v>
      </c>
      <c r="J227" s="55" t="s">
        <v>26</v>
      </c>
      <c r="K227" s="55" t="s">
        <v>23</v>
      </c>
      <c r="L227" s="55" t="s">
        <v>27</v>
      </c>
      <c r="M227" s="55" t="s">
        <v>26</v>
      </c>
      <c r="N227" s="55" t="s">
        <v>23</v>
      </c>
      <c r="O227" s="55" t="s">
        <v>27</v>
      </c>
      <c r="P227" s="55" t="s">
        <v>26</v>
      </c>
      <c r="Q227" s="55" t="s">
        <v>23</v>
      </c>
      <c r="R227" s="55" t="s">
        <v>27</v>
      </c>
      <c r="S227" s="55" t="s">
        <v>26</v>
      </c>
      <c r="T227" s="55" t="s">
        <v>23</v>
      </c>
      <c r="U227" s="55" t="s">
        <v>27</v>
      </c>
      <c r="V227" s="55" t="s">
        <v>26</v>
      </c>
      <c r="W227" s="55" t="s">
        <v>23</v>
      </c>
      <c r="X227" s="55" t="s">
        <v>27</v>
      </c>
      <c r="Y227" s="55" t="s">
        <v>26</v>
      </c>
      <c r="Z227" s="55" t="s">
        <v>23</v>
      </c>
      <c r="AA227" s="55" t="s">
        <v>27</v>
      </c>
      <c r="AB227" s="55" t="s">
        <v>26</v>
      </c>
      <c r="AC227" s="55" t="s">
        <v>23</v>
      </c>
      <c r="AD227" s="55" t="s">
        <v>27</v>
      </c>
      <c r="AE227" s="55" t="s">
        <v>26</v>
      </c>
      <c r="AF227" s="55" t="s">
        <v>23</v>
      </c>
      <c r="AG227" s="55" t="s">
        <v>27</v>
      </c>
      <c r="AH227" s="55" t="s">
        <v>26</v>
      </c>
      <c r="AI227" s="55" t="s">
        <v>23</v>
      </c>
      <c r="AJ227" s="55" t="s">
        <v>27</v>
      </c>
      <c r="AK227" s="55" t="s">
        <v>26</v>
      </c>
      <c r="AL227" s="55" t="s">
        <v>23</v>
      </c>
      <c r="AM227" s="55" t="s">
        <v>27</v>
      </c>
      <c r="AN227" s="55" t="s">
        <v>26</v>
      </c>
      <c r="AO227" s="55" t="s">
        <v>23</v>
      </c>
      <c r="AP227" s="55" t="s">
        <v>27</v>
      </c>
      <c r="AQ227" s="55" t="s">
        <v>26</v>
      </c>
      <c r="AR227" s="55" t="s">
        <v>23</v>
      </c>
      <c r="AS227" s="55" t="s">
        <v>27</v>
      </c>
      <c r="AT227" s="55" t="s">
        <v>26</v>
      </c>
      <c r="AU227" s="55" t="s">
        <v>23</v>
      </c>
      <c r="AV227" s="55" t="s">
        <v>27</v>
      </c>
      <c r="AW227" s="55" t="s">
        <v>26</v>
      </c>
      <c r="AX227" s="55" t="s">
        <v>23</v>
      </c>
      <c r="AY227" s="55" t="s">
        <v>27</v>
      </c>
      <c r="AZ227" s="55" t="s">
        <v>26</v>
      </c>
      <c r="BA227" s="55" t="s">
        <v>23</v>
      </c>
      <c r="BB227" s="55" t="s">
        <v>27</v>
      </c>
      <c r="BC227" s="55" t="s">
        <v>28</v>
      </c>
      <c r="BD227" s="55" t="s">
        <v>23</v>
      </c>
      <c r="BE227" s="55" t="s">
        <v>27</v>
      </c>
      <c r="BF227" s="55" t="s">
        <v>23</v>
      </c>
      <c r="BG227" s="55" t="s">
        <v>23</v>
      </c>
      <c r="BH227" s="55" t="s">
        <v>27</v>
      </c>
      <c r="BI227" s="55" t="s">
        <v>23</v>
      </c>
      <c r="BJ227" s="55" t="s">
        <v>23</v>
      </c>
    </row>
    <row r="228" spans="1:62" ht="12" customHeight="1" x14ac:dyDescent="0.2">
      <c r="A228" s="25">
        <f>MAX($A$14:A227)+1</f>
        <v>214</v>
      </c>
      <c r="B228" s="56" t="s">
        <v>34</v>
      </c>
      <c r="C228" s="55" t="s">
        <v>5</v>
      </c>
      <c r="D228" s="55" t="s">
        <v>23</v>
      </c>
      <c r="E228" s="55" t="s">
        <v>31</v>
      </c>
      <c r="F228" s="55" t="s">
        <v>5</v>
      </c>
      <c r="G228" s="55" t="s">
        <v>23</v>
      </c>
      <c r="H228" s="55" t="s">
        <v>31</v>
      </c>
      <c r="I228" s="55" t="s">
        <v>6</v>
      </c>
      <c r="J228" s="55" t="s">
        <v>23</v>
      </c>
      <c r="K228" s="55" t="s">
        <v>32</v>
      </c>
      <c r="L228" s="55" t="s">
        <v>6</v>
      </c>
      <c r="M228" s="55" t="s">
        <v>23</v>
      </c>
      <c r="N228" s="55" t="s">
        <v>31</v>
      </c>
      <c r="O228" s="55" t="s">
        <v>6</v>
      </c>
      <c r="P228" s="55" t="s">
        <v>23</v>
      </c>
      <c r="Q228" s="55" t="s">
        <v>31</v>
      </c>
      <c r="R228" s="55" t="s">
        <v>6</v>
      </c>
      <c r="S228" s="55" t="s">
        <v>23</v>
      </c>
      <c r="T228" s="55" t="s">
        <v>31</v>
      </c>
      <c r="U228" s="55" t="s">
        <v>6</v>
      </c>
      <c r="V228" s="55" t="s">
        <v>23</v>
      </c>
      <c r="W228" s="55" t="s">
        <v>32</v>
      </c>
      <c r="X228" s="55" t="s">
        <v>6</v>
      </c>
      <c r="Y228" s="55" t="s">
        <v>23</v>
      </c>
      <c r="Z228" s="55" t="s">
        <v>32</v>
      </c>
      <c r="AA228" s="55" t="s">
        <v>5</v>
      </c>
      <c r="AB228" s="55" t="s">
        <v>23</v>
      </c>
      <c r="AC228" s="55" t="s">
        <v>33</v>
      </c>
      <c r="AD228" s="55" t="s">
        <v>5</v>
      </c>
      <c r="AE228" s="55" t="s">
        <v>23</v>
      </c>
      <c r="AF228" s="55" t="s">
        <v>31</v>
      </c>
      <c r="AG228" s="55" t="s">
        <v>5</v>
      </c>
      <c r="AH228" s="55" t="s">
        <v>26</v>
      </c>
      <c r="AI228" s="55" t="s">
        <v>32</v>
      </c>
      <c r="AJ228" s="55" t="s">
        <v>6</v>
      </c>
      <c r="AK228" s="55" t="s">
        <v>23</v>
      </c>
      <c r="AL228" s="55" t="s">
        <v>31</v>
      </c>
      <c r="AM228" s="55" t="s">
        <v>6</v>
      </c>
      <c r="AN228" s="55" t="s">
        <v>23</v>
      </c>
      <c r="AO228" s="55" t="s">
        <v>31</v>
      </c>
      <c r="AP228" s="55" t="s">
        <v>6</v>
      </c>
      <c r="AQ228" s="55" t="s">
        <v>23</v>
      </c>
      <c r="AR228" s="55" t="s">
        <v>33</v>
      </c>
      <c r="AS228" s="55" t="s">
        <v>6</v>
      </c>
      <c r="AT228" s="55" t="s">
        <v>23</v>
      </c>
      <c r="AU228" s="55" t="s">
        <v>33</v>
      </c>
      <c r="AV228" s="55" t="s">
        <v>6</v>
      </c>
      <c r="AW228" s="55" t="s">
        <v>23</v>
      </c>
      <c r="AX228" s="55" t="s">
        <v>31</v>
      </c>
      <c r="AY228" s="55" t="s">
        <v>4</v>
      </c>
      <c r="AZ228" s="55" t="s">
        <v>23</v>
      </c>
      <c r="BA228" s="55" t="s">
        <v>33</v>
      </c>
      <c r="BB228" s="55" t="s">
        <v>5</v>
      </c>
      <c r="BC228" s="55" t="s">
        <v>28</v>
      </c>
      <c r="BD228" s="55" t="s">
        <v>26</v>
      </c>
      <c r="BE228" s="55" t="s">
        <v>5</v>
      </c>
      <c r="BF228" s="55" t="s">
        <v>26</v>
      </c>
      <c r="BG228" s="55" t="s">
        <v>31</v>
      </c>
      <c r="BH228" s="55" t="s">
        <v>5</v>
      </c>
      <c r="BI228" s="55" t="s">
        <v>26</v>
      </c>
      <c r="BJ228" s="55" t="s">
        <v>31</v>
      </c>
    </row>
    <row r="229" spans="1:62" ht="12" customHeight="1" x14ac:dyDescent="0.2">
      <c r="A229" s="25">
        <f>MAX($A$14:A228)+1</f>
        <v>215</v>
      </c>
      <c r="B229" s="56" t="s">
        <v>30</v>
      </c>
      <c r="C229" s="55" t="s">
        <v>27</v>
      </c>
      <c r="D229" s="55" t="s">
        <v>26</v>
      </c>
      <c r="E229" s="55" t="s">
        <v>23</v>
      </c>
      <c r="F229" s="55" t="s">
        <v>27</v>
      </c>
      <c r="G229" s="55" t="s">
        <v>26</v>
      </c>
      <c r="H229" s="55" t="s">
        <v>23</v>
      </c>
      <c r="I229" s="55" t="s">
        <v>27</v>
      </c>
      <c r="J229" s="55" t="s">
        <v>26</v>
      </c>
      <c r="K229" s="55" t="s">
        <v>23</v>
      </c>
      <c r="L229" s="55" t="s">
        <v>27</v>
      </c>
      <c r="M229" s="55" t="s">
        <v>26</v>
      </c>
      <c r="N229" s="55" t="s">
        <v>23</v>
      </c>
      <c r="O229" s="55" t="s">
        <v>27</v>
      </c>
      <c r="P229" s="55" t="s">
        <v>26</v>
      </c>
      <c r="Q229" s="55" t="s">
        <v>23</v>
      </c>
      <c r="R229" s="55" t="s">
        <v>27</v>
      </c>
      <c r="S229" s="55" t="s">
        <v>26</v>
      </c>
      <c r="T229" s="55" t="s">
        <v>23</v>
      </c>
      <c r="U229" s="55" t="s">
        <v>27</v>
      </c>
      <c r="V229" s="55" t="s">
        <v>26</v>
      </c>
      <c r="W229" s="55" t="s">
        <v>23</v>
      </c>
      <c r="X229" s="55" t="s">
        <v>27</v>
      </c>
      <c r="Y229" s="55" t="s">
        <v>26</v>
      </c>
      <c r="Z229" s="55" t="s">
        <v>23</v>
      </c>
      <c r="AA229" s="55" t="s">
        <v>27</v>
      </c>
      <c r="AB229" s="55" t="s">
        <v>26</v>
      </c>
      <c r="AC229" s="55" t="s">
        <v>23</v>
      </c>
      <c r="AD229" s="55" t="s">
        <v>27</v>
      </c>
      <c r="AE229" s="55" t="s">
        <v>26</v>
      </c>
      <c r="AF229" s="55" t="s">
        <v>23</v>
      </c>
      <c r="AG229" s="55" t="s">
        <v>27</v>
      </c>
      <c r="AH229" s="55" t="s">
        <v>26</v>
      </c>
      <c r="AI229" s="55" t="s">
        <v>23</v>
      </c>
      <c r="AJ229" s="55" t="s">
        <v>27</v>
      </c>
      <c r="AK229" s="55" t="s">
        <v>26</v>
      </c>
      <c r="AL229" s="55" t="s">
        <v>23</v>
      </c>
      <c r="AM229" s="55" t="s">
        <v>27</v>
      </c>
      <c r="AN229" s="55" t="s">
        <v>26</v>
      </c>
      <c r="AO229" s="55" t="s">
        <v>23</v>
      </c>
      <c r="AP229" s="55" t="s">
        <v>27</v>
      </c>
      <c r="AQ229" s="55" t="s">
        <v>26</v>
      </c>
      <c r="AR229" s="55" t="s">
        <v>23</v>
      </c>
      <c r="AS229" s="55" t="s">
        <v>27</v>
      </c>
      <c r="AT229" s="55" t="s">
        <v>26</v>
      </c>
      <c r="AU229" s="55" t="s">
        <v>23</v>
      </c>
      <c r="AV229" s="55" t="s">
        <v>27</v>
      </c>
      <c r="AW229" s="55" t="s">
        <v>26</v>
      </c>
      <c r="AX229" s="55" t="s">
        <v>23</v>
      </c>
      <c r="AY229" s="55" t="s">
        <v>27</v>
      </c>
      <c r="AZ229" s="55" t="s">
        <v>26</v>
      </c>
      <c r="BA229" s="55" t="s">
        <v>23</v>
      </c>
      <c r="BB229" s="55" t="s">
        <v>27</v>
      </c>
      <c r="BC229" s="55" t="s">
        <v>28</v>
      </c>
      <c r="BD229" s="55" t="s">
        <v>23</v>
      </c>
      <c r="BE229" s="55" t="s">
        <v>27</v>
      </c>
      <c r="BF229" s="55" t="s">
        <v>23</v>
      </c>
      <c r="BG229" s="55" t="s">
        <v>23</v>
      </c>
      <c r="BH229" s="55" t="s">
        <v>27</v>
      </c>
      <c r="BI229" s="55" t="s">
        <v>23</v>
      </c>
      <c r="BJ229" s="55" t="s">
        <v>23</v>
      </c>
    </row>
    <row r="230" spans="1:62" x14ac:dyDescent="0.2">
      <c r="A230" s="25">
        <f>MAX($A$14:A229)+1</f>
        <v>216</v>
      </c>
      <c r="B230" s="58" t="s">
        <v>117</v>
      </c>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row>
    <row r="231" spans="1:62" ht="12" customHeight="1" x14ac:dyDescent="0.2">
      <c r="A231" s="25">
        <f>MAX($A$14:A230)+1</f>
        <v>217</v>
      </c>
      <c r="B231" s="56" t="s">
        <v>36</v>
      </c>
      <c r="C231" s="55" t="s">
        <v>6</v>
      </c>
      <c r="D231" s="55" t="s">
        <v>23</v>
      </c>
      <c r="E231" s="55" t="s">
        <v>31</v>
      </c>
      <c r="F231" s="55" t="s">
        <v>6</v>
      </c>
      <c r="G231" s="55" t="s">
        <v>23</v>
      </c>
      <c r="H231" s="55" t="s">
        <v>31</v>
      </c>
      <c r="I231" s="55" t="s">
        <v>6</v>
      </c>
      <c r="J231" s="55" t="s">
        <v>23</v>
      </c>
      <c r="K231" s="55" t="s">
        <v>31</v>
      </c>
      <c r="L231" s="55" t="s">
        <v>6</v>
      </c>
      <c r="M231" s="55" t="s">
        <v>23</v>
      </c>
      <c r="N231" s="55" t="s">
        <v>31</v>
      </c>
      <c r="O231" s="55" t="s">
        <v>5</v>
      </c>
      <c r="P231" s="55" t="s">
        <v>23</v>
      </c>
      <c r="Q231" s="55" t="s">
        <v>31</v>
      </c>
      <c r="R231" s="55" t="s">
        <v>5</v>
      </c>
      <c r="S231" s="55" t="s">
        <v>23</v>
      </c>
      <c r="T231" s="55" t="s">
        <v>31</v>
      </c>
      <c r="U231" s="55" t="s">
        <v>5</v>
      </c>
      <c r="V231" s="55" t="s">
        <v>23</v>
      </c>
      <c r="W231" s="55" t="s">
        <v>31</v>
      </c>
      <c r="X231" s="55" t="s">
        <v>5</v>
      </c>
      <c r="Y231" s="55" t="s">
        <v>23</v>
      </c>
      <c r="Z231" s="55" t="s">
        <v>31</v>
      </c>
      <c r="AA231" s="55" t="s">
        <v>5</v>
      </c>
      <c r="AB231" s="55" t="s">
        <v>23</v>
      </c>
      <c r="AC231" s="55" t="s">
        <v>33</v>
      </c>
      <c r="AD231" s="55" t="s">
        <v>5</v>
      </c>
      <c r="AE231" s="55" t="s">
        <v>23</v>
      </c>
      <c r="AF231" s="55" t="s">
        <v>33</v>
      </c>
      <c r="AG231" s="55" t="s">
        <v>5</v>
      </c>
      <c r="AH231" s="55" t="s">
        <v>23</v>
      </c>
      <c r="AI231" s="55" t="s">
        <v>31</v>
      </c>
      <c r="AJ231" s="55" t="s">
        <v>5</v>
      </c>
      <c r="AK231" s="55" t="s">
        <v>23</v>
      </c>
      <c r="AL231" s="55" t="s">
        <v>31</v>
      </c>
      <c r="AM231" s="55" t="s">
        <v>5</v>
      </c>
      <c r="AN231" s="55" t="s">
        <v>23</v>
      </c>
      <c r="AO231" s="55" t="s">
        <v>31</v>
      </c>
      <c r="AP231" s="55" t="s">
        <v>4</v>
      </c>
      <c r="AQ231" s="55" t="s">
        <v>23</v>
      </c>
      <c r="AR231" s="55" t="s">
        <v>32</v>
      </c>
      <c r="AS231" s="55" t="s">
        <v>4</v>
      </c>
      <c r="AT231" s="55" t="s">
        <v>23</v>
      </c>
      <c r="AU231" s="55" t="s">
        <v>31</v>
      </c>
      <c r="AV231" s="55" t="s">
        <v>4</v>
      </c>
      <c r="AW231" s="55" t="s">
        <v>23</v>
      </c>
      <c r="AX231" s="55" t="s">
        <v>31</v>
      </c>
      <c r="AY231" s="55" t="s">
        <v>4</v>
      </c>
      <c r="AZ231" s="55" t="s">
        <v>23</v>
      </c>
      <c r="BA231" s="55" t="s">
        <v>31</v>
      </c>
      <c r="BB231" s="55" t="s">
        <v>4</v>
      </c>
      <c r="BC231" s="55" t="s">
        <v>23</v>
      </c>
      <c r="BD231" s="55" t="s">
        <v>31</v>
      </c>
      <c r="BE231" s="55" t="s">
        <v>4</v>
      </c>
      <c r="BF231" s="55" t="s">
        <v>23</v>
      </c>
      <c r="BG231" s="55" t="s">
        <v>31</v>
      </c>
      <c r="BH231" s="55" t="s">
        <v>5</v>
      </c>
      <c r="BI231" s="55" t="s">
        <v>23</v>
      </c>
      <c r="BJ231" s="55" t="s">
        <v>32</v>
      </c>
    </row>
    <row r="232" spans="1:62" ht="12" customHeight="1" x14ac:dyDescent="0.2">
      <c r="A232" s="25">
        <f>MAX($A$14:A231)+1</f>
        <v>218</v>
      </c>
      <c r="B232" s="56" t="s">
        <v>35</v>
      </c>
      <c r="C232" s="55" t="s">
        <v>27</v>
      </c>
      <c r="D232" s="55" t="s">
        <v>23</v>
      </c>
      <c r="E232" s="55" t="s">
        <v>23</v>
      </c>
      <c r="F232" s="55" t="s">
        <v>27</v>
      </c>
      <c r="G232" s="55" t="s">
        <v>23</v>
      </c>
      <c r="H232" s="55" t="s">
        <v>23</v>
      </c>
      <c r="I232" s="55" t="s">
        <v>27</v>
      </c>
      <c r="J232" s="55" t="s">
        <v>23</v>
      </c>
      <c r="K232" s="55" t="s">
        <v>23</v>
      </c>
      <c r="L232" s="55" t="s">
        <v>27</v>
      </c>
      <c r="M232" s="55" t="s">
        <v>23</v>
      </c>
      <c r="N232" s="55" t="s">
        <v>23</v>
      </c>
      <c r="O232" s="55" t="s">
        <v>27</v>
      </c>
      <c r="P232" s="55" t="s">
        <v>23</v>
      </c>
      <c r="Q232" s="55" t="s">
        <v>23</v>
      </c>
      <c r="R232" s="55" t="s">
        <v>27</v>
      </c>
      <c r="S232" s="55" t="s">
        <v>23</v>
      </c>
      <c r="T232" s="55" t="s">
        <v>23</v>
      </c>
      <c r="U232" s="55" t="s">
        <v>27</v>
      </c>
      <c r="V232" s="55" t="s">
        <v>23</v>
      </c>
      <c r="W232" s="55" t="s">
        <v>23</v>
      </c>
      <c r="X232" s="55" t="s">
        <v>27</v>
      </c>
      <c r="Y232" s="55" t="s">
        <v>23</v>
      </c>
      <c r="Z232" s="55" t="s">
        <v>23</v>
      </c>
      <c r="AA232" s="55" t="s">
        <v>27</v>
      </c>
      <c r="AB232" s="55" t="s">
        <v>23</v>
      </c>
      <c r="AC232" s="55" t="s">
        <v>23</v>
      </c>
      <c r="AD232" s="55" t="s">
        <v>27</v>
      </c>
      <c r="AE232" s="55" t="s">
        <v>23</v>
      </c>
      <c r="AF232" s="55" t="s">
        <v>23</v>
      </c>
      <c r="AG232" s="55" t="s">
        <v>27</v>
      </c>
      <c r="AH232" s="55" t="s">
        <v>23</v>
      </c>
      <c r="AI232" s="55" t="s">
        <v>23</v>
      </c>
      <c r="AJ232" s="55" t="s">
        <v>27</v>
      </c>
      <c r="AK232" s="55" t="s">
        <v>23</v>
      </c>
      <c r="AL232" s="55" t="s">
        <v>23</v>
      </c>
      <c r="AM232" s="55" t="s">
        <v>27</v>
      </c>
      <c r="AN232" s="55" t="s">
        <v>23</v>
      </c>
      <c r="AO232" s="55" t="s">
        <v>23</v>
      </c>
      <c r="AP232" s="55" t="s">
        <v>29</v>
      </c>
      <c r="AQ232" s="55" t="s">
        <v>23</v>
      </c>
      <c r="AR232" s="55" t="s">
        <v>23</v>
      </c>
      <c r="AS232" s="55" t="s">
        <v>27</v>
      </c>
      <c r="AT232" s="55" t="s">
        <v>23</v>
      </c>
      <c r="AU232" s="55" t="s">
        <v>23</v>
      </c>
      <c r="AV232" s="55" t="s">
        <v>27</v>
      </c>
      <c r="AW232" s="55" t="s">
        <v>23</v>
      </c>
      <c r="AX232" s="55" t="s">
        <v>23</v>
      </c>
      <c r="AY232" s="55" t="s">
        <v>27</v>
      </c>
      <c r="AZ232" s="55" t="s">
        <v>23</v>
      </c>
      <c r="BA232" s="55" t="s">
        <v>23</v>
      </c>
      <c r="BB232" s="55" t="s">
        <v>27</v>
      </c>
      <c r="BC232" s="55" t="s">
        <v>23</v>
      </c>
      <c r="BD232" s="55" t="s">
        <v>23</v>
      </c>
      <c r="BE232" s="55" t="s">
        <v>27</v>
      </c>
      <c r="BF232" s="55" t="s">
        <v>23</v>
      </c>
      <c r="BG232" s="55" t="s">
        <v>23</v>
      </c>
      <c r="BH232" s="55" t="s">
        <v>27</v>
      </c>
      <c r="BI232" s="55" t="s">
        <v>23</v>
      </c>
      <c r="BJ232" s="55" t="s">
        <v>23</v>
      </c>
    </row>
    <row r="233" spans="1:62" ht="12" customHeight="1" x14ac:dyDescent="0.2">
      <c r="A233" s="25">
        <f>MAX($A$14:A232)+1</f>
        <v>219</v>
      </c>
      <c r="B233" s="56" t="s">
        <v>34</v>
      </c>
      <c r="C233" s="55" t="s">
        <v>6</v>
      </c>
      <c r="D233" s="55" t="s">
        <v>23</v>
      </c>
      <c r="E233" s="55" t="s">
        <v>31</v>
      </c>
      <c r="F233" s="55" t="s">
        <v>6</v>
      </c>
      <c r="G233" s="55" t="s">
        <v>23</v>
      </c>
      <c r="H233" s="55" t="s">
        <v>31</v>
      </c>
      <c r="I233" s="55" t="s">
        <v>6</v>
      </c>
      <c r="J233" s="55" t="s">
        <v>23</v>
      </c>
      <c r="K233" s="55" t="s">
        <v>31</v>
      </c>
      <c r="L233" s="55" t="s">
        <v>6</v>
      </c>
      <c r="M233" s="55" t="s">
        <v>23</v>
      </c>
      <c r="N233" s="55" t="s">
        <v>31</v>
      </c>
      <c r="O233" s="55" t="s">
        <v>5</v>
      </c>
      <c r="P233" s="55" t="s">
        <v>23</v>
      </c>
      <c r="Q233" s="55" t="s">
        <v>31</v>
      </c>
      <c r="R233" s="55" t="s">
        <v>5</v>
      </c>
      <c r="S233" s="55" t="s">
        <v>23</v>
      </c>
      <c r="T233" s="55" t="s">
        <v>31</v>
      </c>
      <c r="U233" s="55" t="s">
        <v>5</v>
      </c>
      <c r="V233" s="55" t="s">
        <v>23</v>
      </c>
      <c r="W233" s="55" t="s">
        <v>31</v>
      </c>
      <c r="X233" s="55" t="s">
        <v>5</v>
      </c>
      <c r="Y233" s="55" t="s">
        <v>23</v>
      </c>
      <c r="Z233" s="55" t="s">
        <v>31</v>
      </c>
      <c r="AA233" s="55" t="s">
        <v>5</v>
      </c>
      <c r="AB233" s="55" t="s">
        <v>23</v>
      </c>
      <c r="AC233" s="55" t="s">
        <v>33</v>
      </c>
      <c r="AD233" s="55" t="s">
        <v>5</v>
      </c>
      <c r="AE233" s="55" t="s">
        <v>23</v>
      </c>
      <c r="AF233" s="55" t="s">
        <v>33</v>
      </c>
      <c r="AG233" s="55" t="s">
        <v>5</v>
      </c>
      <c r="AH233" s="55" t="s">
        <v>23</v>
      </c>
      <c r="AI233" s="55" t="s">
        <v>31</v>
      </c>
      <c r="AJ233" s="55" t="s">
        <v>5</v>
      </c>
      <c r="AK233" s="55" t="s">
        <v>23</v>
      </c>
      <c r="AL233" s="55" t="s">
        <v>31</v>
      </c>
      <c r="AM233" s="55" t="s">
        <v>5</v>
      </c>
      <c r="AN233" s="55" t="s">
        <v>23</v>
      </c>
      <c r="AO233" s="55" t="s">
        <v>31</v>
      </c>
      <c r="AP233" s="55" t="s">
        <v>4</v>
      </c>
      <c r="AQ233" s="55" t="s">
        <v>23</v>
      </c>
      <c r="AR233" s="55" t="s">
        <v>32</v>
      </c>
      <c r="AS233" s="55" t="s">
        <v>4</v>
      </c>
      <c r="AT233" s="55" t="s">
        <v>23</v>
      </c>
      <c r="AU233" s="55" t="s">
        <v>31</v>
      </c>
      <c r="AV233" s="55" t="s">
        <v>4</v>
      </c>
      <c r="AW233" s="55" t="s">
        <v>23</v>
      </c>
      <c r="AX233" s="55" t="s">
        <v>31</v>
      </c>
      <c r="AY233" s="55" t="s">
        <v>4</v>
      </c>
      <c r="AZ233" s="55" t="s">
        <v>23</v>
      </c>
      <c r="BA233" s="55" t="s">
        <v>31</v>
      </c>
      <c r="BB233" s="55" t="s">
        <v>4</v>
      </c>
      <c r="BC233" s="55" t="s">
        <v>23</v>
      </c>
      <c r="BD233" s="55" t="s">
        <v>31</v>
      </c>
      <c r="BE233" s="55" t="s">
        <v>4</v>
      </c>
      <c r="BF233" s="55" t="s">
        <v>23</v>
      </c>
      <c r="BG233" s="55" t="s">
        <v>31</v>
      </c>
      <c r="BH233" s="55" t="s">
        <v>5</v>
      </c>
      <c r="BI233" s="55" t="s">
        <v>23</v>
      </c>
      <c r="BJ233" s="55" t="s">
        <v>32</v>
      </c>
    </row>
    <row r="234" spans="1:62" ht="12" customHeight="1" x14ac:dyDescent="0.2">
      <c r="A234" s="25">
        <f>MAX($A$14:A233)+1</f>
        <v>220</v>
      </c>
      <c r="B234" s="56" t="s">
        <v>30</v>
      </c>
      <c r="C234" s="55" t="s">
        <v>27</v>
      </c>
      <c r="D234" s="55" t="s">
        <v>23</v>
      </c>
      <c r="E234" s="55" t="s">
        <v>23</v>
      </c>
      <c r="F234" s="55" t="s">
        <v>27</v>
      </c>
      <c r="G234" s="55" t="s">
        <v>23</v>
      </c>
      <c r="H234" s="55" t="s">
        <v>23</v>
      </c>
      <c r="I234" s="55" t="s">
        <v>27</v>
      </c>
      <c r="J234" s="55" t="s">
        <v>23</v>
      </c>
      <c r="K234" s="55" t="s">
        <v>23</v>
      </c>
      <c r="L234" s="55" t="s">
        <v>27</v>
      </c>
      <c r="M234" s="55" t="s">
        <v>23</v>
      </c>
      <c r="N234" s="55" t="s">
        <v>23</v>
      </c>
      <c r="O234" s="55" t="s">
        <v>27</v>
      </c>
      <c r="P234" s="55" t="s">
        <v>23</v>
      </c>
      <c r="Q234" s="55" t="s">
        <v>23</v>
      </c>
      <c r="R234" s="55" t="s">
        <v>27</v>
      </c>
      <c r="S234" s="55" t="s">
        <v>23</v>
      </c>
      <c r="T234" s="55" t="s">
        <v>23</v>
      </c>
      <c r="U234" s="55" t="s">
        <v>27</v>
      </c>
      <c r="V234" s="55" t="s">
        <v>23</v>
      </c>
      <c r="W234" s="55" t="s">
        <v>23</v>
      </c>
      <c r="X234" s="55" t="s">
        <v>27</v>
      </c>
      <c r="Y234" s="55" t="s">
        <v>23</v>
      </c>
      <c r="Z234" s="55" t="s">
        <v>23</v>
      </c>
      <c r="AA234" s="55" t="s">
        <v>27</v>
      </c>
      <c r="AB234" s="55" t="s">
        <v>23</v>
      </c>
      <c r="AC234" s="55" t="s">
        <v>23</v>
      </c>
      <c r="AD234" s="55" t="s">
        <v>27</v>
      </c>
      <c r="AE234" s="55" t="s">
        <v>23</v>
      </c>
      <c r="AF234" s="55" t="s">
        <v>23</v>
      </c>
      <c r="AG234" s="55" t="s">
        <v>27</v>
      </c>
      <c r="AH234" s="55" t="s">
        <v>23</v>
      </c>
      <c r="AI234" s="55" t="s">
        <v>23</v>
      </c>
      <c r="AJ234" s="55" t="s">
        <v>27</v>
      </c>
      <c r="AK234" s="55" t="s">
        <v>23</v>
      </c>
      <c r="AL234" s="55" t="s">
        <v>23</v>
      </c>
      <c r="AM234" s="55" t="s">
        <v>27</v>
      </c>
      <c r="AN234" s="55" t="s">
        <v>23</v>
      </c>
      <c r="AO234" s="55" t="s">
        <v>23</v>
      </c>
      <c r="AP234" s="55" t="s">
        <v>29</v>
      </c>
      <c r="AQ234" s="55" t="s">
        <v>23</v>
      </c>
      <c r="AR234" s="55" t="s">
        <v>23</v>
      </c>
      <c r="AS234" s="55" t="s">
        <v>27</v>
      </c>
      <c r="AT234" s="55" t="s">
        <v>23</v>
      </c>
      <c r="AU234" s="55" t="s">
        <v>23</v>
      </c>
      <c r="AV234" s="55" t="s">
        <v>27</v>
      </c>
      <c r="AW234" s="55" t="s">
        <v>23</v>
      </c>
      <c r="AX234" s="55" t="s">
        <v>23</v>
      </c>
      <c r="AY234" s="55" t="s">
        <v>27</v>
      </c>
      <c r="AZ234" s="55" t="s">
        <v>23</v>
      </c>
      <c r="BA234" s="55" t="s">
        <v>23</v>
      </c>
      <c r="BB234" s="55" t="s">
        <v>27</v>
      </c>
      <c r="BC234" s="55" t="s">
        <v>23</v>
      </c>
      <c r="BD234" s="55" t="s">
        <v>23</v>
      </c>
      <c r="BE234" s="55" t="s">
        <v>27</v>
      </c>
      <c r="BF234" s="55" t="s">
        <v>23</v>
      </c>
      <c r="BG234" s="55" t="s">
        <v>23</v>
      </c>
      <c r="BH234" s="55" t="s">
        <v>27</v>
      </c>
      <c r="BI234" s="55" t="s">
        <v>23</v>
      </c>
      <c r="BJ234" s="55" t="s">
        <v>23</v>
      </c>
    </row>
    <row r="235" spans="1:62" x14ac:dyDescent="0.2">
      <c r="A235" s="25">
        <f>MAX($A$14:A234)+1</f>
        <v>221</v>
      </c>
      <c r="B235" s="58" t="s">
        <v>116</v>
      </c>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c r="BD235" s="57"/>
      <c r="BE235" s="57"/>
      <c r="BF235" s="57"/>
      <c r="BG235" s="57"/>
      <c r="BH235" s="57"/>
      <c r="BI235" s="57"/>
      <c r="BJ235" s="57"/>
    </row>
    <row r="236" spans="1:62" ht="12" customHeight="1" x14ac:dyDescent="0.2">
      <c r="A236" s="25">
        <f>MAX($A$14:A235)+1</f>
        <v>222</v>
      </c>
      <c r="B236" s="56" t="s">
        <v>36</v>
      </c>
      <c r="C236" s="55" t="s">
        <v>6</v>
      </c>
      <c r="D236" s="55" t="s">
        <v>23</v>
      </c>
      <c r="E236" s="55" t="s">
        <v>31</v>
      </c>
      <c r="F236" s="55" t="s">
        <v>6</v>
      </c>
      <c r="G236" s="55" t="s">
        <v>23</v>
      </c>
      <c r="H236" s="55" t="s">
        <v>31</v>
      </c>
      <c r="I236" s="55" t="s">
        <v>17</v>
      </c>
      <c r="J236" s="55" t="s">
        <v>23</v>
      </c>
      <c r="K236" s="55" t="s">
        <v>32</v>
      </c>
      <c r="L236" s="55" t="s">
        <v>17</v>
      </c>
      <c r="M236" s="55" t="s">
        <v>23</v>
      </c>
      <c r="N236" s="55" t="s">
        <v>32</v>
      </c>
      <c r="O236" s="55" t="s">
        <v>6</v>
      </c>
      <c r="P236" s="55" t="s">
        <v>26</v>
      </c>
      <c r="Q236" s="55" t="s">
        <v>32</v>
      </c>
      <c r="R236" s="55" t="s">
        <v>6</v>
      </c>
      <c r="S236" s="55" t="s">
        <v>23</v>
      </c>
      <c r="T236" s="55" t="s">
        <v>32</v>
      </c>
      <c r="U236" s="55" t="s">
        <v>6</v>
      </c>
      <c r="V236" s="55" t="s">
        <v>23</v>
      </c>
      <c r="W236" s="55" t="s">
        <v>32</v>
      </c>
      <c r="X236" s="55" t="s">
        <v>6</v>
      </c>
      <c r="Y236" s="55" t="s">
        <v>23</v>
      </c>
      <c r="Z236" s="55" t="s">
        <v>32</v>
      </c>
      <c r="AA236" s="55" t="s">
        <v>17</v>
      </c>
      <c r="AB236" s="55" t="s">
        <v>23</v>
      </c>
      <c r="AC236" s="55" t="s">
        <v>32</v>
      </c>
      <c r="AD236" s="55" t="s">
        <v>17</v>
      </c>
      <c r="AE236" s="55" t="s">
        <v>23</v>
      </c>
      <c r="AF236" s="55" t="s">
        <v>32</v>
      </c>
      <c r="AG236" s="55" t="s">
        <v>17</v>
      </c>
      <c r="AH236" s="55" t="s">
        <v>26</v>
      </c>
      <c r="AI236" s="55" t="s">
        <v>31</v>
      </c>
      <c r="AJ236" s="55" t="s">
        <v>17</v>
      </c>
      <c r="AK236" s="55" t="s">
        <v>26</v>
      </c>
      <c r="AL236" s="55" t="s">
        <v>31</v>
      </c>
      <c r="AM236" s="55" t="s">
        <v>17</v>
      </c>
      <c r="AN236" s="55" t="s">
        <v>26</v>
      </c>
      <c r="AO236" s="55" t="s">
        <v>31</v>
      </c>
      <c r="AP236" s="55" t="s">
        <v>17</v>
      </c>
      <c r="AQ236" s="55" t="s">
        <v>26</v>
      </c>
      <c r="AR236" s="55" t="s">
        <v>31</v>
      </c>
      <c r="AS236" s="55" t="s">
        <v>17</v>
      </c>
      <c r="AT236" s="55" t="s">
        <v>26</v>
      </c>
      <c r="AU236" s="55" t="s">
        <v>31</v>
      </c>
      <c r="AV236" s="55" t="s">
        <v>17</v>
      </c>
      <c r="AW236" s="55" t="s">
        <v>26</v>
      </c>
      <c r="AX236" s="55" t="s">
        <v>31</v>
      </c>
      <c r="AY236" s="55" t="s">
        <v>17</v>
      </c>
      <c r="AZ236" s="55" t="s">
        <v>26</v>
      </c>
      <c r="BA236" s="55" t="s">
        <v>31</v>
      </c>
      <c r="BB236" s="55" t="s">
        <v>17</v>
      </c>
      <c r="BC236" s="55" t="s">
        <v>26</v>
      </c>
      <c r="BD236" s="55" t="s">
        <v>31</v>
      </c>
      <c r="BE236" s="55" t="s">
        <v>17</v>
      </c>
      <c r="BF236" s="55" t="s">
        <v>26</v>
      </c>
      <c r="BG236" s="55" t="s">
        <v>31</v>
      </c>
      <c r="BH236" s="55" t="s">
        <v>17</v>
      </c>
      <c r="BI236" s="55" t="s">
        <v>26</v>
      </c>
      <c r="BJ236" s="55" t="s">
        <v>31</v>
      </c>
    </row>
    <row r="237" spans="1:62" ht="12" customHeight="1" x14ac:dyDescent="0.2">
      <c r="A237" s="25">
        <f>MAX($A$14:A236)+1</f>
        <v>223</v>
      </c>
      <c r="B237" s="56" t="s">
        <v>35</v>
      </c>
      <c r="C237" s="55" t="s">
        <v>27</v>
      </c>
      <c r="D237" s="55" t="s">
        <v>23</v>
      </c>
      <c r="E237" s="55" t="s">
        <v>23</v>
      </c>
      <c r="F237" s="55" t="s">
        <v>27</v>
      </c>
      <c r="G237" s="55" t="s">
        <v>23</v>
      </c>
      <c r="H237" s="55" t="s">
        <v>23</v>
      </c>
      <c r="I237" s="55" t="s">
        <v>44</v>
      </c>
      <c r="J237" s="55" t="s">
        <v>23</v>
      </c>
      <c r="K237" s="55" t="s">
        <v>23</v>
      </c>
      <c r="L237" s="55" t="s">
        <v>44</v>
      </c>
      <c r="M237" s="55" t="s">
        <v>23</v>
      </c>
      <c r="N237" s="55" t="s">
        <v>23</v>
      </c>
      <c r="O237" s="55" t="s">
        <v>27</v>
      </c>
      <c r="P237" s="55" t="s">
        <v>26</v>
      </c>
      <c r="Q237" s="55" t="s">
        <v>23</v>
      </c>
      <c r="R237" s="55" t="s">
        <v>27</v>
      </c>
      <c r="S237" s="55" t="s">
        <v>26</v>
      </c>
      <c r="T237" s="55" t="s">
        <v>23</v>
      </c>
      <c r="U237" s="55" t="s">
        <v>27</v>
      </c>
      <c r="V237" s="55" t="s">
        <v>26</v>
      </c>
      <c r="W237" s="55" t="s">
        <v>23</v>
      </c>
      <c r="X237" s="55" t="s">
        <v>27</v>
      </c>
      <c r="Y237" s="55" t="s">
        <v>26</v>
      </c>
      <c r="Z237" s="55" t="s">
        <v>23</v>
      </c>
      <c r="AA237" s="55" t="s">
        <v>44</v>
      </c>
      <c r="AB237" s="55" t="s">
        <v>26</v>
      </c>
      <c r="AC237" s="55" t="s">
        <v>23</v>
      </c>
      <c r="AD237" s="55" t="s">
        <v>44</v>
      </c>
      <c r="AE237" s="55" t="s">
        <v>26</v>
      </c>
      <c r="AF237" s="55" t="s">
        <v>23</v>
      </c>
      <c r="AG237" s="55" t="s">
        <v>44</v>
      </c>
      <c r="AH237" s="55" t="s">
        <v>26</v>
      </c>
      <c r="AI237" s="55" t="s">
        <v>23</v>
      </c>
      <c r="AJ237" s="55" t="s">
        <v>44</v>
      </c>
      <c r="AK237" s="55" t="s">
        <v>26</v>
      </c>
      <c r="AL237" s="55" t="s">
        <v>23</v>
      </c>
      <c r="AM237" s="55" t="s">
        <v>44</v>
      </c>
      <c r="AN237" s="55" t="s">
        <v>26</v>
      </c>
      <c r="AO237" s="55" t="s">
        <v>23</v>
      </c>
      <c r="AP237" s="55" t="s">
        <v>44</v>
      </c>
      <c r="AQ237" s="55" t="s">
        <v>26</v>
      </c>
      <c r="AR237" s="55" t="s">
        <v>23</v>
      </c>
      <c r="AS237" s="55" t="s">
        <v>44</v>
      </c>
      <c r="AT237" s="55" t="s">
        <v>26</v>
      </c>
      <c r="AU237" s="55" t="s">
        <v>23</v>
      </c>
      <c r="AV237" s="55" t="s">
        <v>44</v>
      </c>
      <c r="AW237" s="55" t="s">
        <v>26</v>
      </c>
      <c r="AX237" s="55" t="s">
        <v>23</v>
      </c>
      <c r="AY237" s="55" t="s">
        <v>44</v>
      </c>
      <c r="AZ237" s="55" t="s">
        <v>26</v>
      </c>
      <c r="BA237" s="55" t="s">
        <v>23</v>
      </c>
      <c r="BB237" s="55" t="s">
        <v>44</v>
      </c>
      <c r="BC237" s="55" t="s">
        <v>26</v>
      </c>
      <c r="BD237" s="55" t="s">
        <v>23</v>
      </c>
      <c r="BE237" s="55" t="s">
        <v>44</v>
      </c>
      <c r="BF237" s="55" t="s">
        <v>26</v>
      </c>
      <c r="BG237" s="55" t="s">
        <v>23</v>
      </c>
      <c r="BH237" s="55" t="s">
        <v>44</v>
      </c>
      <c r="BI237" s="55" t="s">
        <v>26</v>
      </c>
      <c r="BJ237" s="55" t="s">
        <v>23</v>
      </c>
    </row>
    <row r="238" spans="1:62" ht="12" customHeight="1" x14ac:dyDescent="0.2">
      <c r="A238" s="25">
        <f>MAX($A$14:A237)+1</f>
        <v>224</v>
      </c>
      <c r="B238" s="56" t="s">
        <v>34</v>
      </c>
      <c r="C238" s="55" t="s">
        <v>6</v>
      </c>
      <c r="D238" s="55" t="s">
        <v>23</v>
      </c>
      <c r="E238" s="55" t="s">
        <v>31</v>
      </c>
      <c r="F238" s="55" t="s">
        <v>6</v>
      </c>
      <c r="G238" s="55" t="s">
        <v>23</v>
      </c>
      <c r="H238" s="55" t="s">
        <v>31</v>
      </c>
      <c r="I238" s="55" t="s">
        <v>17</v>
      </c>
      <c r="J238" s="55" t="s">
        <v>23</v>
      </c>
      <c r="K238" s="55" t="s">
        <v>32</v>
      </c>
      <c r="L238" s="55" t="s">
        <v>17</v>
      </c>
      <c r="M238" s="55" t="s">
        <v>23</v>
      </c>
      <c r="N238" s="55" t="s">
        <v>32</v>
      </c>
      <c r="O238" s="55" t="s">
        <v>6</v>
      </c>
      <c r="P238" s="55" t="s">
        <v>26</v>
      </c>
      <c r="Q238" s="55" t="s">
        <v>32</v>
      </c>
      <c r="R238" s="55" t="s">
        <v>6</v>
      </c>
      <c r="S238" s="55" t="s">
        <v>23</v>
      </c>
      <c r="T238" s="55" t="s">
        <v>32</v>
      </c>
      <c r="U238" s="55" t="s">
        <v>6</v>
      </c>
      <c r="V238" s="55" t="s">
        <v>23</v>
      </c>
      <c r="W238" s="55" t="s">
        <v>32</v>
      </c>
      <c r="X238" s="55" t="s">
        <v>6</v>
      </c>
      <c r="Y238" s="55" t="s">
        <v>23</v>
      </c>
      <c r="Z238" s="55" t="s">
        <v>32</v>
      </c>
      <c r="AA238" s="55" t="s">
        <v>17</v>
      </c>
      <c r="AB238" s="55" t="s">
        <v>23</v>
      </c>
      <c r="AC238" s="55" t="s">
        <v>32</v>
      </c>
      <c r="AD238" s="55" t="s">
        <v>17</v>
      </c>
      <c r="AE238" s="55" t="s">
        <v>23</v>
      </c>
      <c r="AF238" s="55" t="s">
        <v>32</v>
      </c>
      <c r="AG238" s="55" t="s">
        <v>17</v>
      </c>
      <c r="AH238" s="55" t="s">
        <v>26</v>
      </c>
      <c r="AI238" s="55" t="s">
        <v>31</v>
      </c>
      <c r="AJ238" s="55" t="s">
        <v>17</v>
      </c>
      <c r="AK238" s="55" t="s">
        <v>26</v>
      </c>
      <c r="AL238" s="55" t="s">
        <v>31</v>
      </c>
      <c r="AM238" s="55" t="s">
        <v>17</v>
      </c>
      <c r="AN238" s="55" t="s">
        <v>26</v>
      </c>
      <c r="AO238" s="55" t="s">
        <v>31</v>
      </c>
      <c r="AP238" s="55" t="s">
        <v>17</v>
      </c>
      <c r="AQ238" s="55" t="s">
        <v>26</v>
      </c>
      <c r="AR238" s="55" t="s">
        <v>31</v>
      </c>
      <c r="AS238" s="55" t="s">
        <v>17</v>
      </c>
      <c r="AT238" s="55" t="s">
        <v>26</v>
      </c>
      <c r="AU238" s="55" t="s">
        <v>31</v>
      </c>
      <c r="AV238" s="55" t="s">
        <v>17</v>
      </c>
      <c r="AW238" s="55" t="s">
        <v>26</v>
      </c>
      <c r="AX238" s="55" t="s">
        <v>31</v>
      </c>
      <c r="AY238" s="55" t="s">
        <v>17</v>
      </c>
      <c r="AZ238" s="55" t="s">
        <v>26</v>
      </c>
      <c r="BA238" s="55" t="s">
        <v>31</v>
      </c>
      <c r="BB238" s="55" t="s">
        <v>17</v>
      </c>
      <c r="BC238" s="55" t="s">
        <v>26</v>
      </c>
      <c r="BD238" s="55" t="s">
        <v>31</v>
      </c>
      <c r="BE238" s="55" t="s">
        <v>17</v>
      </c>
      <c r="BF238" s="55" t="s">
        <v>26</v>
      </c>
      <c r="BG238" s="55" t="s">
        <v>31</v>
      </c>
      <c r="BH238" s="55" t="s">
        <v>17</v>
      </c>
      <c r="BI238" s="55" t="s">
        <v>26</v>
      </c>
      <c r="BJ238" s="55" t="s">
        <v>31</v>
      </c>
    </row>
    <row r="239" spans="1:62" ht="12" customHeight="1" x14ac:dyDescent="0.2">
      <c r="A239" s="25">
        <f>MAX($A$14:A238)+1</f>
        <v>225</v>
      </c>
      <c r="B239" s="56" t="s">
        <v>30</v>
      </c>
      <c r="C239" s="55" t="s">
        <v>27</v>
      </c>
      <c r="D239" s="55" t="s">
        <v>23</v>
      </c>
      <c r="E239" s="55" t="s">
        <v>23</v>
      </c>
      <c r="F239" s="55" t="s">
        <v>27</v>
      </c>
      <c r="G239" s="55" t="s">
        <v>23</v>
      </c>
      <c r="H239" s="55" t="s">
        <v>23</v>
      </c>
      <c r="I239" s="55" t="s">
        <v>44</v>
      </c>
      <c r="J239" s="55" t="s">
        <v>23</v>
      </c>
      <c r="K239" s="55" t="s">
        <v>23</v>
      </c>
      <c r="L239" s="55" t="s">
        <v>44</v>
      </c>
      <c r="M239" s="55" t="s">
        <v>23</v>
      </c>
      <c r="N239" s="55" t="s">
        <v>23</v>
      </c>
      <c r="O239" s="55" t="s">
        <v>27</v>
      </c>
      <c r="P239" s="55" t="s">
        <v>26</v>
      </c>
      <c r="Q239" s="55" t="s">
        <v>23</v>
      </c>
      <c r="R239" s="55" t="s">
        <v>27</v>
      </c>
      <c r="S239" s="55" t="s">
        <v>26</v>
      </c>
      <c r="T239" s="55" t="s">
        <v>23</v>
      </c>
      <c r="U239" s="55" t="s">
        <v>27</v>
      </c>
      <c r="V239" s="55" t="s">
        <v>26</v>
      </c>
      <c r="W239" s="55" t="s">
        <v>23</v>
      </c>
      <c r="X239" s="55" t="s">
        <v>27</v>
      </c>
      <c r="Y239" s="55" t="s">
        <v>26</v>
      </c>
      <c r="Z239" s="55" t="s">
        <v>23</v>
      </c>
      <c r="AA239" s="55" t="s">
        <v>44</v>
      </c>
      <c r="AB239" s="55" t="s">
        <v>26</v>
      </c>
      <c r="AC239" s="55" t="s">
        <v>23</v>
      </c>
      <c r="AD239" s="55" t="s">
        <v>44</v>
      </c>
      <c r="AE239" s="55" t="s">
        <v>26</v>
      </c>
      <c r="AF239" s="55" t="s">
        <v>23</v>
      </c>
      <c r="AG239" s="55" t="s">
        <v>44</v>
      </c>
      <c r="AH239" s="55" t="s">
        <v>26</v>
      </c>
      <c r="AI239" s="55" t="s">
        <v>23</v>
      </c>
      <c r="AJ239" s="55" t="s">
        <v>44</v>
      </c>
      <c r="AK239" s="55" t="s">
        <v>26</v>
      </c>
      <c r="AL239" s="55" t="s">
        <v>23</v>
      </c>
      <c r="AM239" s="55" t="s">
        <v>44</v>
      </c>
      <c r="AN239" s="55" t="s">
        <v>26</v>
      </c>
      <c r="AO239" s="55" t="s">
        <v>23</v>
      </c>
      <c r="AP239" s="55" t="s">
        <v>44</v>
      </c>
      <c r="AQ239" s="55" t="s">
        <v>26</v>
      </c>
      <c r="AR239" s="55" t="s">
        <v>23</v>
      </c>
      <c r="AS239" s="55" t="s">
        <v>44</v>
      </c>
      <c r="AT239" s="55" t="s">
        <v>26</v>
      </c>
      <c r="AU239" s="55" t="s">
        <v>23</v>
      </c>
      <c r="AV239" s="55" t="s">
        <v>44</v>
      </c>
      <c r="AW239" s="55" t="s">
        <v>26</v>
      </c>
      <c r="AX239" s="55" t="s">
        <v>23</v>
      </c>
      <c r="AY239" s="55" t="s">
        <v>44</v>
      </c>
      <c r="AZ239" s="55" t="s">
        <v>26</v>
      </c>
      <c r="BA239" s="55" t="s">
        <v>23</v>
      </c>
      <c r="BB239" s="55" t="s">
        <v>44</v>
      </c>
      <c r="BC239" s="55" t="s">
        <v>26</v>
      </c>
      <c r="BD239" s="55" t="s">
        <v>23</v>
      </c>
      <c r="BE239" s="55" t="s">
        <v>44</v>
      </c>
      <c r="BF239" s="55" t="s">
        <v>26</v>
      </c>
      <c r="BG239" s="55" t="s">
        <v>23</v>
      </c>
      <c r="BH239" s="55" t="s">
        <v>44</v>
      </c>
      <c r="BI239" s="55" t="s">
        <v>26</v>
      </c>
      <c r="BJ239" s="55" t="s">
        <v>23</v>
      </c>
    </row>
    <row r="240" spans="1:62" x14ac:dyDescent="0.2">
      <c r="A240" s="25">
        <f>MAX($A$14:A239)+1</f>
        <v>226</v>
      </c>
      <c r="B240" s="58" t="s">
        <v>115</v>
      </c>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row>
    <row r="241" spans="1:62" ht="12" customHeight="1" x14ac:dyDescent="0.2">
      <c r="A241" s="25">
        <f>MAX($A$14:A240)+1</f>
        <v>227</v>
      </c>
      <c r="B241" s="56" t="s">
        <v>36</v>
      </c>
      <c r="C241" s="55" t="s">
        <v>4</v>
      </c>
      <c r="D241" s="55" t="s">
        <v>23</v>
      </c>
      <c r="E241" s="55" t="s">
        <v>31</v>
      </c>
      <c r="F241" s="55" t="s">
        <v>4</v>
      </c>
      <c r="G241" s="55" t="s">
        <v>23</v>
      </c>
      <c r="H241" s="55" t="s">
        <v>31</v>
      </c>
      <c r="I241" s="55" t="s">
        <v>4</v>
      </c>
      <c r="J241" s="55" t="s">
        <v>23</v>
      </c>
      <c r="K241" s="55" t="s">
        <v>32</v>
      </c>
      <c r="L241" s="55" t="s">
        <v>4</v>
      </c>
      <c r="M241" s="55" t="s">
        <v>26</v>
      </c>
      <c r="N241" s="55" t="s">
        <v>31</v>
      </c>
      <c r="O241" s="55" t="s">
        <v>5</v>
      </c>
      <c r="P241" s="55" t="s">
        <v>23</v>
      </c>
      <c r="Q241" s="55" t="s">
        <v>32</v>
      </c>
      <c r="R241" s="55" t="s">
        <v>5</v>
      </c>
      <c r="S241" s="55" t="s">
        <v>23</v>
      </c>
      <c r="T241" s="55" t="s">
        <v>31</v>
      </c>
      <c r="U241" s="55" t="s">
        <v>5</v>
      </c>
      <c r="V241" s="55" t="s">
        <v>23</v>
      </c>
      <c r="W241" s="55" t="s">
        <v>31</v>
      </c>
      <c r="X241" s="55" t="s">
        <v>5</v>
      </c>
      <c r="Y241" s="55" t="s">
        <v>23</v>
      </c>
      <c r="Z241" s="55" t="s">
        <v>31</v>
      </c>
      <c r="AA241" s="55" t="s">
        <v>5</v>
      </c>
      <c r="AB241" s="55" t="s">
        <v>23</v>
      </c>
      <c r="AC241" s="55" t="s">
        <v>31</v>
      </c>
      <c r="AD241" s="55" t="s">
        <v>5</v>
      </c>
      <c r="AE241" s="55" t="s">
        <v>23</v>
      </c>
      <c r="AF241" s="55" t="s">
        <v>31</v>
      </c>
      <c r="AG241" s="55" t="s">
        <v>5</v>
      </c>
      <c r="AH241" s="55" t="s">
        <v>23</v>
      </c>
      <c r="AI241" s="55" t="s">
        <v>31</v>
      </c>
      <c r="AJ241" s="55" t="s">
        <v>5</v>
      </c>
      <c r="AK241" s="55" t="s">
        <v>23</v>
      </c>
      <c r="AL241" s="55" t="s">
        <v>31</v>
      </c>
      <c r="AM241" s="55" t="s">
        <v>5</v>
      </c>
      <c r="AN241" s="55" t="s">
        <v>23</v>
      </c>
      <c r="AO241" s="55" t="s">
        <v>31</v>
      </c>
      <c r="AP241" s="55" t="s">
        <v>5</v>
      </c>
      <c r="AQ241" s="55" t="s">
        <v>23</v>
      </c>
      <c r="AR241" s="55" t="s">
        <v>31</v>
      </c>
      <c r="AS241" s="55" t="s">
        <v>5</v>
      </c>
      <c r="AT241" s="55" t="s">
        <v>23</v>
      </c>
      <c r="AU241" s="55" t="s">
        <v>31</v>
      </c>
      <c r="AV241" s="55" t="s">
        <v>5</v>
      </c>
      <c r="AW241" s="55" t="s">
        <v>23</v>
      </c>
      <c r="AX241" s="55" t="s">
        <v>31</v>
      </c>
      <c r="AY241" s="55" t="s">
        <v>5</v>
      </c>
      <c r="AZ241" s="55" t="s">
        <v>23</v>
      </c>
      <c r="BA241" s="55" t="s">
        <v>31</v>
      </c>
      <c r="BB241" s="55" t="s">
        <v>5</v>
      </c>
      <c r="BC241" s="55" t="s">
        <v>23</v>
      </c>
      <c r="BD241" s="55" t="s">
        <v>31</v>
      </c>
      <c r="BE241" s="55" t="s">
        <v>4</v>
      </c>
      <c r="BF241" s="55" t="s">
        <v>23</v>
      </c>
      <c r="BG241" s="55" t="s">
        <v>31</v>
      </c>
      <c r="BH241" s="55" t="s">
        <v>4</v>
      </c>
      <c r="BI241" s="55" t="s">
        <v>23</v>
      </c>
      <c r="BJ241" s="55" t="s">
        <v>31</v>
      </c>
    </row>
    <row r="242" spans="1:62" ht="12" customHeight="1" x14ac:dyDescent="0.2">
      <c r="A242" s="25">
        <f>MAX($A$14:A241)+1</f>
        <v>228</v>
      </c>
      <c r="B242" s="56" t="s">
        <v>35</v>
      </c>
      <c r="C242" s="55" t="s">
        <v>27</v>
      </c>
      <c r="D242" s="55" t="s">
        <v>26</v>
      </c>
      <c r="E242" s="55" t="s">
        <v>23</v>
      </c>
      <c r="F242" s="55" t="s">
        <v>27</v>
      </c>
      <c r="G242" s="55" t="s">
        <v>26</v>
      </c>
      <c r="H242" s="55" t="s">
        <v>23</v>
      </c>
      <c r="I242" s="55" t="s">
        <v>27</v>
      </c>
      <c r="J242" s="55" t="s">
        <v>26</v>
      </c>
      <c r="K242" s="55" t="s">
        <v>23</v>
      </c>
      <c r="L242" s="55" t="s">
        <v>27</v>
      </c>
      <c r="M242" s="55" t="s">
        <v>26</v>
      </c>
      <c r="N242" s="55" t="s">
        <v>23</v>
      </c>
      <c r="O242" s="55" t="s">
        <v>27</v>
      </c>
      <c r="P242" s="55" t="s">
        <v>23</v>
      </c>
      <c r="Q242" s="55" t="s">
        <v>23</v>
      </c>
      <c r="R242" s="55" t="s">
        <v>27</v>
      </c>
      <c r="S242" s="55" t="s">
        <v>23</v>
      </c>
      <c r="T242" s="55" t="s">
        <v>23</v>
      </c>
      <c r="U242" s="55" t="s">
        <v>27</v>
      </c>
      <c r="V242" s="55" t="s">
        <v>23</v>
      </c>
      <c r="W242" s="55" t="s">
        <v>23</v>
      </c>
      <c r="X242" s="55" t="s">
        <v>27</v>
      </c>
      <c r="Y242" s="55" t="s">
        <v>23</v>
      </c>
      <c r="Z242" s="55" t="s">
        <v>23</v>
      </c>
      <c r="AA242" s="55" t="s">
        <v>27</v>
      </c>
      <c r="AB242" s="55" t="s">
        <v>23</v>
      </c>
      <c r="AC242" s="55" t="s">
        <v>23</v>
      </c>
      <c r="AD242" s="55" t="s">
        <v>27</v>
      </c>
      <c r="AE242" s="55" t="s">
        <v>23</v>
      </c>
      <c r="AF242" s="55" t="s">
        <v>23</v>
      </c>
      <c r="AG242" s="55" t="s">
        <v>27</v>
      </c>
      <c r="AH242" s="55" t="s">
        <v>23</v>
      </c>
      <c r="AI242" s="55" t="s">
        <v>23</v>
      </c>
      <c r="AJ242" s="55" t="s">
        <v>27</v>
      </c>
      <c r="AK242" s="55" t="s">
        <v>23</v>
      </c>
      <c r="AL242" s="55" t="s">
        <v>23</v>
      </c>
      <c r="AM242" s="55" t="s">
        <v>27</v>
      </c>
      <c r="AN242" s="55" t="s">
        <v>23</v>
      </c>
      <c r="AO242" s="55" t="s">
        <v>23</v>
      </c>
      <c r="AP242" s="55" t="s">
        <v>27</v>
      </c>
      <c r="AQ242" s="55" t="s">
        <v>23</v>
      </c>
      <c r="AR242" s="55" t="s">
        <v>23</v>
      </c>
      <c r="AS242" s="55" t="s">
        <v>27</v>
      </c>
      <c r="AT242" s="55" t="s">
        <v>23</v>
      </c>
      <c r="AU242" s="55" t="s">
        <v>23</v>
      </c>
      <c r="AV242" s="55" t="s">
        <v>27</v>
      </c>
      <c r="AW242" s="55" t="s">
        <v>23</v>
      </c>
      <c r="AX242" s="55" t="s">
        <v>23</v>
      </c>
      <c r="AY242" s="55" t="s">
        <v>27</v>
      </c>
      <c r="AZ242" s="55" t="s">
        <v>23</v>
      </c>
      <c r="BA242" s="55" t="s">
        <v>23</v>
      </c>
      <c r="BB242" s="55" t="s">
        <v>27</v>
      </c>
      <c r="BC242" s="55" t="s">
        <v>23</v>
      </c>
      <c r="BD242" s="55" t="s">
        <v>23</v>
      </c>
      <c r="BE242" s="55" t="s">
        <v>27</v>
      </c>
      <c r="BF242" s="55" t="s">
        <v>23</v>
      </c>
      <c r="BG242" s="55" t="s">
        <v>23</v>
      </c>
      <c r="BH242" s="55" t="s">
        <v>27</v>
      </c>
      <c r="BI242" s="55" t="s">
        <v>23</v>
      </c>
      <c r="BJ242" s="55" t="s">
        <v>23</v>
      </c>
    </row>
    <row r="243" spans="1:62" ht="12" customHeight="1" x14ac:dyDescent="0.2">
      <c r="A243" s="25">
        <f>MAX($A$14:A242)+1</f>
        <v>229</v>
      </c>
      <c r="B243" s="56" t="s">
        <v>34</v>
      </c>
      <c r="C243" s="55" t="s">
        <v>4</v>
      </c>
      <c r="D243" s="55" t="s">
        <v>23</v>
      </c>
      <c r="E243" s="55" t="s">
        <v>31</v>
      </c>
      <c r="F243" s="55" t="s">
        <v>4</v>
      </c>
      <c r="G243" s="55" t="s">
        <v>23</v>
      </c>
      <c r="H243" s="55" t="s">
        <v>31</v>
      </c>
      <c r="I243" s="55" t="s">
        <v>4</v>
      </c>
      <c r="J243" s="55" t="s">
        <v>23</v>
      </c>
      <c r="K243" s="55" t="s">
        <v>32</v>
      </c>
      <c r="L243" s="55" t="s">
        <v>4</v>
      </c>
      <c r="M243" s="55" t="s">
        <v>26</v>
      </c>
      <c r="N243" s="55" t="s">
        <v>31</v>
      </c>
      <c r="O243" s="55" t="s">
        <v>5</v>
      </c>
      <c r="P243" s="55" t="s">
        <v>23</v>
      </c>
      <c r="Q243" s="55" t="s">
        <v>32</v>
      </c>
      <c r="R243" s="55" t="s">
        <v>5</v>
      </c>
      <c r="S243" s="55" t="s">
        <v>23</v>
      </c>
      <c r="T243" s="55" t="s">
        <v>31</v>
      </c>
      <c r="U243" s="55" t="s">
        <v>5</v>
      </c>
      <c r="V243" s="55" t="s">
        <v>23</v>
      </c>
      <c r="W243" s="55" t="s">
        <v>31</v>
      </c>
      <c r="X243" s="55" t="s">
        <v>5</v>
      </c>
      <c r="Y243" s="55" t="s">
        <v>23</v>
      </c>
      <c r="Z243" s="55" t="s">
        <v>31</v>
      </c>
      <c r="AA243" s="55" t="s">
        <v>5</v>
      </c>
      <c r="AB243" s="55" t="s">
        <v>23</v>
      </c>
      <c r="AC243" s="55" t="s">
        <v>31</v>
      </c>
      <c r="AD243" s="55" t="s">
        <v>5</v>
      </c>
      <c r="AE243" s="55" t="s">
        <v>23</v>
      </c>
      <c r="AF243" s="55" t="s">
        <v>31</v>
      </c>
      <c r="AG243" s="55" t="s">
        <v>5</v>
      </c>
      <c r="AH243" s="55" t="s">
        <v>23</v>
      </c>
      <c r="AI243" s="55" t="s">
        <v>31</v>
      </c>
      <c r="AJ243" s="55" t="s">
        <v>5</v>
      </c>
      <c r="AK243" s="55" t="s">
        <v>23</v>
      </c>
      <c r="AL243" s="55" t="s">
        <v>31</v>
      </c>
      <c r="AM243" s="55" t="s">
        <v>5</v>
      </c>
      <c r="AN243" s="55" t="s">
        <v>23</v>
      </c>
      <c r="AO243" s="55" t="s">
        <v>31</v>
      </c>
      <c r="AP243" s="55" t="s">
        <v>5</v>
      </c>
      <c r="AQ243" s="55" t="s">
        <v>23</v>
      </c>
      <c r="AR243" s="55" t="s">
        <v>31</v>
      </c>
      <c r="AS243" s="55" t="s">
        <v>5</v>
      </c>
      <c r="AT243" s="55" t="s">
        <v>23</v>
      </c>
      <c r="AU243" s="55" t="s">
        <v>31</v>
      </c>
      <c r="AV243" s="55" t="s">
        <v>5</v>
      </c>
      <c r="AW243" s="55" t="s">
        <v>23</v>
      </c>
      <c r="AX243" s="55" t="s">
        <v>31</v>
      </c>
      <c r="AY243" s="55" t="s">
        <v>5</v>
      </c>
      <c r="AZ243" s="55" t="s">
        <v>23</v>
      </c>
      <c r="BA243" s="55" t="s">
        <v>31</v>
      </c>
      <c r="BB243" s="55" t="s">
        <v>5</v>
      </c>
      <c r="BC243" s="55" t="s">
        <v>23</v>
      </c>
      <c r="BD243" s="55" t="s">
        <v>31</v>
      </c>
      <c r="BE243" s="55" t="s">
        <v>4</v>
      </c>
      <c r="BF243" s="55" t="s">
        <v>23</v>
      </c>
      <c r="BG243" s="55" t="s">
        <v>31</v>
      </c>
      <c r="BH243" s="55" t="s">
        <v>4</v>
      </c>
      <c r="BI243" s="55" t="s">
        <v>23</v>
      </c>
      <c r="BJ243" s="55" t="s">
        <v>31</v>
      </c>
    </row>
    <row r="244" spans="1:62" ht="12" customHeight="1" x14ac:dyDescent="0.2">
      <c r="A244" s="25">
        <f>MAX($A$14:A243)+1</f>
        <v>230</v>
      </c>
      <c r="B244" s="56" t="s">
        <v>30</v>
      </c>
      <c r="C244" s="55" t="s">
        <v>27</v>
      </c>
      <c r="D244" s="55" t="s">
        <v>26</v>
      </c>
      <c r="E244" s="55" t="s">
        <v>23</v>
      </c>
      <c r="F244" s="55" t="s">
        <v>27</v>
      </c>
      <c r="G244" s="55" t="s">
        <v>26</v>
      </c>
      <c r="H244" s="55" t="s">
        <v>23</v>
      </c>
      <c r="I244" s="55" t="s">
        <v>27</v>
      </c>
      <c r="J244" s="55" t="s">
        <v>26</v>
      </c>
      <c r="K244" s="55" t="s">
        <v>23</v>
      </c>
      <c r="L244" s="55" t="s">
        <v>27</v>
      </c>
      <c r="M244" s="55" t="s">
        <v>26</v>
      </c>
      <c r="N244" s="55" t="s">
        <v>23</v>
      </c>
      <c r="O244" s="55" t="s">
        <v>27</v>
      </c>
      <c r="P244" s="55" t="s">
        <v>23</v>
      </c>
      <c r="Q244" s="55" t="s">
        <v>23</v>
      </c>
      <c r="R244" s="55" t="s">
        <v>27</v>
      </c>
      <c r="S244" s="55" t="s">
        <v>23</v>
      </c>
      <c r="T244" s="55" t="s">
        <v>23</v>
      </c>
      <c r="U244" s="55" t="s">
        <v>27</v>
      </c>
      <c r="V244" s="55" t="s">
        <v>23</v>
      </c>
      <c r="W244" s="55" t="s">
        <v>23</v>
      </c>
      <c r="X244" s="55" t="s">
        <v>27</v>
      </c>
      <c r="Y244" s="55" t="s">
        <v>23</v>
      </c>
      <c r="Z244" s="55" t="s">
        <v>23</v>
      </c>
      <c r="AA244" s="55" t="s">
        <v>27</v>
      </c>
      <c r="AB244" s="55" t="s">
        <v>23</v>
      </c>
      <c r="AC244" s="55" t="s">
        <v>23</v>
      </c>
      <c r="AD244" s="55" t="s">
        <v>27</v>
      </c>
      <c r="AE244" s="55" t="s">
        <v>23</v>
      </c>
      <c r="AF244" s="55" t="s">
        <v>23</v>
      </c>
      <c r="AG244" s="55" t="s">
        <v>27</v>
      </c>
      <c r="AH244" s="55" t="s">
        <v>23</v>
      </c>
      <c r="AI244" s="55" t="s">
        <v>23</v>
      </c>
      <c r="AJ244" s="55" t="s">
        <v>27</v>
      </c>
      <c r="AK244" s="55" t="s">
        <v>23</v>
      </c>
      <c r="AL244" s="55" t="s">
        <v>23</v>
      </c>
      <c r="AM244" s="55" t="s">
        <v>27</v>
      </c>
      <c r="AN244" s="55" t="s">
        <v>23</v>
      </c>
      <c r="AO244" s="55" t="s">
        <v>23</v>
      </c>
      <c r="AP244" s="55" t="s">
        <v>27</v>
      </c>
      <c r="AQ244" s="55" t="s">
        <v>23</v>
      </c>
      <c r="AR244" s="55" t="s">
        <v>23</v>
      </c>
      <c r="AS244" s="55" t="s">
        <v>27</v>
      </c>
      <c r="AT244" s="55" t="s">
        <v>23</v>
      </c>
      <c r="AU244" s="55" t="s">
        <v>23</v>
      </c>
      <c r="AV244" s="55" t="s">
        <v>27</v>
      </c>
      <c r="AW244" s="55" t="s">
        <v>23</v>
      </c>
      <c r="AX244" s="55" t="s">
        <v>23</v>
      </c>
      <c r="AY244" s="55" t="s">
        <v>27</v>
      </c>
      <c r="AZ244" s="55" t="s">
        <v>23</v>
      </c>
      <c r="BA244" s="55" t="s">
        <v>23</v>
      </c>
      <c r="BB244" s="55" t="s">
        <v>27</v>
      </c>
      <c r="BC244" s="55" t="s">
        <v>23</v>
      </c>
      <c r="BD244" s="55" t="s">
        <v>23</v>
      </c>
      <c r="BE244" s="55" t="s">
        <v>27</v>
      </c>
      <c r="BF244" s="55" t="s">
        <v>23</v>
      </c>
      <c r="BG244" s="55" t="s">
        <v>23</v>
      </c>
      <c r="BH244" s="55" t="s">
        <v>27</v>
      </c>
      <c r="BI244" s="55" t="s">
        <v>23</v>
      </c>
      <c r="BJ244" s="55" t="s">
        <v>23</v>
      </c>
    </row>
    <row r="245" spans="1:62" x14ac:dyDescent="0.2">
      <c r="A245" s="25">
        <f>MAX($A$14:A244)+1</f>
        <v>231</v>
      </c>
      <c r="B245" s="58" t="s">
        <v>114</v>
      </c>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c r="BD245" s="57"/>
      <c r="BE245" s="57"/>
      <c r="BF245" s="57"/>
      <c r="BG245" s="57"/>
      <c r="BH245" s="57"/>
      <c r="BI245" s="57"/>
      <c r="BJ245" s="57"/>
    </row>
    <row r="246" spans="1:62" ht="12" customHeight="1" x14ac:dyDescent="0.2">
      <c r="A246" s="25">
        <f>MAX($A$14:A245)+1</f>
        <v>232</v>
      </c>
      <c r="B246" s="56" t="s">
        <v>36</v>
      </c>
      <c r="C246" s="55" t="s">
        <v>6</v>
      </c>
      <c r="D246" s="55" t="s">
        <v>23</v>
      </c>
      <c r="E246" s="55" t="s">
        <v>31</v>
      </c>
      <c r="F246" s="55" t="s">
        <v>6</v>
      </c>
      <c r="G246" s="55" t="s">
        <v>23</v>
      </c>
      <c r="H246" s="55" t="s">
        <v>31</v>
      </c>
      <c r="I246" s="55" t="s">
        <v>6</v>
      </c>
      <c r="J246" s="55" t="s">
        <v>23</v>
      </c>
      <c r="K246" s="55" t="s">
        <v>31</v>
      </c>
      <c r="L246" s="55" t="s">
        <v>6</v>
      </c>
      <c r="M246" s="55" t="s">
        <v>23</v>
      </c>
      <c r="N246" s="55" t="s">
        <v>31</v>
      </c>
      <c r="O246" s="55" t="s">
        <v>5</v>
      </c>
      <c r="P246" s="55" t="s">
        <v>23</v>
      </c>
      <c r="Q246" s="55" t="s">
        <v>33</v>
      </c>
      <c r="R246" s="55" t="s">
        <v>5</v>
      </c>
      <c r="S246" s="55" t="s">
        <v>26</v>
      </c>
      <c r="T246" s="55" t="s">
        <v>31</v>
      </c>
      <c r="U246" s="55" t="s">
        <v>5</v>
      </c>
      <c r="V246" s="55" t="s">
        <v>26</v>
      </c>
      <c r="W246" s="55" t="s">
        <v>31</v>
      </c>
      <c r="X246" s="55" t="s">
        <v>5</v>
      </c>
      <c r="Y246" s="55" t="s">
        <v>26</v>
      </c>
      <c r="Z246" s="55" t="s">
        <v>31</v>
      </c>
      <c r="AA246" s="55" t="s">
        <v>5</v>
      </c>
      <c r="AB246" s="55" t="s">
        <v>26</v>
      </c>
      <c r="AC246" s="55" t="s">
        <v>31</v>
      </c>
      <c r="AD246" s="55" t="s">
        <v>5</v>
      </c>
      <c r="AE246" s="55" t="s">
        <v>26</v>
      </c>
      <c r="AF246" s="55" t="s">
        <v>31</v>
      </c>
      <c r="AG246" s="55" t="s">
        <v>5</v>
      </c>
      <c r="AH246" s="55" t="s">
        <v>26</v>
      </c>
      <c r="AI246" s="55" t="s">
        <v>31</v>
      </c>
      <c r="AJ246" s="55" t="s">
        <v>5</v>
      </c>
      <c r="AK246" s="55" t="s">
        <v>26</v>
      </c>
      <c r="AL246" s="55" t="s">
        <v>31</v>
      </c>
      <c r="AM246" s="55" t="s">
        <v>5</v>
      </c>
      <c r="AN246" s="55" t="s">
        <v>26</v>
      </c>
      <c r="AO246" s="55" t="s">
        <v>31</v>
      </c>
      <c r="AP246" s="55" t="s">
        <v>4</v>
      </c>
      <c r="AQ246" s="55" t="s">
        <v>26</v>
      </c>
      <c r="AR246" s="55" t="s">
        <v>31</v>
      </c>
      <c r="AS246" s="55" t="s">
        <v>4</v>
      </c>
      <c r="AT246" s="55" t="s">
        <v>26</v>
      </c>
      <c r="AU246" s="55" t="s">
        <v>31</v>
      </c>
      <c r="AV246" s="55" t="s">
        <v>4</v>
      </c>
      <c r="AW246" s="55" t="s">
        <v>26</v>
      </c>
      <c r="AX246" s="55" t="s">
        <v>31</v>
      </c>
      <c r="AY246" s="55" t="s">
        <v>4</v>
      </c>
      <c r="AZ246" s="55" t="s">
        <v>26</v>
      </c>
      <c r="BA246" s="55" t="s">
        <v>31</v>
      </c>
      <c r="BB246" s="55" t="s">
        <v>5</v>
      </c>
      <c r="BC246" s="55" t="s">
        <v>23</v>
      </c>
      <c r="BD246" s="55" t="s">
        <v>32</v>
      </c>
      <c r="BE246" s="55" t="s">
        <v>5</v>
      </c>
      <c r="BF246" s="55" t="s">
        <v>23</v>
      </c>
      <c r="BG246" s="55" t="s">
        <v>32</v>
      </c>
      <c r="BH246" s="55" t="s">
        <v>5</v>
      </c>
      <c r="BI246" s="55" t="s">
        <v>26</v>
      </c>
      <c r="BJ246" s="55" t="s">
        <v>31</v>
      </c>
    </row>
    <row r="247" spans="1:62" ht="12" customHeight="1" x14ac:dyDescent="0.2">
      <c r="A247" s="25">
        <f>MAX($A$14:A246)+1</f>
        <v>233</v>
      </c>
      <c r="B247" s="56" t="s">
        <v>35</v>
      </c>
      <c r="C247" s="55" t="s">
        <v>27</v>
      </c>
      <c r="D247" s="55" t="s">
        <v>26</v>
      </c>
      <c r="E247" s="55" t="s">
        <v>23</v>
      </c>
      <c r="F247" s="55" t="s">
        <v>27</v>
      </c>
      <c r="G247" s="55" t="s">
        <v>26</v>
      </c>
      <c r="H247" s="55" t="s">
        <v>23</v>
      </c>
      <c r="I247" s="55" t="s">
        <v>27</v>
      </c>
      <c r="J247" s="55" t="s">
        <v>26</v>
      </c>
      <c r="K247" s="55" t="s">
        <v>23</v>
      </c>
      <c r="L247" s="55" t="s">
        <v>27</v>
      </c>
      <c r="M247" s="55" t="s">
        <v>26</v>
      </c>
      <c r="N247" s="55" t="s">
        <v>23</v>
      </c>
      <c r="O247" s="55" t="s">
        <v>27</v>
      </c>
      <c r="P247" s="55" t="s">
        <v>26</v>
      </c>
      <c r="Q247" s="55" t="s">
        <v>23</v>
      </c>
      <c r="R247" s="55" t="s">
        <v>27</v>
      </c>
      <c r="S247" s="55" t="s">
        <v>26</v>
      </c>
      <c r="T247" s="55" t="s">
        <v>23</v>
      </c>
      <c r="U247" s="55" t="s">
        <v>27</v>
      </c>
      <c r="V247" s="55" t="s">
        <v>26</v>
      </c>
      <c r="W247" s="55" t="s">
        <v>23</v>
      </c>
      <c r="X247" s="55" t="s">
        <v>27</v>
      </c>
      <c r="Y247" s="55" t="s">
        <v>26</v>
      </c>
      <c r="Z247" s="55" t="s">
        <v>23</v>
      </c>
      <c r="AA247" s="55" t="s">
        <v>27</v>
      </c>
      <c r="AB247" s="55" t="s">
        <v>26</v>
      </c>
      <c r="AC247" s="55" t="s">
        <v>23</v>
      </c>
      <c r="AD247" s="55" t="s">
        <v>27</v>
      </c>
      <c r="AE247" s="55" t="s">
        <v>26</v>
      </c>
      <c r="AF247" s="55" t="s">
        <v>23</v>
      </c>
      <c r="AG247" s="55" t="s">
        <v>27</v>
      </c>
      <c r="AH247" s="55" t="s">
        <v>26</v>
      </c>
      <c r="AI247" s="55" t="s">
        <v>23</v>
      </c>
      <c r="AJ247" s="55" t="s">
        <v>27</v>
      </c>
      <c r="AK247" s="55" t="s">
        <v>26</v>
      </c>
      <c r="AL247" s="55" t="s">
        <v>23</v>
      </c>
      <c r="AM247" s="55" t="s">
        <v>27</v>
      </c>
      <c r="AN247" s="55" t="s">
        <v>26</v>
      </c>
      <c r="AO247" s="55" t="s">
        <v>23</v>
      </c>
      <c r="AP247" s="55" t="s">
        <v>27</v>
      </c>
      <c r="AQ247" s="55" t="s">
        <v>26</v>
      </c>
      <c r="AR247" s="55" t="s">
        <v>23</v>
      </c>
      <c r="AS247" s="55" t="s">
        <v>27</v>
      </c>
      <c r="AT247" s="55" t="s">
        <v>26</v>
      </c>
      <c r="AU247" s="55" t="s">
        <v>23</v>
      </c>
      <c r="AV247" s="55" t="s">
        <v>27</v>
      </c>
      <c r="AW247" s="55" t="s">
        <v>26</v>
      </c>
      <c r="AX247" s="55" t="s">
        <v>23</v>
      </c>
      <c r="AY247" s="55" t="s">
        <v>27</v>
      </c>
      <c r="AZ247" s="55" t="s">
        <v>26</v>
      </c>
      <c r="BA247" s="55" t="s">
        <v>23</v>
      </c>
      <c r="BB247" s="55" t="s">
        <v>27</v>
      </c>
      <c r="BC247" s="55" t="s">
        <v>26</v>
      </c>
      <c r="BD247" s="55" t="s">
        <v>23</v>
      </c>
      <c r="BE247" s="55" t="s">
        <v>27</v>
      </c>
      <c r="BF247" s="55" t="s">
        <v>26</v>
      </c>
      <c r="BG247" s="55" t="s">
        <v>23</v>
      </c>
      <c r="BH247" s="55" t="s">
        <v>27</v>
      </c>
      <c r="BI247" s="55" t="s">
        <v>26</v>
      </c>
      <c r="BJ247" s="55" t="s">
        <v>23</v>
      </c>
    </row>
    <row r="248" spans="1:62" ht="12" customHeight="1" x14ac:dyDescent="0.2">
      <c r="A248" s="25">
        <f>MAX($A$14:A247)+1</f>
        <v>234</v>
      </c>
      <c r="B248" s="56" t="s">
        <v>34</v>
      </c>
      <c r="C248" s="55" t="s">
        <v>6</v>
      </c>
      <c r="D248" s="55" t="s">
        <v>23</v>
      </c>
      <c r="E248" s="55" t="s">
        <v>31</v>
      </c>
      <c r="F248" s="55" t="s">
        <v>6</v>
      </c>
      <c r="G248" s="55" t="s">
        <v>23</v>
      </c>
      <c r="H248" s="55" t="s">
        <v>31</v>
      </c>
      <c r="I248" s="55" t="s">
        <v>6</v>
      </c>
      <c r="J248" s="55" t="s">
        <v>23</v>
      </c>
      <c r="K248" s="55" t="s">
        <v>31</v>
      </c>
      <c r="L248" s="55" t="s">
        <v>6</v>
      </c>
      <c r="M248" s="55" t="s">
        <v>23</v>
      </c>
      <c r="N248" s="55" t="s">
        <v>31</v>
      </c>
      <c r="O248" s="55" t="s">
        <v>5</v>
      </c>
      <c r="P248" s="55" t="s">
        <v>23</v>
      </c>
      <c r="Q248" s="55" t="s">
        <v>33</v>
      </c>
      <c r="R248" s="55" t="s">
        <v>5</v>
      </c>
      <c r="S248" s="55" t="s">
        <v>26</v>
      </c>
      <c r="T248" s="55" t="s">
        <v>31</v>
      </c>
      <c r="U248" s="55" t="s">
        <v>5</v>
      </c>
      <c r="V248" s="55" t="s">
        <v>26</v>
      </c>
      <c r="W248" s="55" t="s">
        <v>31</v>
      </c>
      <c r="X248" s="55" t="s">
        <v>5</v>
      </c>
      <c r="Y248" s="55" t="s">
        <v>26</v>
      </c>
      <c r="Z248" s="55" t="s">
        <v>31</v>
      </c>
      <c r="AA248" s="55" t="s">
        <v>5</v>
      </c>
      <c r="AB248" s="55" t="s">
        <v>26</v>
      </c>
      <c r="AC248" s="55" t="s">
        <v>31</v>
      </c>
      <c r="AD248" s="55" t="s">
        <v>5</v>
      </c>
      <c r="AE248" s="55" t="s">
        <v>26</v>
      </c>
      <c r="AF248" s="55" t="s">
        <v>31</v>
      </c>
      <c r="AG248" s="55" t="s">
        <v>5</v>
      </c>
      <c r="AH248" s="55" t="s">
        <v>26</v>
      </c>
      <c r="AI248" s="55" t="s">
        <v>31</v>
      </c>
      <c r="AJ248" s="55" t="s">
        <v>5</v>
      </c>
      <c r="AK248" s="55" t="s">
        <v>26</v>
      </c>
      <c r="AL248" s="55" t="s">
        <v>31</v>
      </c>
      <c r="AM248" s="55" t="s">
        <v>5</v>
      </c>
      <c r="AN248" s="55" t="s">
        <v>26</v>
      </c>
      <c r="AO248" s="55" t="s">
        <v>31</v>
      </c>
      <c r="AP248" s="55" t="s">
        <v>4</v>
      </c>
      <c r="AQ248" s="55" t="s">
        <v>26</v>
      </c>
      <c r="AR248" s="55" t="s">
        <v>31</v>
      </c>
      <c r="AS248" s="55" t="s">
        <v>4</v>
      </c>
      <c r="AT248" s="55" t="s">
        <v>26</v>
      </c>
      <c r="AU248" s="55" t="s">
        <v>31</v>
      </c>
      <c r="AV248" s="55" t="s">
        <v>4</v>
      </c>
      <c r="AW248" s="55" t="s">
        <v>26</v>
      </c>
      <c r="AX248" s="55" t="s">
        <v>31</v>
      </c>
      <c r="AY248" s="55" t="s">
        <v>4</v>
      </c>
      <c r="AZ248" s="55" t="s">
        <v>26</v>
      </c>
      <c r="BA248" s="55" t="s">
        <v>31</v>
      </c>
      <c r="BB248" s="55" t="s">
        <v>5</v>
      </c>
      <c r="BC248" s="55" t="s">
        <v>23</v>
      </c>
      <c r="BD248" s="55" t="s">
        <v>32</v>
      </c>
      <c r="BE248" s="55" t="s">
        <v>5</v>
      </c>
      <c r="BF248" s="55" t="s">
        <v>23</v>
      </c>
      <c r="BG248" s="55" t="s">
        <v>32</v>
      </c>
      <c r="BH248" s="55" t="s">
        <v>5</v>
      </c>
      <c r="BI248" s="55" t="s">
        <v>26</v>
      </c>
      <c r="BJ248" s="55" t="s">
        <v>31</v>
      </c>
    </row>
    <row r="249" spans="1:62" ht="12" customHeight="1" x14ac:dyDescent="0.2">
      <c r="A249" s="25">
        <f>MAX($A$14:A248)+1</f>
        <v>235</v>
      </c>
      <c r="B249" s="56" t="s">
        <v>30</v>
      </c>
      <c r="C249" s="55" t="s">
        <v>27</v>
      </c>
      <c r="D249" s="55" t="s">
        <v>26</v>
      </c>
      <c r="E249" s="55" t="s">
        <v>23</v>
      </c>
      <c r="F249" s="55" t="s">
        <v>27</v>
      </c>
      <c r="G249" s="55" t="s">
        <v>26</v>
      </c>
      <c r="H249" s="55" t="s">
        <v>23</v>
      </c>
      <c r="I249" s="55" t="s">
        <v>27</v>
      </c>
      <c r="J249" s="55" t="s">
        <v>26</v>
      </c>
      <c r="K249" s="55" t="s">
        <v>23</v>
      </c>
      <c r="L249" s="55" t="s">
        <v>27</v>
      </c>
      <c r="M249" s="55" t="s">
        <v>26</v>
      </c>
      <c r="N249" s="55" t="s">
        <v>23</v>
      </c>
      <c r="O249" s="55" t="s">
        <v>27</v>
      </c>
      <c r="P249" s="55" t="s">
        <v>26</v>
      </c>
      <c r="Q249" s="55" t="s">
        <v>23</v>
      </c>
      <c r="R249" s="55" t="s">
        <v>27</v>
      </c>
      <c r="S249" s="55" t="s">
        <v>26</v>
      </c>
      <c r="T249" s="55" t="s">
        <v>23</v>
      </c>
      <c r="U249" s="55" t="s">
        <v>27</v>
      </c>
      <c r="V249" s="55" t="s">
        <v>26</v>
      </c>
      <c r="W249" s="55" t="s">
        <v>23</v>
      </c>
      <c r="X249" s="55" t="s">
        <v>27</v>
      </c>
      <c r="Y249" s="55" t="s">
        <v>26</v>
      </c>
      <c r="Z249" s="55" t="s">
        <v>23</v>
      </c>
      <c r="AA249" s="55" t="s">
        <v>27</v>
      </c>
      <c r="AB249" s="55" t="s">
        <v>26</v>
      </c>
      <c r="AC249" s="55" t="s">
        <v>23</v>
      </c>
      <c r="AD249" s="55" t="s">
        <v>27</v>
      </c>
      <c r="AE249" s="55" t="s">
        <v>26</v>
      </c>
      <c r="AF249" s="55" t="s">
        <v>23</v>
      </c>
      <c r="AG249" s="55" t="s">
        <v>27</v>
      </c>
      <c r="AH249" s="55" t="s">
        <v>26</v>
      </c>
      <c r="AI249" s="55" t="s">
        <v>23</v>
      </c>
      <c r="AJ249" s="55" t="s">
        <v>27</v>
      </c>
      <c r="AK249" s="55" t="s">
        <v>26</v>
      </c>
      <c r="AL249" s="55" t="s">
        <v>23</v>
      </c>
      <c r="AM249" s="55" t="s">
        <v>27</v>
      </c>
      <c r="AN249" s="55" t="s">
        <v>26</v>
      </c>
      <c r="AO249" s="55" t="s">
        <v>23</v>
      </c>
      <c r="AP249" s="55" t="s">
        <v>27</v>
      </c>
      <c r="AQ249" s="55" t="s">
        <v>26</v>
      </c>
      <c r="AR249" s="55" t="s">
        <v>23</v>
      </c>
      <c r="AS249" s="55" t="s">
        <v>27</v>
      </c>
      <c r="AT249" s="55" t="s">
        <v>26</v>
      </c>
      <c r="AU249" s="55" t="s">
        <v>23</v>
      </c>
      <c r="AV249" s="55" t="s">
        <v>27</v>
      </c>
      <c r="AW249" s="55" t="s">
        <v>26</v>
      </c>
      <c r="AX249" s="55" t="s">
        <v>23</v>
      </c>
      <c r="AY249" s="55" t="s">
        <v>27</v>
      </c>
      <c r="AZ249" s="55" t="s">
        <v>26</v>
      </c>
      <c r="BA249" s="55" t="s">
        <v>23</v>
      </c>
      <c r="BB249" s="55" t="s">
        <v>27</v>
      </c>
      <c r="BC249" s="55" t="s">
        <v>26</v>
      </c>
      <c r="BD249" s="55" t="s">
        <v>23</v>
      </c>
      <c r="BE249" s="55" t="s">
        <v>27</v>
      </c>
      <c r="BF249" s="55" t="s">
        <v>26</v>
      </c>
      <c r="BG249" s="55" t="s">
        <v>23</v>
      </c>
      <c r="BH249" s="55" t="s">
        <v>27</v>
      </c>
      <c r="BI249" s="55" t="s">
        <v>26</v>
      </c>
      <c r="BJ249" s="55" t="s">
        <v>23</v>
      </c>
    </row>
    <row r="250" spans="1:62" x14ac:dyDescent="0.2">
      <c r="A250" s="25">
        <f>MAX($A$14:A249)+1</f>
        <v>236</v>
      </c>
      <c r="B250" s="58" t="s">
        <v>113</v>
      </c>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c r="BB250" s="57"/>
      <c r="BC250" s="57"/>
      <c r="BD250" s="57"/>
      <c r="BE250" s="57"/>
      <c r="BF250" s="57"/>
      <c r="BG250" s="57"/>
      <c r="BH250" s="57"/>
      <c r="BI250" s="57"/>
      <c r="BJ250" s="57"/>
    </row>
    <row r="251" spans="1:62" ht="12" customHeight="1" x14ac:dyDescent="0.2">
      <c r="A251" s="25">
        <f>MAX($A$14:A250)+1</f>
        <v>237</v>
      </c>
      <c r="B251" s="56" t="s">
        <v>36</v>
      </c>
      <c r="C251" s="55" t="s">
        <v>5</v>
      </c>
      <c r="D251" s="55" t="s">
        <v>23</v>
      </c>
      <c r="E251" s="55" t="s">
        <v>31</v>
      </c>
      <c r="F251" s="55" t="s">
        <v>5</v>
      </c>
      <c r="G251" s="55" t="s">
        <v>23</v>
      </c>
      <c r="H251" s="55" t="s">
        <v>31</v>
      </c>
      <c r="I251" s="55" t="s">
        <v>6</v>
      </c>
      <c r="J251" s="55" t="s">
        <v>23</v>
      </c>
      <c r="K251" s="55" t="s">
        <v>32</v>
      </c>
      <c r="L251" s="55" t="s">
        <v>6</v>
      </c>
      <c r="M251" s="55" t="s">
        <v>23</v>
      </c>
      <c r="N251" s="55" t="s">
        <v>31</v>
      </c>
      <c r="O251" s="55" t="s">
        <v>6</v>
      </c>
      <c r="P251" s="55" t="s">
        <v>23</v>
      </c>
      <c r="Q251" s="55" t="s">
        <v>31</v>
      </c>
      <c r="R251" s="55" t="s">
        <v>6</v>
      </c>
      <c r="S251" s="55" t="s">
        <v>23</v>
      </c>
      <c r="T251" s="55" t="s">
        <v>31</v>
      </c>
      <c r="U251" s="55" t="s">
        <v>6</v>
      </c>
      <c r="V251" s="55" t="s">
        <v>23</v>
      </c>
      <c r="W251" s="55" t="s">
        <v>32</v>
      </c>
      <c r="X251" s="55" t="s">
        <v>6</v>
      </c>
      <c r="Y251" s="55" t="s">
        <v>23</v>
      </c>
      <c r="Z251" s="55" t="s">
        <v>32</v>
      </c>
      <c r="AA251" s="55" t="s">
        <v>5</v>
      </c>
      <c r="AB251" s="55" t="s">
        <v>23</v>
      </c>
      <c r="AC251" s="55" t="s">
        <v>33</v>
      </c>
      <c r="AD251" s="55" t="s">
        <v>5</v>
      </c>
      <c r="AE251" s="55" t="s">
        <v>23</v>
      </c>
      <c r="AF251" s="55" t="s">
        <v>31</v>
      </c>
      <c r="AG251" s="55" t="s">
        <v>5</v>
      </c>
      <c r="AH251" s="55" t="s">
        <v>26</v>
      </c>
      <c r="AI251" s="55" t="s">
        <v>32</v>
      </c>
      <c r="AJ251" s="55" t="s">
        <v>5</v>
      </c>
      <c r="AK251" s="55" t="s">
        <v>40</v>
      </c>
      <c r="AL251" s="55" t="s">
        <v>26</v>
      </c>
      <c r="AM251" s="55" t="s">
        <v>5</v>
      </c>
      <c r="AN251" s="55" t="s">
        <v>23</v>
      </c>
      <c r="AO251" s="55" t="s">
        <v>31</v>
      </c>
      <c r="AP251" s="55" t="s">
        <v>5</v>
      </c>
      <c r="AQ251" s="55" t="s">
        <v>23</v>
      </c>
      <c r="AR251" s="55" t="s">
        <v>31</v>
      </c>
      <c r="AS251" s="55" t="s">
        <v>5</v>
      </c>
      <c r="AT251" s="55" t="s">
        <v>23</v>
      </c>
      <c r="AU251" s="55" t="s">
        <v>31</v>
      </c>
      <c r="AV251" s="55" t="s">
        <v>5</v>
      </c>
      <c r="AW251" s="55" t="s">
        <v>23</v>
      </c>
      <c r="AX251" s="55" t="s">
        <v>31</v>
      </c>
      <c r="AY251" s="55" t="s">
        <v>4</v>
      </c>
      <c r="AZ251" s="55" t="s">
        <v>23</v>
      </c>
      <c r="BA251" s="55" t="s">
        <v>33</v>
      </c>
      <c r="BB251" s="55" t="s">
        <v>4</v>
      </c>
      <c r="BC251" s="55" t="s">
        <v>23</v>
      </c>
      <c r="BD251" s="55" t="s">
        <v>31</v>
      </c>
      <c r="BE251" s="55" t="s">
        <v>4</v>
      </c>
      <c r="BF251" s="55" t="s">
        <v>23</v>
      </c>
      <c r="BG251" s="55" t="s">
        <v>32</v>
      </c>
      <c r="BH251" s="55" t="s">
        <v>4</v>
      </c>
      <c r="BI251" s="55" t="s">
        <v>23</v>
      </c>
      <c r="BJ251" s="55" t="s">
        <v>31</v>
      </c>
    </row>
    <row r="252" spans="1:62" ht="12" customHeight="1" x14ac:dyDescent="0.2">
      <c r="A252" s="25">
        <f>MAX($A$14:A251)+1</f>
        <v>238</v>
      </c>
      <c r="B252" s="56" t="s">
        <v>35</v>
      </c>
      <c r="C252" s="55" t="s">
        <v>27</v>
      </c>
      <c r="D252" s="55" t="s">
        <v>26</v>
      </c>
      <c r="E252" s="55" t="s">
        <v>23</v>
      </c>
      <c r="F252" s="55" t="s">
        <v>27</v>
      </c>
      <c r="G252" s="55" t="s">
        <v>26</v>
      </c>
      <c r="H252" s="55" t="s">
        <v>23</v>
      </c>
      <c r="I252" s="55" t="s">
        <v>27</v>
      </c>
      <c r="J252" s="55" t="s">
        <v>26</v>
      </c>
      <c r="K252" s="55" t="s">
        <v>23</v>
      </c>
      <c r="L252" s="55" t="s">
        <v>27</v>
      </c>
      <c r="M252" s="55" t="s">
        <v>26</v>
      </c>
      <c r="N252" s="55" t="s">
        <v>23</v>
      </c>
      <c r="O252" s="55" t="s">
        <v>27</v>
      </c>
      <c r="P252" s="55" t="s">
        <v>26</v>
      </c>
      <c r="Q252" s="55" t="s">
        <v>23</v>
      </c>
      <c r="R252" s="55" t="s">
        <v>27</v>
      </c>
      <c r="S252" s="55" t="s">
        <v>26</v>
      </c>
      <c r="T252" s="55" t="s">
        <v>23</v>
      </c>
      <c r="U252" s="55" t="s">
        <v>27</v>
      </c>
      <c r="V252" s="55" t="s">
        <v>26</v>
      </c>
      <c r="W252" s="55" t="s">
        <v>23</v>
      </c>
      <c r="X252" s="55" t="s">
        <v>27</v>
      </c>
      <c r="Y252" s="55" t="s">
        <v>26</v>
      </c>
      <c r="Z252" s="55" t="s">
        <v>23</v>
      </c>
      <c r="AA252" s="55" t="s">
        <v>27</v>
      </c>
      <c r="AB252" s="55" t="s">
        <v>26</v>
      </c>
      <c r="AC252" s="55" t="s">
        <v>23</v>
      </c>
      <c r="AD252" s="55" t="s">
        <v>27</v>
      </c>
      <c r="AE252" s="55" t="s">
        <v>26</v>
      </c>
      <c r="AF252" s="55" t="s">
        <v>23</v>
      </c>
      <c r="AG252" s="55" t="s">
        <v>27</v>
      </c>
      <c r="AH252" s="55" t="s">
        <v>26</v>
      </c>
      <c r="AI252" s="55" t="s">
        <v>23</v>
      </c>
      <c r="AJ252" s="55" t="s">
        <v>27</v>
      </c>
      <c r="AK252" s="55" t="s">
        <v>40</v>
      </c>
      <c r="AL252" s="55" t="s">
        <v>23</v>
      </c>
      <c r="AM252" s="55" t="s">
        <v>27</v>
      </c>
      <c r="AN252" s="55" t="s">
        <v>23</v>
      </c>
      <c r="AO252" s="55" t="s">
        <v>23</v>
      </c>
      <c r="AP252" s="55" t="s">
        <v>27</v>
      </c>
      <c r="AQ252" s="55" t="s">
        <v>23</v>
      </c>
      <c r="AR252" s="55" t="s">
        <v>23</v>
      </c>
      <c r="AS252" s="55" t="s">
        <v>27</v>
      </c>
      <c r="AT252" s="55" t="s">
        <v>23</v>
      </c>
      <c r="AU252" s="55" t="s">
        <v>23</v>
      </c>
      <c r="AV252" s="55" t="s">
        <v>27</v>
      </c>
      <c r="AW252" s="55" t="s">
        <v>23</v>
      </c>
      <c r="AX252" s="55" t="s">
        <v>23</v>
      </c>
      <c r="AY252" s="55" t="s">
        <v>27</v>
      </c>
      <c r="AZ252" s="55" t="s">
        <v>23</v>
      </c>
      <c r="BA252" s="55" t="s">
        <v>23</v>
      </c>
      <c r="BB252" s="55" t="s">
        <v>27</v>
      </c>
      <c r="BC252" s="55" t="s">
        <v>23</v>
      </c>
      <c r="BD252" s="55" t="s">
        <v>23</v>
      </c>
      <c r="BE252" s="55" t="s">
        <v>29</v>
      </c>
      <c r="BF252" s="55" t="s">
        <v>23</v>
      </c>
      <c r="BG252" s="55" t="s">
        <v>23</v>
      </c>
      <c r="BH252" s="55" t="s">
        <v>27</v>
      </c>
      <c r="BI252" s="55" t="s">
        <v>26</v>
      </c>
      <c r="BJ252" s="55" t="s">
        <v>23</v>
      </c>
    </row>
    <row r="253" spans="1:62" ht="12" customHeight="1" x14ac:dyDescent="0.2">
      <c r="A253" s="25">
        <f>MAX($A$14:A252)+1</f>
        <v>239</v>
      </c>
      <c r="B253" s="56" t="s">
        <v>34</v>
      </c>
      <c r="C253" s="55" t="s">
        <v>5</v>
      </c>
      <c r="D253" s="55" t="s">
        <v>23</v>
      </c>
      <c r="E253" s="55" t="s">
        <v>31</v>
      </c>
      <c r="F253" s="55" t="s">
        <v>5</v>
      </c>
      <c r="G253" s="55" t="s">
        <v>23</v>
      </c>
      <c r="H253" s="55" t="s">
        <v>31</v>
      </c>
      <c r="I253" s="55" t="s">
        <v>6</v>
      </c>
      <c r="J253" s="55" t="s">
        <v>23</v>
      </c>
      <c r="K253" s="55" t="s">
        <v>32</v>
      </c>
      <c r="L253" s="55" t="s">
        <v>6</v>
      </c>
      <c r="M253" s="55" t="s">
        <v>23</v>
      </c>
      <c r="N253" s="55" t="s">
        <v>31</v>
      </c>
      <c r="O253" s="55" t="s">
        <v>6</v>
      </c>
      <c r="P253" s="55" t="s">
        <v>23</v>
      </c>
      <c r="Q253" s="55" t="s">
        <v>31</v>
      </c>
      <c r="R253" s="55" t="s">
        <v>6</v>
      </c>
      <c r="S253" s="55" t="s">
        <v>23</v>
      </c>
      <c r="T253" s="55" t="s">
        <v>31</v>
      </c>
      <c r="U253" s="55" t="s">
        <v>6</v>
      </c>
      <c r="V253" s="55" t="s">
        <v>23</v>
      </c>
      <c r="W253" s="55" t="s">
        <v>32</v>
      </c>
      <c r="X253" s="55" t="s">
        <v>6</v>
      </c>
      <c r="Y253" s="55" t="s">
        <v>23</v>
      </c>
      <c r="Z253" s="55" t="s">
        <v>32</v>
      </c>
      <c r="AA253" s="55" t="s">
        <v>5</v>
      </c>
      <c r="AB253" s="55" t="s">
        <v>23</v>
      </c>
      <c r="AC253" s="55" t="s">
        <v>33</v>
      </c>
      <c r="AD253" s="55" t="s">
        <v>5</v>
      </c>
      <c r="AE253" s="55" t="s">
        <v>23</v>
      </c>
      <c r="AF253" s="55" t="s">
        <v>31</v>
      </c>
      <c r="AG253" s="55" t="s">
        <v>5</v>
      </c>
      <c r="AH253" s="55" t="s">
        <v>26</v>
      </c>
      <c r="AI253" s="55" t="s">
        <v>32</v>
      </c>
      <c r="AJ253" s="55" t="s">
        <v>5</v>
      </c>
      <c r="AK253" s="55" t="s">
        <v>40</v>
      </c>
      <c r="AL253" s="55" t="s">
        <v>26</v>
      </c>
      <c r="AM253" s="55" t="s">
        <v>5</v>
      </c>
      <c r="AN253" s="55" t="s">
        <v>23</v>
      </c>
      <c r="AO253" s="55" t="s">
        <v>31</v>
      </c>
      <c r="AP253" s="55" t="s">
        <v>5</v>
      </c>
      <c r="AQ253" s="55" t="s">
        <v>23</v>
      </c>
      <c r="AR253" s="55" t="s">
        <v>31</v>
      </c>
      <c r="AS253" s="55" t="s">
        <v>5</v>
      </c>
      <c r="AT253" s="55" t="s">
        <v>23</v>
      </c>
      <c r="AU253" s="55" t="s">
        <v>31</v>
      </c>
      <c r="AV253" s="55" t="s">
        <v>5</v>
      </c>
      <c r="AW253" s="55" t="s">
        <v>23</v>
      </c>
      <c r="AX253" s="55" t="s">
        <v>31</v>
      </c>
      <c r="AY253" s="55" t="s">
        <v>4</v>
      </c>
      <c r="AZ253" s="55" t="s">
        <v>23</v>
      </c>
      <c r="BA253" s="55" t="s">
        <v>33</v>
      </c>
      <c r="BB253" s="55" t="s">
        <v>4</v>
      </c>
      <c r="BC253" s="55" t="s">
        <v>23</v>
      </c>
      <c r="BD253" s="55" t="s">
        <v>31</v>
      </c>
      <c r="BE253" s="55" t="s">
        <v>4</v>
      </c>
      <c r="BF253" s="55" t="s">
        <v>23</v>
      </c>
      <c r="BG253" s="55" t="s">
        <v>32</v>
      </c>
      <c r="BH253" s="55" t="s">
        <v>4</v>
      </c>
      <c r="BI253" s="55" t="s">
        <v>23</v>
      </c>
      <c r="BJ253" s="55" t="s">
        <v>31</v>
      </c>
    </row>
    <row r="254" spans="1:62" ht="12" customHeight="1" x14ac:dyDescent="0.2">
      <c r="A254" s="25">
        <f>MAX($A$14:A253)+1</f>
        <v>240</v>
      </c>
      <c r="B254" s="56" t="s">
        <v>30</v>
      </c>
      <c r="C254" s="55" t="s">
        <v>27</v>
      </c>
      <c r="D254" s="55" t="s">
        <v>26</v>
      </c>
      <c r="E254" s="55" t="s">
        <v>23</v>
      </c>
      <c r="F254" s="55" t="s">
        <v>27</v>
      </c>
      <c r="G254" s="55" t="s">
        <v>26</v>
      </c>
      <c r="H254" s="55" t="s">
        <v>23</v>
      </c>
      <c r="I254" s="55" t="s">
        <v>27</v>
      </c>
      <c r="J254" s="55" t="s">
        <v>26</v>
      </c>
      <c r="K254" s="55" t="s">
        <v>23</v>
      </c>
      <c r="L254" s="55" t="s">
        <v>27</v>
      </c>
      <c r="M254" s="55" t="s">
        <v>26</v>
      </c>
      <c r="N254" s="55" t="s">
        <v>23</v>
      </c>
      <c r="O254" s="55" t="s">
        <v>27</v>
      </c>
      <c r="P254" s="55" t="s">
        <v>26</v>
      </c>
      <c r="Q254" s="55" t="s">
        <v>23</v>
      </c>
      <c r="R254" s="55" t="s">
        <v>27</v>
      </c>
      <c r="S254" s="55" t="s">
        <v>26</v>
      </c>
      <c r="T254" s="55" t="s">
        <v>23</v>
      </c>
      <c r="U254" s="55" t="s">
        <v>27</v>
      </c>
      <c r="V254" s="55" t="s">
        <v>26</v>
      </c>
      <c r="W254" s="55" t="s">
        <v>23</v>
      </c>
      <c r="X254" s="55" t="s">
        <v>27</v>
      </c>
      <c r="Y254" s="55" t="s">
        <v>26</v>
      </c>
      <c r="Z254" s="55" t="s">
        <v>23</v>
      </c>
      <c r="AA254" s="55" t="s">
        <v>27</v>
      </c>
      <c r="AB254" s="55" t="s">
        <v>26</v>
      </c>
      <c r="AC254" s="55" t="s">
        <v>23</v>
      </c>
      <c r="AD254" s="55" t="s">
        <v>27</v>
      </c>
      <c r="AE254" s="55" t="s">
        <v>26</v>
      </c>
      <c r="AF254" s="55" t="s">
        <v>23</v>
      </c>
      <c r="AG254" s="55" t="s">
        <v>27</v>
      </c>
      <c r="AH254" s="55" t="s">
        <v>26</v>
      </c>
      <c r="AI254" s="55" t="s">
        <v>23</v>
      </c>
      <c r="AJ254" s="55" t="s">
        <v>27</v>
      </c>
      <c r="AK254" s="55" t="s">
        <v>40</v>
      </c>
      <c r="AL254" s="55" t="s">
        <v>23</v>
      </c>
      <c r="AM254" s="55" t="s">
        <v>27</v>
      </c>
      <c r="AN254" s="55" t="s">
        <v>23</v>
      </c>
      <c r="AO254" s="55" t="s">
        <v>23</v>
      </c>
      <c r="AP254" s="55" t="s">
        <v>27</v>
      </c>
      <c r="AQ254" s="55" t="s">
        <v>23</v>
      </c>
      <c r="AR254" s="55" t="s">
        <v>23</v>
      </c>
      <c r="AS254" s="55" t="s">
        <v>27</v>
      </c>
      <c r="AT254" s="55" t="s">
        <v>23</v>
      </c>
      <c r="AU254" s="55" t="s">
        <v>23</v>
      </c>
      <c r="AV254" s="55" t="s">
        <v>27</v>
      </c>
      <c r="AW254" s="55" t="s">
        <v>23</v>
      </c>
      <c r="AX254" s="55" t="s">
        <v>23</v>
      </c>
      <c r="AY254" s="55" t="s">
        <v>27</v>
      </c>
      <c r="AZ254" s="55" t="s">
        <v>23</v>
      </c>
      <c r="BA254" s="55" t="s">
        <v>23</v>
      </c>
      <c r="BB254" s="55" t="s">
        <v>27</v>
      </c>
      <c r="BC254" s="55" t="s">
        <v>23</v>
      </c>
      <c r="BD254" s="55" t="s">
        <v>23</v>
      </c>
      <c r="BE254" s="55" t="s">
        <v>29</v>
      </c>
      <c r="BF254" s="55" t="s">
        <v>23</v>
      </c>
      <c r="BG254" s="55" t="s">
        <v>23</v>
      </c>
      <c r="BH254" s="55" t="s">
        <v>27</v>
      </c>
      <c r="BI254" s="55" t="s">
        <v>26</v>
      </c>
      <c r="BJ254" s="55" t="s">
        <v>23</v>
      </c>
    </row>
    <row r="255" spans="1:62" ht="22.5" x14ac:dyDescent="0.2">
      <c r="A255" s="25">
        <f>MAX($A$14:A254)+1</f>
        <v>241</v>
      </c>
      <c r="B255" s="58" t="s">
        <v>112</v>
      </c>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c r="BD255" s="57"/>
      <c r="BE255" s="57"/>
      <c r="BF255" s="57"/>
      <c r="BG255" s="57"/>
      <c r="BH255" s="57"/>
      <c r="BI255" s="57"/>
      <c r="BJ255" s="57"/>
    </row>
    <row r="256" spans="1:62" ht="12" customHeight="1" x14ac:dyDescent="0.2">
      <c r="A256" s="25">
        <f>MAX($A$14:A255)+1</f>
        <v>242</v>
      </c>
      <c r="B256" s="56" t="s">
        <v>36</v>
      </c>
      <c r="C256" s="55" t="s">
        <v>6</v>
      </c>
      <c r="D256" s="55" t="s">
        <v>23</v>
      </c>
      <c r="E256" s="55" t="s">
        <v>31</v>
      </c>
      <c r="F256" s="55" t="s">
        <v>6</v>
      </c>
      <c r="G256" s="55" t="s">
        <v>23</v>
      </c>
      <c r="H256" s="55" t="s">
        <v>31</v>
      </c>
      <c r="I256" s="55" t="s">
        <v>6</v>
      </c>
      <c r="J256" s="55" t="s">
        <v>23</v>
      </c>
      <c r="K256" s="55" t="s">
        <v>31</v>
      </c>
      <c r="L256" s="55" t="s">
        <v>6</v>
      </c>
      <c r="M256" s="55" t="s">
        <v>23</v>
      </c>
      <c r="N256" s="55" t="s">
        <v>31</v>
      </c>
      <c r="O256" s="55" t="s">
        <v>6</v>
      </c>
      <c r="P256" s="55" t="s">
        <v>23</v>
      </c>
      <c r="Q256" s="55" t="s">
        <v>31</v>
      </c>
      <c r="R256" s="55" t="s">
        <v>6</v>
      </c>
      <c r="S256" s="55" t="s">
        <v>23</v>
      </c>
      <c r="T256" s="55" t="s">
        <v>31</v>
      </c>
      <c r="U256" s="55" t="s">
        <v>6</v>
      </c>
      <c r="V256" s="55" t="s">
        <v>23</v>
      </c>
      <c r="W256" s="55" t="s">
        <v>31</v>
      </c>
      <c r="X256" s="55" t="s">
        <v>5</v>
      </c>
      <c r="Y256" s="55" t="s">
        <v>23</v>
      </c>
      <c r="Z256" s="55" t="s">
        <v>33</v>
      </c>
      <c r="AA256" s="55" t="s">
        <v>5</v>
      </c>
      <c r="AB256" s="55" t="s">
        <v>23</v>
      </c>
      <c r="AC256" s="55" t="s">
        <v>33</v>
      </c>
      <c r="AD256" s="55" t="s">
        <v>5</v>
      </c>
      <c r="AE256" s="55" t="s">
        <v>23</v>
      </c>
      <c r="AF256" s="55" t="s">
        <v>31</v>
      </c>
      <c r="AG256" s="55" t="s">
        <v>5</v>
      </c>
      <c r="AH256" s="55" t="s">
        <v>26</v>
      </c>
      <c r="AI256" s="55" t="s">
        <v>32</v>
      </c>
      <c r="AJ256" s="55" t="s">
        <v>5</v>
      </c>
      <c r="AK256" s="55" t="s">
        <v>26</v>
      </c>
      <c r="AL256" s="55" t="s">
        <v>31</v>
      </c>
      <c r="AM256" s="55" t="s">
        <v>5</v>
      </c>
      <c r="AN256" s="55" t="s">
        <v>26</v>
      </c>
      <c r="AO256" s="55" t="s">
        <v>31</v>
      </c>
      <c r="AP256" s="55" t="s">
        <v>5</v>
      </c>
      <c r="AQ256" s="55" t="s">
        <v>26</v>
      </c>
      <c r="AR256" s="55" t="s">
        <v>31</v>
      </c>
      <c r="AS256" s="55" t="s">
        <v>5</v>
      </c>
      <c r="AT256" s="55" t="s">
        <v>23</v>
      </c>
      <c r="AU256" s="55" t="s">
        <v>31</v>
      </c>
      <c r="AV256" s="55" t="s">
        <v>5</v>
      </c>
      <c r="AW256" s="55" t="s">
        <v>23</v>
      </c>
      <c r="AX256" s="55" t="s">
        <v>32</v>
      </c>
      <c r="AY256" s="55" t="s">
        <v>5</v>
      </c>
      <c r="AZ256" s="55" t="s">
        <v>23</v>
      </c>
      <c r="BA256" s="55" t="s">
        <v>32</v>
      </c>
      <c r="BB256" s="55" t="s">
        <v>5</v>
      </c>
      <c r="BC256" s="55" t="s">
        <v>23</v>
      </c>
      <c r="BD256" s="55" t="s">
        <v>31</v>
      </c>
      <c r="BE256" s="55" t="s">
        <v>5</v>
      </c>
      <c r="BF256" s="55" t="s">
        <v>26</v>
      </c>
      <c r="BG256" s="55" t="s">
        <v>32</v>
      </c>
      <c r="BH256" s="55" t="s">
        <v>5</v>
      </c>
      <c r="BI256" s="55" t="s">
        <v>26</v>
      </c>
      <c r="BJ256" s="55" t="s">
        <v>32</v>
      </c>
    </row>
    <row r="257" spans="1:62" ht="12" customHeight="1" x14ac:dyDescent="0.2">
      <c r="A257" s="25">
        <f>MAX($A$14:A256)+1</f>
        <v>243</v>
      </c>
      <c r="B257" s="56" t="s">
        <v>35</v>
      </c>
      <c r="C257" s="55" t="s">
        <v>27</v>
      </c>
      <c r="D257" s="55" t="s">
        <v>23</v>
      </c>
      <c r="E257" s="55" t="s">
        <v>23</v>
      </c>
      <c r="F257" s="55" t="s">
        <v>27</v>
      </c>
      <c r="G257" s="55" t="s">
        <v>23</v>
      </c>
      <c r="H257" s="55" t="s">
        <v>23</v>
      </c>
      <c r="I257" s="55" t="s">
        <v>27</v>
      </c>
      <c r="J257" s="55" t="s">
        <v>23</v>
      </c>
      <c r="K257" s="55" t="s">
        <v>23</v>
      </c>
      <c r="L257" s="55" t="s">
        <v>27</v>
      </c>
      <c r="M257" s="55" t="s">
        <v>23</v>
      </c>
      <c r="N257" s="55" t="s">
        <v>23</v>
      </c>
      <c r="O257" s="55" t="s">
        <v>27</v>
      </c>
      <c r="P257" s="55" t="s">
        <v>23</v>
      </c>
      <c r="Q257" s="55" t="s">
        <v>23</v>
      </c>
      <c r="R257" s="55" t="s">
        <v>27</v>
      </c>
      <c r="S257" s="55" t="s">
        <v>23</v>
      </c>
      <c r="T257" s="55" t="s">
        <v>23</v>
      </c>
      <c r="U257" s="55" t="s">
        <v>27</v>
      </c>
      <c r="V257" s="55" t="s">
        <v>23</v>
      </c>
      <c r="W257" s="55" t="s">
        <v>23</v>
      </c>
      <c r="X257" s="55" t="s">
        <v>27</v>
      </c>
      <c r="Y257" s="55" t="s">
        <v>23</v>
      </c>
      <c r="Z257" s="55" t="s">
        <v>23</v>
      </c>
      <c r="AA257" s="55" t="s">
        <v>27</v>
      </c>
      <c r="AB257" s="55" t="s">
        <v>23</v>
      </c>
      <c r="AC257" s="55" t="s">
        <v>23</v>
      </c>
      <c r="AD257" s="55" t="s">
        <v>27</v>
      </c>
      <c r="AE257" s="55" t="s">
        <v>23</v>
      </c>
      <c r="AF257" s="55" t="s">
        <v>23</v>
      </c>
      <c r="AG257" s="55" t="s">
        <v>27</v>
      </c>
      <c r="AH257" s="55" t="s">
        <v>23</v>
      </c>
      <c r="AI257" s="55" t="s">
        <v>23</v>
      </c>
      <c r="AJ257" s="55" t="s">
        <v>22</v>
      </c>
      <c r="AK257" s="55" t="s">
        <v>23</v>
      </c>
      <c r="AL257" s="55" t="s">
        <v>23</v>
      </c>
      <c r="AM257" s="55" t="s">
        <v>22</v>
      </c>
      <c r="AN257" s="55" t="s">
        <v>23</v>
      </c>
      <c r="AO257" s="55" t="s">
        <v>23</v>
      </c>
      <c r="AP257" s="55" t="s">
        <v>27</v>
      </c>
      <c r="AQ257" s="55" t="s">
        <v>26</v>
      </c>
      <c r="AR257" s="55" t="s">
        <v>23</v>
      </c>
      <c r="AS257" s="55" t="s">
        <v>27</v>
      </c>
      <c r="AT257" s="55" t="s">
        <v>26</v>
      </c>
      <c r="AU257" s="55" t="s">
        <v>23</v>
      </c>
      <c r="AV257" s="55" t="s">
        <v>27</v>
      </c>
      <c r="AW257" s="55" t="s">
        <v>26</v>
      </c>
      <c r="AX257" s="55" t="s">
        <v>23</v>
      </c>
      <c r="AY257" s="55" t="s">
        <v>27</v>
      </c>
      <c r="AZ257" s="55" t="s">
        <v>26</v>
      </c>
      <c r="BA257" s="55" t="s">
        <v>23</v>
      </c>
      <c r="BB257" s="55" t="s">
        <v>27</v>
      </c>
      <c r="BC257" s="55" t="s">
        <v>26</v>
      </c>
      <c r="BD257" s="55" t="s">
        <v>23</v>
      </c>
      <c r="BE257" s="55" t="s">
        <v>27</v>
      </c>
      <c r="BF257" s="55" t="s">
        <v>26</v>
      </c>
      <c r="BG257" s="55" t="s">
        <v>23</v>
      </c>
      <c r="BH257" s="55" t="s">
        <v>27</v>
      </c>
      <c r="BI257" s="55" t="s">
        <v>26</v>
      </c>
      <c r="BJ257" s="55" t="s">
        <v>23</v>
      </c>
    </row>
    <row r="258" spans="1:62" ht="12" customHeight="1" x14ac:dyDescent="0.2">
      <c r="A258" s="25">
        <f>MAX($A$14:A257)+1</f>
        <v>244</v>
      </c>
      <c r="B258" s="56" t="s">
        <v>34</v>
      </c>
      <c r="C258" s="55" t="s">
        <v>6</v>
      </c>
      <c r="D258" s="55" t="s">
        <v>23</v>
      </c>
      <c r="E258" s="55" t="s">
        <v>31</v>
      </c>
      <c r="F258" s="55" t="s">
        <v>6</v>
      </c>
      <c r="G258" s="55" t="s">
        <v>23</v>
      </c>
      <c r="H258" s="55" t="s">
        <v>31</v>
      </c>
      <c r="I258" s="55" t="s">
        <v>6</v>
      </c>
      <c r="J258" s="55" t="s">
        <v>23</v>
      </c>
      <c r="K258" s="55" t="s">
        <v>31</v>
      </c>
      <c r="L258" s="55" t="s">
        <v>6</v>
      </c>
      <c r="M258" s="55" t="s">
        <v>23</v>
      </c>
      <c r="N258" s="55" t="s">
        <v>31</v>
      </c>
      <c r="O258" s="55" t="s">
        <v>6</v>
      </c>
      <c r="P258" s="55" t="s">
        <v>23</v>
      </c>
      <c r="Q258" s="55" t="s">
        <v>31</v>
      </c>
      <c r="R258" s="55" t="s">
        <v>6</v>
      </c>
      <c r="S258" s="55" t="s">
        <v>23</v>
      </c>
      <c r="T258" s="55" t="s">
        <v>31</v>
      </c>
      <c r="U258" s="55" t="s">
        <v>6</v>
      </c>
      <c r="V258" s="55" t="s">
        <v>23</v>
      </c>
      <c r="W258" s="55" t="s">
        <v>31</v>
      </c>
      <c r="X258" s="55" t="s">
        <v>5</v>
      </c>
      <c r="Y258" s="55" t="s">
        <v>23</v>
      </c>
      <c r="Z258" s="55" t="s">
        <v>33</v>
      </c>
      <c r="AA258" s="55" t="s">
        <v>5</v>
      </c>
      <c r="AB258" s="55" t="s">
        <v>23</v>
      </c>
      <c r="AC258" s="55" t="s">
        <v>33</v>
      </c>
      <c r="AD258" s="55" t="s">
        <v>5</v>
      </c>
      <c r="AE258" s="55" t="s">
        <v>23</v>
      </c>
      <c r="AF258" s="55" t="s">
        <v>31</v>
      </c>
      <c r="AG258" s="55" t="s">
        <v>5</v>
      </c>
      <c r="AH258" s="55" t="s">
        <v>26</v>
      </c>
      <c r="AI258" s="55" t="s">
        <v>32</v>
      </c>
      <c r="AJ258" s="55" t="s">
        <v>5</v>
      </c>
      <c r="AK258" s="55" t="s">
        <v>26</v>
      </c>
      <c r="AL258" s="55" t="s">
        <v>31</v>
      </c>
      <c r="AM258" s="55" t="s">
        <v>5</v>
      </c>
      <c r="AN258" s="55" t="s">
        <v>26</v>
      </c>
      <c r="AO258" s="55" t="s">
        <v>31</v>
      </c>
      <c r="AP258" s="55" t="s">
        <v>5</v>
      </c>
      <c r="AQ258" s="55" t="s">
        <v>26</v>
      </c>
      <c r="AR258" s="55" t="s">
        <v>31</v>
      </c>
      <c r="AS258" s="55" t="s">
        <v>5</v>
      </c>
      <c r="AT258" s="55" t="s">
        <v>23</v>
      </c>
      <c r="AU258" s="55" t="s">
        <v>31</v>
      </c>
      <c r="AV258" s="55" t="s">
        <v>5</v>
      </c>
      <c r="AW258" s="55" t="s">
        <v>23</v>
      </c>
      <c r="AX258" s="55" t="s">
        <v>32</v>
      </c>
      <c r="AY258" s="55" t="s">
        <v>5</v>
      </c>
      <c r="AZ258" s="55" t="s">
        <v>23</v>
      </c>
      <c r="BA258" s="55" t="s">
        <v>32</v>
      </c>
      <c r="BB258" s="55" t="s">
        <v>5</v>
      </c>
      <c r="BC258" s="55" t="s">
        <v>23</v>
      </c>
      <c r="BD258" s="55" t="s">
        <v>31</v>
      </c>
      <c r="BE258" s="55" t="s">
        <v>5</v>
      </c>
      <c r="BF258" s="55" t="s">
        <v>26</v>
      </c>
      <c r="BG258" s="55" t="s">
        <v>32</v>
      </c>
      <c r="BH258" s="55" t="s">
        <v>5</v>
      </c>
      <c r="BI258" s="55" t="s">
        <v>26</v>
      </c>
      <c r="BJ258" s="55" t="s">
        <v>32</v>
      </c>
    </row>
    <row r="259" spans="1:62" ht="12" customHeight="1" x14ac:dyDescent="0.2">
      <c r="A259" s="25">
        <f>MAX($A$14:A258)+1</f>
        <v>245</v>
      </c>
      <c r="B259" s="56" t="s">
        <v>30</v>
      </c>
      <c r="C259" s="55" t="s">
        <v>27</v>
      </c>
      <c r="D259" s="55" t="s">
        <v>23</v>
      </c>
      <c r="E259" s="55" t="s">
        <v>23</v>
      </c>
      <c r="F259" s="55" t="s">
        <v>27</v>
      </c>
      <c r="G259" s="55" t="s">
        <v>23</v>
      </c>
      <c r="H259" s="55" t="s">
        <v>23</v>
      </c>
      <c r="I259" s="55" t="s">
        <v>27</v>
      </c>
      <c r="J259" s="55" t="s">
        <v>23</v>
      </c>
      <c r="K259" s="55" t="s">
        <v>23</v>
      </c>
      <c r="L259" s="55" t="s">
        <v>27</v>
      </c>
      <c r="M259" s="55" t="s">
        <v>23</v>
      </c>
      <c r="N259" s="55" t="s">
        <v>23</v>
      </c>
      <c r="O259" s="55" t="s">
        <v>27</v>
      </c>
      <c r="P259" s="55" t="s">
        <v>23</v>
      </c>
      <c r="Q259" s="55" t="s">
        <v>23</v>
      </c>
      <c r="R259" s="55" t="s">
        <v>27</v>
      </c>
      <c r="S259" s="55" t="s">
        <v>23</v>
      </c>
      <c r="T259" s="55" t="s">
        <v>23</v>
      </c>
      <c r="U259" s="55" t="s">
        <v>27</v>
      </c>
      <c r="V259" s="55" t="s">
        <v>23</v>
      </c>
      <c r="W259" s="55" t="s">
        <v>23</v>
      </c>
      <c r="X259" s="55" t="s">
        <v>27</v>
      </c>
      <c r="Y259" s="55" t="s">
        <v>23</v>
      </c>
      <c r="Z259" s="55" t="s">
        <v>23</v>
      </c>
      <c r="AA259" s="55" t="s">
        <v>27</v>
      </c>
      <c r="AB259" s="55" t="s">
        <v>23</v>
      </c>
      <c r="AC259" s="55" t="s">
        <v>23</v>
      </c>
      <c r="AD259" s="55" t="s">
        <v>27</v>
      </c>
      <c r="AE259" s="55" t="s">
        <v>23</v>
      </c>
      <c r="AF259" s="55" t="s">
        <v>23</v>
      </c>
      <c r="AG259" s="55" t="s">
        <v>27</v>
      </c>
      <c r="AH259" s="55" t="s">
        <v>23</v>
      </c>
      <c r="AI259" s="55" t="s">
        <v>23</v>
      </c>
      <c r="AJ259" s="55" t="s">
        <v>22</v>
      </c>
      <c r="AK259" s="55" t="s">
        <v>23</v>
      </c>
      <c r="AL259" s="55" t="s">
        <v>23</v>
      </c>
      <c r="AM259" s="55" t="s">
        <v>22</v>
      </c>
      <c r="AN259" s="55" t="s">
        <v>23</v>
      </c>
      <c r="AO259" s="55" t="s">
        <v>23</v>
      </c>
      <c r="AP259" s="55" t="s">
        <v>27</v>
      </c>
      <c r="AQ259" s="55" t="s">
        <v>26</v>
      </c>
      <c r="AR259" s="55" t="s">
        <v>23</v>
      </c>
      <c r="AS259" s="55" t="s">
        <v>27</v>
      </c>
      <c r="AT259" s="55" t="s">
        <v>26</v>
      </c>
      <c r="AU259" s="55" t="s">
        <v>23</v>
      </c>
      <c r="AV259" s="55" t="s">
        <v>27</v>
      </c>
      <c r="AW259" s="55" t="s">
        <v>26</v>
      </c>
      <c r="AX259" s="55" t="s">
        <v>23</v>
      </c>
      <c r="AY259" s="55" t="s">
        <v>27</v>
      </c>
      <c r="AZ259" s="55" t="s">
        <v>26</v>
      </c>
      <c r="BA259" s="55" t="s">
        <v>23</v>
      </c>
      <c r="BB259" s="55" t="s">
        <v>27</v>
      </c>
      <c r="BC259" s="55" t="s">
        <v>26</v>
      </c>
      <c r="BD259" s="55" t="s">
        <v>23</v>
      </c>
      <c r="BE259" s="55" t="s">
        <v>27</v>
      </c>
      <c r="BF259" s="55" t="s">
        <v>26</v>
      </c>
      <c r="BG259" s="55" t="s">
        <v>23</v>
      </c>
      <c r="BH259" s="55" t="s">
        <v>27</v>
      </c>
      <c r="BI259" s="55" t="s">
        <v>26</v>
      </c>
      <c r="BJ259" s="55" t="s">
        <v>23</v>
      </c>
    </row>
    <row r="260" spans="1:62" ht="22.5" x14ac:dyDescent="0.2">
      <c r="A260" s="25">
        <f>MAX($A$14:A259)+1</f>
        <v>246</v>
      </c>
      <c r="B260" s="58" t="s">
        <v>111</v>
      </c>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row>
    <row r="261" spans="1:62" ht="12" customHeight="1" x14ac:dyDescent="0.2">
      <c r="A261" s="25">
        <f>MAX($A$14:A260)+1</f>
        <v>247</v>
      </c>
      <c r="B261" s="56" t="s">
        <v>36</v>
      </c>
      <c r="C261" s="55" t="s">
        <v>17</v>
      </c>
      <c r="D261" s="55" t="s">
        <v>23</v>
      </c>
      <c r="E261" s="55" t="s">
        <v>31</v>
      </c>
      <c r="F261" s="55" t="s">
        <v>17</v>
      </c>
      <c r="G261" s="55" t="s">
        <v>23</v>
      </c>
      <c r="H261" s="55" t="s">
        <v>31</v>
      </c>
      <c r="I261" s="55" t="s">
        <v>17</v>
      </c>
      <c r="J261" s="55" t="s">
        <v>23</v>
      </c>
      <c r="K261" s="55" t="s">
        <v>31</v>
      </c>
      <c r="L261" s="55" t="s">
        <v>17</v>
      </c>
      <c r="M261" s="55" t="s">
        <v>23</v>
      </c>
      <c r="N261" s="55" t="s">
        <v>31</v>
      </c>
      <c r="O261" s="55" t="s">
        <v>18</v>
      </c>
      <c r="P261" s="55" t="s">
        <v>23</v>
      </c>
      <c r="Q261" s="55" t="s">
        <v>31</v>
      </c>
      <c r="R261" s="55" t="s">
        <v>18</v>
      </c>
      <c r="S261" s="55" t="s">
        <v>23</v>
      </c>
      <c r="T261" s="55" t="s">
        <v>31</v>
      </c>
      <c r="U261" s="55" t="s">
        <v>17</v>
      </c>
      <c r="V261" s="55" t="s">
        <v>23</v>
      </c>
      <c r="W261" s="55" t="s">
        <v>33</v>
      </c>
      <c r="X261" s="55" t="s">
        <v>17</v>
      </c>
      <c r="Y261" s="55" t="s">
        <v>23</v>
      </c>
      <c r="Z261" s="55" t="s">
        <v>31</v>
      </c>
      <c r="AA261" s="55" t="s">
        <v>6</v>
      </c>
      <c r="AB261" s="55" t="s">
        <v>23</v>
      </c>
      <c r="AC261" s="55" t="s">
        <v>33</v>
      </c>
      <c r="AD261" s="55" t="s">
        <v>6</v>
      </c>
      <c r="AE261" s="55" t="s">
        <v>26</v>
      </c>
      <c r="AF261" s="55" t="s">
        <v>31</v>
      </c>
      <c r="AG261" s="55" t="s">
        <v>6</v>
      </c>
      <c r="AH261" s="55" t="s">
        <v>26</v>
      </c>
      <c r="AI261" s="55" t="s">
        <v>31</v>
      </c>
      <c r="AJ261" s="55" t="s">
        <v>5</v>
      </c>
      <c r="AK261" s="55" t="s">
        <v>40</v>
      </c>
      <c r="AL261" s="55" t="s">
        <v>26</v>
      </c>
      <c r="AM261" s="55" t="s">
        <v>4</v>
      </c>
      <c r="AN261" s="55" t="s">
        <v>40</v>
      </c>
      <c r="AO261" s="55" t="s">
        <v>26</v>
      </c>
      <c r="AP261" s="55" t="s">
        <v>4</v>
      </c>
      <c r="AQ261" s="55" t="s">
        <v>23</v>
      </c>
      <c r="AR261" s="55" t="s">
        <v>31</v>
      </c>
      <c r="AS261" s="55" t="s">
        <v>4</v>
      </c>
      <c r="AT261" s="55" t="s">
        <v>23</v>
      </c>
      <c r="AU261" s="55" t="s">
        <v>31</v>
      </c>
      <c r="AV261" s="55" t="s">
        <v>4</v>
      </c>
      <c r="AW261" s="55" t="s">
        <v>23</v>
      </c>
      <c r="AX261" s="55" t="s">
        <v>31</v>
      </c>
      <c r="AY261" s="55" t="s">
        <v>4</v>
      </c>
      <c r="AZ261" s="55" t="s">
        <v>23</v>
      </c>
      <c r="BA261" s="55" t="s">
        <v>31</v>
      </c>
      <c r="BB261" s="55" t="s">
        <v>4</v>
      </c>
      <c r="BC261" s="55" t="s">
        <v>23</v>
      </c>
      <c r="BD261" s="55" t="s">
        <v>31</v>
      </c>
      <c r="BE261" s="55" t="s">
        <v>5</v>
      </c>
      <c r="BF261" s="55" t="s">
        <v>23</v>
      </c>
      <c r="BG261" s="55" t="s">
        <v>32</v>
      </c>
      <c r="BH261" s="55" t="s">
        <v>5</v>
      </c>
      <c r="BI261" s="55" t="s">
        <v>26</v>
      </c>
      <c r="BJ261" s="55" t="s">
        <v>31</v>
      </c>
    </row>
    <row r="262" spans="1:62" ht="12" customHeight="1" x14ac:dyDescent="0.2">
      <c r="A262" s="25">
        <f>MAX($A$14:A261)+1</f>
        <v>248</v>
      </c>
      <c r="B262" s="56" t="s">
        <v>35</v>
      </c>
      <c r="C262" s="55" t="s">
        <v>22</v>
      </c>
      <c r="D262" s="55" t="s">
        <v>26</v>
      </c>
      <c r="E262" s="55" t="s">
        <v>23</v>
      </c>
      <c r="F262" s="55" t="s">
        <v>22</v>
      </c>
      <c r="G262" s="55" t="s">
        <v>26</v>
      </c>
      <c r="H262" s="55" t="s">
        <v>23</v>
      </c>
      <c r="I262" s="55" t="s">
        <v>22</v>
      </c>
      <c r="J262" s="55" t="s">
        <v>26</v>
      </c>
      <c r="K262" s="55" t="s">
        <v>23</v>
      </c>
      <c r="L262" s="55" t="s">
        <v>22</v>
      </c>
      <c r="M262" s="55" t="s">
        <v>26</v>
      </c>
      <c r="N262" s="55" t="s">
        <v>23</v>
      </c>
      <c r="O262" s="55" t="s">
        <v>22</v>
      </c>
      <c r="P262" s="55" t="s">
        <v>26</v>
      </c>
      <c r="Q262" s="55" t="s">
        <v>23</v>
      </c>
      <c r="R262" s="55" t="s">
        <v>22</v>
      </c>
      <c r="S262" s="55" t="s">
        <v>26</v>
      </c>
      <c r="T262" s="55" t="s">
        <v>23</v>
      </c>
      <c r="U262" s="55" t="s">
        <v>22</v>
      </c>
      <c r="V262" s="55" t="s">
        <v>26</v>
      </c>
      <c r="W262" s="55" t="s">
        <v>23</v>
      </c>
      <c r="X262" s="55" t="s">
        <v>22</v>
      </c>
      <c r="Y262" s="55" t="s">
        <v>26</v>
      </c>
      <c r="Z262" s="55" t="s">
        <v>23</v>
      </c>
      <c r="AA262" s="55" t="s">
        <v>22</v>
      </c>
      <c r="AB262" s="55" t="s">
        <v>26</v>
      </c>
      <c r="AC262" s="55" t="s">
        <v>23</v>
      </c>
      <c r="AD262" s="55" t="s">
        <v>22</v>
      </c>
      <c r="AE262" s="55" t="s">
        <v>26</v>
      </c>
      <c r="AF262" s="55" t="s">
        <v>23</v>
      </c>
      <c r="AG262" s="55" t="s">
        <v>22</v>
      </c>
      <c r="AH262" s="55" t="s">
        <v>26</v>
      </c>
      <c r="AI262" s="55" t="s">
        <v>23</v>
      </c>
      <c r="AJ262" s="55" t="s">
        <v>22</v>
      </c>
      <c r="AK262" s="55" t="s">
        <v>26</v>
      </c>
      <c r="AL262" s="55" t="s">
        <v>23</v>
      </c>
      <c r="AM262" s="55" t="s">
        <v>22</v>
      </c>
      <c r="AN262" s="55" t="s">
        <v>26</v>
      </c>
      <c r="AO262" s="55" t="s">
        <v>23</v>
      </c>
      <c r="AP262" s="55" t="s">
        <v>22</v>
      </c>
      <c r="AQ262" s="55" t="s">
        <v>26</v>
      </c>
      <c r="AR262" s="55" t="s">
        <v>23</v>
      </c>
      <c r="AS262" s="55" t="s">
        <v>22</v>
      </c>
      <c r="AT262" s="55" t="s">
        <v>26</v>
      </c>
      <c r="AU262" s="55" t="s">
        <v>23</v>
      </c>
      <c r="AV262" s="55" t="s">
        <v>22</v>
      </c>
      <c r="AW262" s="55" t="s">
        <v>26</v>
      </c>
      <c r="AX262" s="55" t="s">
        <v>23</v>
      </c>
      <c r="AY262" s="55" t="s">
        <v>22</v>
      </c>
      <c r="AZ262" s="55" t="s">
        <v>26</v>
      </c>
      <c r="BA262" s="55" t="s">
        <v>23</v>
      </c>
      <c r="BB262" s="55" t="s">
        <v>22</v>
      </c>
      <c r="BC262" s="55" t="s">
        <v>26</v>
      </c>
      <c r="BD262" s="55" t="s">
        <v>23</v>
      </c>
      <c r="BE262" s="55" t="s">
        <v>22</v>
      </c>
      <c r="BF262" s="55" t="s">
        <v>26</v>
      </c>
      <c r="BG262" s="55" t="s">
        <v>23</v>
      </c>
      <c r="BH262" s="55" t="s">
        <v>22</v>
      </c>
      <c r="BI262" s="55" t="s">
        <v>26</v>
      </c>
      <c r="BJ262" s="55" t="s">
        <v>23</v>
      </c>
    </row>
    <row r="263" spans="1:62" ht="12" customHeight="1" x14ac:dyDescent="0.2">
      <c r="A263" s="25">
        <f>MAX($A$14:A262)+1</f>
        <v>249</v>
      </c>
      <c r="B263" s="56" t="s">
        <v>34</v>
      </c>
      <c r="C263" s="55" t="s">
        <v>17</v>
      </c>
      <c r="D263" s="55" t="s">
        <v>23</v>
      </c>
      <c r="E263" s="55" t="s">
        <v>31</v>
      </c>
      <c r="F263" s="55" t="s">
        <v>17</v>
      </c>
      <c r="G263" s="55" t="s">
        <v>23</v>
      </c>
      <c r="H263" s="55" t="s">
        <v>31</v>
      </c>
      <c r="I263" s="55" t="s">
        <v>17</v>
      </c>
      <c r="J263" s="55" t="s">
        <v>23</v>
      </c>
      <c r="K263" s="55" t="s">
        <v>31</v>
      </c>
      <c r="L263" s="55" t="s">
        <v>17</v>
      </c>
      <c r="M263" s="55" t="s">
        <v>23</v>
      </c>
      <c r="N263" s="55" t="s">
        <v>31</v>
      </c>
      <c r="O263" s="55" t="s">
        <v>18</v>
      </c>
      <c r="P263" s="55" t="s">
        <v>23</v>
      </c>
      <c r="Q263" s="55" t="s">
        <v>31</v>
      </c>
      <c r="R263" s="55" t="s">
        <v>18</v>
      </c>
      <c r="S263" s="55" t="s">
        <v>23</v>
      </c>
      <c r="T263" s="55" t="s">
        <v>31</v>
      </c>
      <c r="U263" s="55" t="s">
        <v>17</v>
      </c>
      <c r="V263" s="55" t="s">
        <v>23</v>
      </c>
      <c r="W263" s="55" t="s">
        <v>33</v>
      </c>
      <c r="X263" s="55" t="s">
        <v>17</v>
      </c>
      <c r="Y263" s="55" t="s">
        <v>23</v>
      </c>
      <c r="Z263" s="55" t="s">
        <v>31</v>
      </c>
      <c r="AA263" s="55" t="s">
        <v>6</v>
      </c>
      <c r="AB263" s="55" t="s">
        <v>23</v>
      </c>
      <c r="AC263" s="55" t="s">
        <v>33</v>
      </c>
      <c r="AD263" s="55" t="s">
        <v>6</v>
      </c>
      <c r="AE263" s="55" t="s">
        <v>26</v>
      </c>
      <c r="AF263" s="55" t="s">
        <v>31</v>
      </c>
      <c r="AG263" s="55" t="s">
        <v>6</v>
      </c>
      <c r="AH263" s="55" t="s">
        <v>26</v>
      </c>
      <c r="AI263" s="55" t="s">
        <v>31</v>
      </c>
      <c r="AJ263" s="55" t="s">
        <v>5</v>
      </c>
      <c r="AK263" s="55" t="s">
        <v>40</v>
      </c>
      <c r="AL263" s="55" t="s">
        <v>26</v>
      </c>
      <c r="AM263" s="55" t="s">
        <v>4</v>
      </c>
      <c r="AN263" s="55" t="s">
        <v>40</v>
      </c>
      <c r="AO263" s="55" t="s">
        <v>26</v>
      </c>
      <c r="AP263" s="55" t="s">
        <v>4</v>
      </c>
      <c r="AQ263" s="55" t="s">
        <v>23</v>
      </c>
      <c r="AR263" s="55" t="s">
        <v>31</v>
      </c>
      <c r="AS263" s="55" t="s">
        <v>4</v>
      </c>
      <c r="AT263" s="55" t="s">
        <v>23</v>
      </c>
      <c r="AU263" s="55" t="s">
        <v>31</v>
      </c>
      <c r="AV263" s="55" t="s">
        <v>4</v>
      </c>
      <c r="AW263" s="55" t="s">
        <v>23</v>
      </c>
      <c r="AX263" s="55" t="s">
        <v>31</v>
      </c>
      <c r="AY263" s="55" t="s">
        <v>4</v>
      </c>
      <c r="AZ263" s="55" t="s">
        <v>23</v>
      </c>
      <c r="BA263" s="55" t="s">
        <v>31</v>
      </c>
      <c r="BB263" s="55" t="s">
        <v>4</v>
      </c>
      <c r="BC263" s="55" t="s">
        <v>23</v>
      </c>
      <c r="BD263" s="55" t="s">
        <v>31</v>
      </c>
      <c r="BE263" s="55" t="s">
        <v>5</v>
      </c>
      <c r="BF263" s="55" t="s">
        <v>23</v>
      </c>
      <c r="BG263" s="55" t="s">
        <v>32</v>
      </c>
      <c r="BH263" s="55" t="s">
        <v>5</v>
      </c>
      <c r="BI263" s="55" t="s">
        <v>26</v>
      </c>
      <c r="BJ263" s="55" t="s">
        <v>31</v>
      </c>
    </row>
    <row r="264" spans="1:62" ht="12" customHeight="1" x14ac:dyDescent="0.2">
      <c r="A264" s="25">
        <f>MAX($A$14:A263)+1</f>
        <v>250</v>
      </c>
      <c r="B264" s="56" t="s">
        <v>30</v>
      </c>
      <c r="C264" s="55" t="s">
        <v>22</v>
      </c>
      <c r="D264" s="55" t="s">
        <v>26</v>
      </c>
      <c r="E264" s="55" t="s">
        <v>23</v>
      </c>
      <c r="F264" s="55" t="s">
        <v>22</v>
      </c>
      <c r="G264" s="55" t="s">
        <v>26</v>
      </c>
      <c r="H264" s="55" t="s">
        <v>23</v>
      </c>
      <c r="I264" s="55" t="s">
        <v>22</v>
      </c>
      <c r="J264" s="55" t="s">
        <v>26</v>
      </c>
      <c r="K264" s="55" t="s">
        <v>23</v>
      </c>
      <c r="L264" s="55" t="s">
        <v>22</v>
      </c>
      <c r="M264" s="55" t="s">
        <v>26</v>
      </c>
      <c r="N264" s="55" t="s">
        <v>23</v>
      </c>
      <c r="O264" s="55" t="s">
        <v>22</v>
      </c>
      <c r="P264" s="55" t="s">
        <v>26</v>
      </c>
      <c r="Q264" s="55" t="s">
        <v>23</v>
      </c>
      <c r="R264" s="55" t="s">
        <v>22</v>
      </c>
      <c r="S264" s="55" t="s">
        <v>26</v>
      </c>
      <c r="T264" s="55" t="s">
        <v>23</v>
      </c>
      <c r="U264" s="55" t="s">
        <v>22</v>
      </c>
      <c r="V264" s="55" t="s">
        <v>26</v>
      </c>
      <c r="W264" s="55" t="s">
        <v>23</v>
      </c>
      <c r="X264" s="55" t="s">
        <v>22</v>
      </c>
      <c r="Y264" s="55" t="s">
        <v>26</v>
      </c>
      <c r="Z264" s="55" t="s">
        <v>23</v>
      </c>
      <c r="AA264" s="55" t="s">
        <v>22</v>
      </c>
      <c r="AB264" s="55" t="s">
        <v>26</v>
      </c>
      <c r="AC264" s="55" t="s">
        <v>23</v>
      </c>
      <c r="AD264" s="55" t="s">
        <v>22</v>
      </c>
      <c r="AE264" s="55" t="s">
        <v>26</v>
      </c>
      <c r="AF264" s="55" t="s">
        <v>23</v>
      </c>
      <c r="AG264" s="55" t="s">
        <v>22</v>
      </c>
      <c r="AH264" s="55" t="s">
        <v>26</v>
      </c>
      <c r="AI264" s="55" t="s">
        <v>23</v>
      </c>
      <c r="AJ264" s="55" t="s">
        <v>22</v>
      </c>
      <c r="AK264" s="55" t="s">
        <v>26</v>
      </c>
      <c r="AL264" s="55" t="s">
        <v>23</v>
      </c>
      <c r="AM264" s="55" t="s">
        <v>22</v>
      </c>
      <c r="AN264" s="55" t="s">
        <v>26</v>
      </c>
      <c r="AO264" s="55" t="s">
        <v>23</v>
      </c>
      <c r="AP264" s="55" t="s">
        <v>22</v>
      </c>
      <c r="AQ264" s="55" t="s">
        <v>26</v>
      </c>
      <c r="AR264" s="55" t="s">
        <v>23</v>
      </c>
      <c r="AS264" s="55" t="s">
        <v>22</v>
      </c>
      <c r="AT264" s="55" t="s">
        <v>26</v>
      </c>
      <c r="AU264" s="55" t="s">
        <v>23</v>
      </c>
      <c r="AV264" s="55" t="s">
        <v>22</v>
      </c>
      <c r="AW264" s="55" t="s">
        <v>26</v>
      </c>
      <c r="AX264" s="55" t="s">
        <v>23</v>
      </c>
      <c r="AY264" s="55" t="s">
        <v>22</v>
      </c>
      <c r="AZ264" s="55" t="s">
        <v>26</v>
      </c>
      <c r="BA264" s="55" t="s">
        <v>23</v>
      </c>
      <c r="BB264" s="55" t="s">
        <v>22</v>
      </c>
      <c r="BC264" s="55" t="s">
        <v>26</v>
      </c>
      <c r="BD264" s="55" t="s">
        <v>23</v>
      </c>
      <c r="BE264" s="55" t="s">
        <v>22</v>
      </c>
      <c r="BF264" s="55" t="s">
        <v>26</v>
      </c>
      <c r="BG264" s="55" t="s">
        <v>23</v>
      </c>
      <c r="BH264" s="55" t="s">
        <v>22</v>
      </c>
      <c r="BI264" s="55" t="s">
        <v>26</v>
      </c>
      <c r="BJ264" s="55" t="s">
        <v>23</v>
      </c>
    </row>
    <row r="265" spans="1:62" ht="22.5" x14ac:dyDescent="0.2">
      <c r="A265" s="25">
        <f>MAX($A$14:A264)+1</f>
        <v>251</v>
      </c>
      <c r="B265" s="58" t="s">
        <v>110</v>
      </c>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c r="BD265" s="57"/>
      <c r="BE265" s="57"/>
      <c r="BF265" s="57"/>
      <c r="BG265" s="57"/>
      <c r="BH265" s="57"/>
      <c r="BI265" s="57"/>
      <c r="BJ265" s="57"/>
    </row>
    <row r="266" spans="1:62" ht="12" customHeight="1" x14ac:dyDescent="0.2">
      <c r="A266" s="25">
        <f>MAX($A$14:A265)+1</f>
        <v>252</v>
      </c>
      <c r="B266" s="56" t="s">
        <v>36</v>
      </c>
      <c r="C266" s="55" t="s">
        <v>22</v>
      </c>
      <c r="D266" s="55" t="s">
        <v>23</v>
      </c>
      <c r="E266" s="55" t="s">
        <v>22</v>
      </c>
      <c r="F266" s="55" t="s">
        <v>22</v>
      </c>
      <c r="G266" s="55" t="s">
        <v>23</v>
      </c>
      <c r="H266" s="55" t="s">
        <v>22</v>
      </c>
      <c r="I266" s="55" t="s">
        <v>22</v>
      </c>
      <c r="J266" s="55" t="s">
        <v>23</v>
      </c>
      <c r="K266" s="55" t="s">
        <v>22</v>
      </c>
      <c r="L266" s="55" t="s">
        <v>22</v>
      </c>
      <c r="M266" s="55" t="s">
        <v>23</v>
      </c>
      <c r="N266" s="55" t="s">
        <v>22</v>
      </c>
      <c r="O266" s="55" t="s">
        <v>22</v>
      </c>
      <c r="P266" s="55" t="s">
        <v>23</v>
      </c>
      <c r="Q266" s="55" t="s">
        <v>22</v>
      </c>
      <c r="R266" s="55" t="s">
        <v>18</v>
      </c>
      <c r="S266" s="55" t="s">
        <v>23</v>
      </c>
      <c r="T266" s="55" t="s">
        <v>31</v>
      </c>
      <c r="U266" s="55" t="s">
        <v>17</v>
      </c>
      <c r="V266" s="55" t="s">
        <v>23</v>
      </c>
      <c r="W266" s="55" t="s">
        <v>33</v>
      </c>
      <c r="X266" s="55" t="s">
        <v>17</v>
      </c>
      <c r="Y266" s="55" t="s">
        <v>23</v>
      </c>
      <c r="Z266" s="55" t="s">
        <v>31</v>
      </c>
      <c r="AA266" s="55" t="s">
        <v>6</v>
      </c>
      <c r="AB266" s="55" t="s">
        <v>23</v>
      </c>
      <c r="AC266" s="55" t="s">
        <v>33</v>
      </c>
      <c r="AD266" s="55" t="s">
        <v>6</v>
      </c>
      <c r="AE266" s="55" t="s">
        <v>26</v>
      </c>
      <c r="AF266" s="55" t="s">
        <v>31</v>
      </c>
      <c r="AG266" s="55" t="s">
        <v>6</v>
      </c>
      <c r="AH266" s="55" t="s">
        <v>26</v>
      </c>
      <c r="AI266" s="55" t="s">
        <v>31</v>
      </c>
      <c r="AJ266" s="55" t="s">
        <v>5</v>
      </c>
      <c r="AK266" s="55" t="s">
        <v>40</v>
      </c>
      <c r="AL266" s="55" t="s">
        <v>26</v>
      </c>
      <c r="AM266" s="55" t="s">
        <v>4</v>
      </c>
      <c r="AN266" s="55" t="s">
        <v>40</v>
      </c>
      <c r="AO266" s="55" t="s">
        <v>26</v>
      </c>
      <c r="AP266" s="55" t="s">
        <v>4</v>
      </c>
      <c r="AQ266" s="55" t="s">
        <v>23</v>
      </c>
      <c r="AR266" s="55" t="s">
        <v>31</v>
      </c>
      <c r="AS266" s="55" t="s">
        <v>4</v>
      </c>
      <c r="AT266" s="55" t="s">
        <v>23</v>
      </c>
      <c r="AU266" s="55" t="s">
        <v>31</v>
      </c>
      <c r="AV266" s="55" t="s">
        <v>4</v>
      </c>
      <c r="AW266" s="55" t="s">
        <v>23</v>
      </c>
      <c r="AX266" s="55" t="s">
        <v>31</v>
      </c>
      <c r="AY266" s="55" t="s">
        <v>4</v>
      </c>
      <c r="AZ266" s="55" t="s">
        <v>23</v>
      </c>
      <c r="BA266" s="55" t="s">
        <v>31</v>
      </c>
      <c r="BB266" s="55" t="s">
        <v>4</v>
      </c>
      <c r="BC266" s="55" t="s">
        <v>23</v>
      </c>
      <c r="BD266" s="55" t="s">
        <v>31</v>
      </c>
      <c r="BE266" s="55" t="s">
        <v>5</v>
      </c>
      <c r="BF266" s="55" t="s">
        <v>23</v>
      </c>
      <c r="BG266" s="55" t="s">
        <v>32</v>
      </c>
      <c r="BH266" s="55" t="s">
        <v>5</v>
      </c>
      <c r="BI266" s="55" t="s">
        <v>26</v>
      </c>
      <c r="BJ266" s="55" t="s">
        <v>31</v>
      </c>
    </row>
    <row r="267" spans="1:62" ht="12" customHeight="1" x14ac:dyDescent="0.2">
      <c r="A267" s="25">
        <f>MAX($A$14:A266)+1</f>
        <v>253</v>
      </c>
      <c r="B267" s="56" t="s">
        <v>35</v>
      </c>
      <c r="C267" s="55" t="s">
        <v>22</v>
      </c>
      <c r="D267" s="55" t="s">
        <v>26</v>
      </c>
      <c r="E267" s="55" t="s">
        <v>23</v>
      </c>
      <c r="F267" s="55" t="s">
        <v>22</v>
      </c>
      <c r="G267" s="55" t="s">
        <v>26</v>
      </c>
      <c r="H267" s="55" t="s">
        <v>23</v>
      </c>
      <c r="I267" s="55" t="s">
        <v>22</v>
      </c>
      <c r="J267" s="55" t="s">
        <v>26</v>
      </c>
      <c r="K267" s="55" t="s">
        <v>23</v>
      </c>
      <c r="L267" s="55" t="s">
        <v>22</v>
      </c>
      <c r="M267" s="55" t="s">
        <v>26</v>
      </c>
      <c r="N267" s="55" t="s">
        <v>23</v>
      </c>
      <c r="O267" s="55" t="s">
        <v>22</v>
      </c>
      <c r="P267" s="55" t="s">
        <v>26</v>
      </c>
      <c r="Q267" s="55" t="s">
        <v>23</v>
      </c>
      <c r="R267" s="55" t="s">
        <v>22</v>
      </c>
      <c r="S267" s="55" t="s">
        <v>26</v>
      </c>
      <c r="T267" s="55" t="s">
        <v>23</v>
      </c>
      <c r="U267" s="55" t="s">
        <v>22</v>
      </c>
      <c r="V267" s="55" t="s">
        <v>26</v>
      </c>
      <c r="W267" s="55" t="s">
        <v>23</v>
      </c>
      <c r="X267" s="55" t="s">
        <v>22</v>
      </c>
      <c r="Y267" s="55" t="s">
        <v>26</v>
      </c>
      <c r="Z267" s="55" t="s">
        <v>23</v>
      </c>
      <c r="AA267" s="55" t="s">
        <v>22</v>
      </c>
      <c r="AB267" s="55" t="s">
        <v>26</v>
      </c>
      <c r="AC267" s="55" t="s">
        <v>23</v>
      </c>
      <c r="AD267" s="55" t="s">
        <v>22</v>
      </c>
      <c r="AE267" s="55" t="s">
        <v>26</v>
      </c>
      <c r="AF267" s="55" t="s">
        <v>23</v>
      </c>
      <c r="AG267" s="55" t="s">
        <v>22</v>
      </c>
      <c r="AH267" s="55" t="s">
        <v>26</v>
      </c>
      <c r="AI267" s="55" t="s">
        <v>23</v>
      </c>
      <c r="AJ267" s="55" t="s">
        <v>22</v>
      </c>
      <c r="AK267" s="55" t="s">
        <v>26</v>
      </c>
      <c r="AL267" s="55" t="s">
        <v>23</v>
      </c>
      <c r="AM267" s="55" t="s">
        <v>22</v>
      </c>
      <c r="AN267" s="55" t="s">
        <v>26</v>
      </c>
      <c r="AO267" s="55" t="s">
        <v>23</v>
      </c>
      <c r="AP267" s="55" t="s">
        <v>22</v>
      </c>
      <c r="AQ267" s="55" t="s">
        <v>26</v>
      </c>
      <c r="AR267" s="55" t="s">
        <v>23</v>
      </c>
      <c r="AS267" s="55" t="s">
        <v>22</v>
      </c>
      <c r="AT267" s="55" t="s">
        <v>26</v>
      </c>
      <c r="AU267" s="55" t="s">
        <v>23</v>
      </c>
      <c r="AV267" s="55" t="s">
        <v>22</v>
      </c>
      <c r="AW267" s="55" t="s">
        <v>26</v>
      </c>
      <c r="AX267" s="55" t="s">
        <v>23</v>
      </c>
      <c r="AY267" s="55" t="s">
        <v>22</v>
      </c>
      <c r="AZ267" s="55" t="s">
        <v>26</v>
      </c>
      <c r="BA267" s="55" t="s">
        <v>23</v>
      </c>
      <c r="BB267" s="55" t="s">
        <v>22</v>
      </c>
      <c r="BC267" s="55" t="s">
        <v>26</v>
      </c>
      <c r="BD267" s="55" t="s">
        <v>23</v>
      </c>
      <c r="BE267" s="55" t="s">
        <v>22</v>
      </c>
      <c r="BF267" s="55" t="s">
        <v>26</v>
      </c>
      <c r="BG267" s="55" t="s">
        <v>23</v>
      </c>
      <c r="BH267" s="55" t="s">
        <v>22</v>
      </c>
      <c r="BI267" s="55" t="s">
        <v>26</v>
      </c>
      <c r="BJ267" s="55" t="s">
        <v>23</v>
      </c>
    </row>
    <row r="268" spans="1:62" ht="12" customHeight="1" x14ac:dyDescent="0.2">
      <c r="A268" s="25">
        <f>MAX($A$14:A267)+1</f>
        <v>254</v>
      </c>
      <c r="B268" s="56" t="s">
        <v>34</v>
      </c>
      <c r="C268" s="55" t="s">
        <v>22</v>
      </c>
      <c r="D268" s="55" t="s">
        <v>23</v>
      </c>
      <c r="E268" s="55" t="s">
        <v>22</v>
      </c>
      <c r="F268" s="55" t="s">
        <v>22</v>
      </c>
      <c r="G268" s="55" t="s">
        <v>23</v>
      </c>
      <c r="H268" s="55" t="s">
        <v>22</v>
      </c>
      <c r="I268" s="55" t="s">
        <v>22</v>
      </c>
      <c r="J268" s="55" t="s">
        <v>23</v>
      </c>
      <c r="K268" s="55" t="s">
        <v>22</v>
      </c>
      <c r="L268" s="55" t="s">
        <v>22</v>
      </c>
      <c r="M268" s="55" t="s">
        <v>23</v>
      </c>
      <c r="N268" s="55" t="s">
        <v>22</v>
      </c>
      <c r="O268" s="55" t="s">
        <v>22</v>
      </c>
      <c r="P268" s="55" t="s">
        <v>23</v>
      </c>
      <c r="Q268" s="55" t="s">
        <v>22</v>
      </c>
      <c r="R268" s="55" t="s">
        <v>18</v>
      </c>
      <c r="S268" s="55" t="s">
        <v>23</v>
      </c>
      <c r="T268" s="55" t="s">
        <v>31</v>
      </c>
      <c r="U268" s="55" t="s">
        <v>17</v>
      </c>
      <c r="V268" s="55" t="s">
        <v>23</v>
      </c>
      <c r="W268" s="55" t="s">
        <v>33</v>
      </c>
      <c r="X268" s="55" t="s">
        <v>17</v>
      </c>
      <c r="Y268" s="55" t="s">
        <v>23</v>
      </c>
      <c r="Z268" s="55" t="s">
        <v>31</v>
      </c>
      <c r="AA268" s="55" t="s">
        <v>6</v>
      </c>
      <c r="AB268" s="55" t="s">
        <v>23</v>
      </c>
      <c r="AC268" s="55" t="s">
        <v>33</v>
      </c>
      <c r="AD268" s="55" t="s">
        <v>6</v>
      </c>
      <c r="AE268" s="55" t="s">
        <v>26</v>
      </c>
      <c r="AF268" s="55" t="s">
        <v>31</v>
      </c>
      <c r="AG268" s="55" t="s">
        <v>6</v>
      </c>
      <c r="AH268" s="55" t="s">
        <v>26</v>
      </c>
      <c r="AI268" s="55" t="s">
        <v>31</v>
      </c>
      <c r="AJ268" s="55" t="s">
        <v>5</v>
      </c>
      <c r="AK268" s="55" t="s">
        <v>40</v>
      </c>
      <c r="AL268" s="55" t="s">
        <v>26</v>
      </c>
      <c r="AM268" s="55" t="s">
        <v>4</v>
      </c>
      <c r="AN268" s="55" t="s">
        <v>40</v>
      </c>
      <c r="AO268" s="55" t="s">
        <v>26</v>
      </c>
      <c r="AP268" s="55" t="s">
        <v>4</v>
      </c>
      <c r="AQ268" s="55" t="s">
        <v>23</v>
      </c>
      <c r="AR268" s="55" t="s">
        <v>31</v>
      </c>
      <c r="AS268" s="55" t="s">
        <v>4</v>
      </c>
      <c r="AT268" s="55" t="s">
        <v>23</v>
      </c>
      <c r="AU268" s="55" t="s">
        <v>31</v>
      </c>
      <c r="AV268" s="55" t="s">
        <v>4</v>
      </c>
      <c r="AW268" s="55" t="s">
        <v>23</v>
      </c>
      <c r="AX268" s="55" t="s">
        <v>31</v>
      </c>
      <c r="AY268" s="55" t="s">
        <v>4</v>
      </c>
      <c r="AZ268" s="55" t="s">
        <v>23</v>
      </c>
      <c r="BA268" s="55" t="s">
        <v>31</v>
      </c>
      <c r="BB268" s="55" t="s">
        <v>4</v>
      </c>
      <c r="BC268" s="55" t="s">
        <v>23</v>
      </c>
      <c r="BD268" s="55" t="s">
        <v>31</v>
      </c>
      <c r="BE268" s="55" t="s">
        <v>5</v>
      </c>
      <c r="BF268" s="55" t="s">
        <v>23</v>
      </c>
      <c r="BG268" s="55" t="s">
        <v>32</v>
      </c>
      <c r="BH268" s="55" t="s">
        <v>5</v>
      </c>
      <c r="BI268" s="55" t="s">
        <v>26</v>
      </c>
      <c r="BJ268" s="55" t="s">
        <v>31</v>
      </c>
    </row>
    <row r="269" spans="1:62" ht="12" customHeight="1" x14ac:dyDescent="0.2">
      <c r="A269" s="25">
        <f>MAX($A$14:A268)+1</f>
        <v>255</v>
      </c>
      <c r="B269" s="56" t="s">
        <v>30</v>
      </c>
      <c r="C269" s="55" t="s">
        <v>22</v>
      </c>
      <c r="D269" s="55" t="s">
        <v>26</v>
      </c>
      <c r="E269" s="55" t="s">
        <v>23</v>
      </c>
      <c r="F269" s="55" t="s">
        <v>22</v>
      </c>
      <c r="G269" s="55" t="s">
        <v>26</v>
      </c>
      <c r="H269" s="55" t="s">
        <v>23</v>
      </c>
      <c r="I269" s="55" t="s">
        <v>22</v>
      </c>
      <c r="J269" s="55" t="s">
        <v>26</v>
      </c>
      <c r="K269" s="55" t="s">
        <v>23</v>
      </c>
      <c r="L269" s="55" t="s">
        <v>22</v>
      </c>
      <c r="M269" s="55" t="s">
        <v>26</v>
      </c>
      <c r="N269" s="55" t="s">
        <v>23</v>
      </c>
      <c r="O269" s="55" t="s">
        <v>22</v>
      </c>
      <c r="P269" s="55" t="s">
        <v>26</v>
      </c>
      <c r="Q269" s="55" t="s">
        <v>23</v>
      </c>
      <c r="R269" s="55" t="s">
        <v>22</v>
      </c>
      <c r="S269" s="55" t="s">
        <v>26</v>
      </c>
      <c r="T269" s="55" t="s">
        <v>23</v>
      </c>
      <c r="U269" s="55" t="s">
        <v>22</v>
      </c>
      <c r="V269" s="55" t="s">
        <v>26</v>
      </c>
      <c r="W269" s="55" t="s">
        <v>23</v>
      </c>
      <c r="X269" s="55" t="s">
        <v>22</v>
      </c>
      <c r="Y269" s="55" t="s">
        <v>26</v>
      </c>
      <c r="Z269" s="55" t="s">
        <v>23</v>
      </c>
      <c r="AA269" s="55" t="s">
        <v>22</v>
      </c>
      <c r="AB269" s="55" t="s">
        <v>26</v>
      </c>
      <c r="AC269" s="55" t="s">
        <v>23</v>
      </c>
      <c r="AD269" s="55" t="s">
        <v>22</v>
      </c>
      <c r="AE269" s="55" t="s">
        <v>26</v>
      </c>
      <c r="AF269" s="55" t="s">
        <v>23</v>
      </c>
      <c r="AG269" s="55" t="s">
        <v>22</v>
      </c>
      <c r="AH269" s="55" t="s">
        <v>26</v>
      </c>
      <c r="AI269" s="55" t="s">
        <v>23</v>
      </c>
      <c r="AJ269" s="55" t="s">
        <v>22</v>
      </c>
      <c r="AK269" s="55" t="s">
        <v>26</v>
      </c>
      <c r="AL269" s="55" t="s">
        <v>23</v>
      </c>
      <c r="AM269" s="55" t="s">
        <v>22</v>
      </c>
      <c r="AN269" s="55" t="s">
        <v>26</v>
      </c>
      <c r="AO269" s="55" t="s">
        <v>23</v>
      </c>
      <c r="AP269" s="55" t="s">
        <v>22</v>
      </c>
      <c r="AQ269" s="55" t="s">
        <v>26</v>
      </c>
      <c r="AR269" s="55" t="s">
        <v>23</v>
      </c>
      <c r="AS269" s="55" t="s">
        <v>22</v>
      </c>
      <c r="AT269" s="55" t="s">
        <v>26</v>
      </c>
      <c r="AU269" s="55" t="s">
        <v>23</v>
      </c>
      <c r="AV269" s="55" t="s">
        <v>22</v>
      </c>
      <c r="AW269" s="55" t="s">
        <v>26</v>
      </c>
      <c r="AX269" s="55" t="s">
        <v>23</v>
      </c>
      <c r="AY269" s="55" t="s">
        <v>22</v>
      </c>
      <c r="AZ269" s="55" t="s">
        <v>26</v>
      </c>
      <c r="BA269" s="55" t="s">
        <v>23</v>
      </c>
      <c r="BB269" s="55" t="s">
        <v>22</v>
      </c>
      <c r="BC269" s="55" t="s">
        <v>26</v>
      </c>
      <c r="BD269" s="55" t="s">
        <v>23</v>
      </c>
      <c r="BE269" s="55" t="s">
        <v>22</v>
      </c>
      <c r="BF269" s="55" t="s">
        <v>26</v>
      </c>
      <c r="BG269" s="55" t="s">
        <v>23</v>
      </c>
      <c r="BH269" s="55" t="s">
        <v>22</v>
      </c>
      <c r="BI269" s="55" t="s">
        <v>26</v>
      </c>
      <c r="BJ269" s="55" t="s">
        <v>23</v>
      </c>
    </row>
    <row r="270" spans="1:62" ht="22.5" x14ac:dyDescent="0.2">
      <c r="A270" s="25">
        <f>MAX($A$14:A269)+1</f>
        <v>256</v>
      </c>
      <c r="B270" s="58" t="s">
        <v>109</v>
      </c>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row>
    <row r="271" spans="1:62" ht="12" customHeight="1" x14ac:dyDescent="0.2">
      <c r="A271" s="25">
        <f>MAX($A$14:A270)+1</f>
        <v>257</v>
      </c>
      <c r="B271" s="56" t="s">
        <v>36</v>
      </c>
      <c r="C271" s="55" t="s">
        <v>17</v>
      </c>
      <c r="D271" s="55" t="s">
        <v>23</v>
      </c>
      <c r="E271" s="55" t="s">
        <v>31</v>
      </c>
      <c r="F271" s="55" t="s">
        <v>17</v>
      </c>
      <c r="G271" s="55" t="s">
        <v>23</v>
      </c>
      <c r="H271" s="55" t="s">
        <v>31</v>
      </c>
      <c r="I271" s="55" t="s">
        <v>17</v>
      </c>
      <c r="J271" s="55" t="s">
        <v>23</v>
      </c>
      <c r="K271" s="55" t="s">
        <v>31</v>
      </c>
      <c r="L271" s="55" t="s">
        <v>17</v>
      </c>
      <c r="M271" s="55" t="s">
        <v>23</v>
      </c>
      <c r="N271" s="55" t="s">
        <v>31</v>
      </c>
      <c r="O271" s="55" t="s">
        <v>18</v>
      </c>
      <c r="P271" s="55" t="s">
        <v>23</v>
      </c>
      <c r="Q271" s="55" t="s">
        <v>31</v>
      </c>
      <c r="R271" s="55" t="s">
        <v>18</v>
      </c>
      <c r="S271" s="55" t="s">
        <v>23</v>
      </c>
      <c r="T271" s="55" t="s">
        <v>31</v>
      </c>
      <c r="U271" s="55" t="s">
        <v>17</v>
      </c>
      <c r="V271" s="55" t="s">
        <v>23</v>
      </c>
      <c r="W271" s="55" t="s">
        <v>33</v>
      </c>
      <c r="X271" s="55" t="s">
        <v>17</v>
      </c>
      <c r="Y271" s="55" t="s">
        <v>23</v>
      </c>
      <c r="Z271" s="55" t="s">
        <v>31</v>
      </c>
      <c r="AA271" s="55" t="s">
        <v>6</v>
      </c>
      <c r="AB271" s="55" t="s">
        <v>23</v>
      </c>
      <c r="AC271" s="55" t="s">
        <v>33</v>
      </c>
      <c r="AD271" s="55" t="s">
        <v>6</v>
      </c>
      <c r="AE271" s="55" t="s">
        <v>26</v>
      </c>
      <c r="AF271" s="55" t="s">
        <v>31</v>
      </c>
      <c r="AG271" s="55" t="s">
        <v>6</v>
      </c>
      <c r="AH271" s="55" t="s">
        <v>26</v>
      </c>
      <c r="AI271" s="55" t="s">
        <v>31</v>
      </c>
      <c r="AJ271" s="55" t="s">
        <v>5</v>
      </c>
      <c r="AK271" s="55" t="s">
        <v>40</v>
      </c>
      <c r="AL271" s="55" t="s">
        <v>26</v>
      </c>
      <c r="AM271" s="55" t="s">
        <v>4</v>
      </c>
      <c r="AN271" s="55" t="s">
        <v>40</v>
      </c>
      <c r="AO271" s="55" t="s">
        <v>26</v>
      </c>
      <c r="AP271" s="55" t="s">
        <v>4</v>
      </c>
      <c r="AQ271" s="55" t="s">
        <v>23</v>
      </c>
      <c r="AR271" s="55" t="s">
        <v>31</v>
      </c>
      <c r="AS271" s="55" t="s">
        <v>4</v>
      </c>
      <c r="AT271" s="55" t="s">
        <v>23</v>
      </c>
      <c r="AU271" s="55" t="s">
        <v>31</v>
      </c>
      <c r="AV271" s="55" t="s">
        <v>4</v>
      </c>
      <c r="AW271" s="55" t="s">
        <v>23</v>
      </c>
      <c r="AX271" s="55" t="s">
        <v>31</v>
      </c>
      <c r="AY271" s="55" t="s">
        <v>4</v>
      </c>
      <c r="AZ271" s="55" t="s">
        <v>23</v>
      </c>
      <c r="BA271" s="55" t="s">
        <v>31</v>
      </c>
      <c r="BB271" s="55" t="s">
        <v>4</v>
      </c>
      <c r="BC271" s="55" t="s">
        <v>23</v>
      </c>
      <c r="BD271" s="55" t="s">
        <v>31</v>
      </c>
      <c r="BE271" s="55" t="s">
        <v>5</v>
      </c>
      <c r="BF271" s="55" t="s">
        <v>23</v>
      </c>
      <c r="BG271" s="55" t="s">
        <v>32</v>
      </c>
      <c r="BH271" s="55" t="s">
        <v>5</v>
      </c>
      <c r="BI271" s="55" t="s">
        <v>26</v>
      </c>
      <c r="BJ271" s="55" t="s">
        <v>31</v>
      </c>
    </row>
    <row r="272" spans="1:62" ht="12" customHeight="1" x14ac:dyDescent="0.2">
      <c r="A272" s="25">
        <f>MAX($A$14:A271)+1</f>
        <v>258</v>
      </c>
      <c r="B272" s="56" t="s">
        <v>35</v>
      </c>
      <c r="C272" s="55" t="s">
        <v>23</v>
      </c>
      <c r="D272" s="55" t="s">
        <v>23</v>
      </c>
      <c r="E272" s="55" t="s">
        <v>23</v>
      </c>
      <c r="F272" s="55" t="s">
        <v>23</v>
      </c>
      <c r="G272" s="55" t="s">
        <v>23</v>
      </c>
      <c r="H272" s="55" t="s">
        <v>23</v>
      </c>
      <c r="I272" s="55" t="s">
        <v>23</v>
      </c>
      <c r="J272" s="55" t="s">
        <v>23</v>
      </c>
      <c r="K272" s="55" t="s">
        <v>23</v>
      </c>
      <c r="L272" s="55" t="s">
        <v>23</v>
      </c>
      <c r="M272" s="55" t="s">
        <v>23</v>
      </c>
      <c r="N272" s="55" t="s">
        <v>23</v>
      </c>
      <c r="O272" s="55" t="s">
        <v>23</v>
      </c>
      <c r="P272" s="55" t="s">
        <v>23</v>
      </c>
      <c r="Q272" s="55" t="s">
        <v>23</v>
      </c>
      <c r="R272" s="55" t="s">
        <v>23</v>
      </c>
      <c r="S272" s="55" t="s">
        <v>23</v>
      </c>
      <c r="T272" s="55" t="s">
        <v>23</v>
      </c>
      <c r="U272" s="55" t="s">
        <v>23</v>
      </c>
      <c r="V272" s="55" t="s">
        <v>23</v>
      </c>
      <c r="W272" s="55" t="s">
        <v>23</v>
      </c>
      <c r="X272" s="55" t="s">
        <v>23</v>
      </c>
      <c r="Y272" s="55" t="s">
        <v>23</v>
      </c>
      <c r="Z272" s="55" t="s">
        <v>23</v>
      </c>
      <c r="AA272" s="55" t="s">
        <v>23</v>
      </c>
      <c r="AB272" s="55" t="s">
        <v>23</v>
      </c>
      <c r="AC272" s="55" t="s">
        <v>23</v>
      </c>
      <c r="AD272" s="55" t="s">
        <v>23</v>
      </c>
      <c r="AE272" s="55" t="s">
        <v>23</v>
      </c>
      <c r="AF272" s="55" t="s">
        <v>23</v>
      </c>
      <c r="AG272" s="55" t="s">
        <v>23</v>
      </c>
      <c r="AH272" s="55" t="s">
        <v>23</v>
      </c>
      <c r="AI272" s="55" t="s">
        <v>23</v>
      </c>
      <c r="AJ272" s="55" t="s">
        <v>23</v>
      </c>
      <c r="AK272" s="55" t="s">
        <v>23</v>
      </c>
      <c r="AL272" s="55" t="s">
        <v>23</v>
      </c>
      <c r="AM272" s="55" t="s">
        <v>23</v>
      </c>
      <c r="AN272" s="55" t="s">
        <v>23</v>
      </c>
      <c r="AO272" s="55" t="s">
        <v>23</v>
      </c>
      <c r="AP272" s="55" t="s">
        <v>23</v>
      </c>
      <c r="AQ272" s="55" t="s">
        <v>23</v>
      </c>
      <c r="AR272" s="55" t="s">
        <v>23</v>
      </c>
      <c r="AS272" s="55" t="s">
        <v>23</v>
      </c>
      <c r="AT272" s="55" t="s">
        <v>23</v>
      </c>
      <c r="AU272" s="55" t="s">
        <v>23</v>
      </c>
      <c r="AV272" s="55" t="s">
        <v>23</v>
      </c>
      <c r="AW272" s="55" t="s">
        <v>23</v>
      </c>
      <c r="AX272" s="55" t="s">
        <v>23</v>
      </c>
      <c r="AY272" s="55" t="s">
        <v>23</v>
      </c>
      <c r="AZ272" s="55" t="s">
        <v>23</v>
      </c>
      <c r="BA272" s="55" t="s">
        <v>23</v>
      </c>
      <c r="BB272" s="55" t="s">
        <v>23</v>
      </c>
      <c r="BC272" s="55" t="s">
        <v>23</v>
      </c>
      <c r="BD272" s="55" t="s">
        <v>23</v>
      </c>
      <c r="BE272" s="55" t="s">
        <v>23</v>
      </c>
      <c r="BF272" s="55" t="s">
        <v>23</v>
      </c>
      <c r="BG272" s="55" t="s">
        <v>23</v>
      </c>
      <c r="BH272" s="55" t="s">
        <v>23</v>
      </c>
      <c r="BI272" s="55" t="s">
        <v>23</v>
      </c>
      <c r="BJ272" s="55" t="s">
        <v>23</v>
      </c>
    </row>
    <row r="273" spans="1:62" ht="12" customHeight="1" x14ac:dyDescent="0.2">
      <c r="A273" s="25">
        <f>MAX($A$14:A272)+1</f>
        <v>259</v>
      </c>
      <c r="B273" s="56" t="s">
        <v>34</v>
      </c>
      <c r="C273" s="55" t="s">
        <v>17</v>
      </c>
      <c r="D273" s="55" t="s">
        <v>23</v>
      </c>
      <c r="E273" s="55" t="s">
        <v>31</v>
      </c>
      <c r="F273" s="55" t="s">
        <v>17</v>
      </c>
      <c r="G273" s="55" t="s">
        <v>23</v>
      </c>
      <c r="H273" s="55" t="s">
        <v>31</v>
      </c>
      <c r="I273" s="55" t="s">
        <v>17</v>
      </c>
      <c r="J273" s="55" t="s">
        <v>23</v>
      </c>
      <c r="K273" s="55" t="s">
        <v>31</v>
      </c>
      <c r="L273" s="55" t="s">
        <v>17</v>
      </c>
      <c r="M273" s="55" t="s">
        <v>23</v>
      </c>
      <c r="N273" s="55" t="s">
        <v>31</v>
      </c>
      <c r="O273" s="55" t="s">
        <v>18</v>
      </c>
      <c r="P273" s="55" t="s">
        <v>23</v>
      </c>
      <c r="Q273" s="55" t="s">
        <v>31</v>
      </c>
      <c r="R273" s="55" t="s">
        <v>18</v>
      </c>
      <c r="S273" s="55" t="s">
        <v>23</v>
      </c>
      <c r="T273" s="55" t="s">
        <v>31</v>
      </c>
      <c r="U273" s="55" t="s">
        <v>17</v>
      </c>
      <c r="V273" s="55" t="s">
        <v>23</v>
      </c>
      <c r="W273" s="55" t="s">
        <v>33</v>
      </c>
      <c r="X273" s="55" t="s">
        <v>17</v>
      </c>
      <c r="Y273" s="55" t="s">
        <v>23</v>
      </c>
      <c r="Z273" s="55" t="s">
        <v>31</v>
      </c>
      <c r="AA273" s="55" t="s">
        <v>6</v>
      </c>
      <c r="AB273" s="55" t="s">
        <v>23</v>
      </c>
      <c r="AC273" s="55" t="s">
        <v>33</v>
      </c>
      <c r="AD273" s="55" t="s">
        <v>6</v>
      </c>
      <c r="AE273" s="55" t="s">
        <v>26</v>
      </c>
      <c r="AF273" s="55" t="s">
        <v>31</v>
      </c>
      <c r="AG273" s="55" t="s">
        <v>6</v>
      </c>
      <c r="AH273" s="55" t="s">
        <v>26</v>
      </c>
      <c r="AI273" s="55" t="s">
        <v>31</v>
      </c>
      <c r="AJ273" s="55" t="s">
        <v>5</v>
      </c>
      <c r="AK273" s="55" t="s">
        <v>40</v>
      </c>
      <c r="AL273" s="55" t="s">
        <v>26</v>
      </c>
      <c r="AM273" s="55" t="s">
        <v>4</v>
      </c>
      <c r="AN273" s="55" t="s">
        <v>40</v>
      </c>
      <c r="AO273" s="55" t="s">
        <v>26</v>
      </c>
      <c r="AP273" s="55" t="s">
        <v>4</v>
      </c>
      <c r="AQ273" s="55" t="s">
        <v>23</v>
      </c>
      <c r="AR273" s="55" t="s">
        <v>31</v>
      </c>
      <c r="AS273" s="55" t="s">
        <v>4</v>
      </c>
      <c r="AT273" s="55" t="s">
        <v>23</v>
      </c>
      <c r="AU273" s="55" t="s">
        <v>31</v>
      </c>
      <c r="AV273" s="55" t="s">
        <v>4</v>
      </c>
      <c r="AW273" s="55" t="s">
        <v>23</v>
      </c>
      <c r="AX273" s="55" t="s">
        <v>31</v>
      </c>
      <c r="AY273" s="55" t="s">
        <v>4</v>
      </c>
      <c r="AZ273" s="55" t="s">
        <v>23</v>
      </c>
      <c r="BA273" s="55" t="s">
        <v>31</v>
      </c>
      <c r="BB273" s="55" t="s">
        <v>4</v>
      </c>
      <c r="BC273" s="55" t="s">
        <v>23</v>
      </c>
      <c r="BD273" s="55" t="s">
        <v>31</v>
      </c>
      <c r="BE273" s="55" t="s">
        <v>5</v>
      </c>
      <c r="BF273" s="55" t="s">
        <v>23</v>
      </c>
      <c r="BG273" s="55" t="s">
        <v>32</v>
      </c>
      <c r="BH273" s="55" t="s">
        <v>5</v>
      </c>
      <c r="BI273" s="55" t="s">
        <v>26</v>
      </c>
      <c r="BJ273" s="55" t="s">
        <v>31</v>
      </c>
    </row>
    <row r="274" spans="1:62" ht="12" customHeight="1" x14ac:dyDescent="0.2">
      <c r="A274" s="25">
        <f>MAX($A$14:A273)+1</f>
        <v>260</v>
      </c>
      <c r="B274" s="56" t="s">
        <v>30</v>
      </c>
      <c r="C274" s="55" t="s">
        <v>23</v>
      </c>
      <c r="D274" s="55" t="s">
        <v>23</v>
      </c>
      <c r="E274" s="55" t="s">
        <v>23</v>
      </c>
      <c r="F274" s="55" t="s">
        <v>23</v>
      </c>
      <c r="G274" s="55" t="s">
        <v>23</v>
      </c>
      <c r="H274" s="55" t="s">
        <v>23</v>
      </c>
      <c r="I274" s="55" t="s">
        <v>23</v>
      </c>
      <c r="J274" s="55" t="s">
        <v>23</v>
      </c>
      <c r="K274" s="55" t="s">
        <v>23</v>
      </c>
      <c r="L274" s="55" t="s">
        <v>23</v>
      </c>
      <c r="M274" s="55" t="s">
        <v>23</v>
      </c>
      <c r="N274" s="55" t="s">
        <v>23</v>
      </c>
      <c r="O274" s="55" t="s">
        <v>23</v>
      </c>
      <c r="P274" s="55" t="s">
        <v>23</v>
      </c>
      <c r="Q274" s="55" t="s">
        <v>23</v>
      </c>
      <c r="R274" s="55" t="s">
        <v>23</v>
      </c>
      <c r="S274" s="55" t="s">
        <v>23</v>
      </c>
      <c r="T274" s="55" t="s">
        <v>23</v>
      </c>
      <c r="U274" s="55" t="s">
        <v>23</v>
      </c>
      <c r="V274" s="55" t="s">
        <v>23</v>
      </c>
      <c r="W274" s="55" t="s">
        <v>23</v>
      </c>
      <c r="X274" s="55" t="s">
        <v>23</v>
      </c>
      <c r="Y274" s="55" t="s">
        <v>23</v>
      </c>
      <c r="Z274" s="55" t="s">
        <v>23</v>
      </c>
      <c r="AA274" s="55" t="s">
        <v>23</v>
      </c>
      <c r="AB274" s="55" t="s">
        <v>23</v>
      </c>
      <c r="AC274" s="55" t="s">
        <v>23</v>
      </c>
      <c r="AD274" s="55" t="s">
        <v>23</v>
      </c>
      <c r="AE274" s="55" t="s">
        <v>23</v>
      </c>
      <c r="AF274" s="55" t="s">
        <v>23</v>
      </c>
      <c r="AG274" s="55" t="s">
        <v>23</v>
      </c>
      <c r="AH274" s="55" t="s">
        <v>23</v>
      </c>
      <c r="AI274" s="55" t="s">
        <v>23</v>
      </c>
      <c r="AJ274" s="55" t="s">
        <v>23</v>
      </c>
      <c r="AK274" s="55" t="s">
        <v>23</v>
      </c>
      <c r="AL274" s="55" t="s">
        <v>23</v>
      </c>
      <c r="AM274" s="55" t="s">
        <v>23</v>
      </c>
      <c r="AN274" s="55" t="s">
        <v>23</v>
      </c>
      <c r="AO274" s="55" t="s">
        <v>23</v>
      </c>
      <c r="AP274" s="55" t="s">
        <v>23</v>
      </c>
      <c r="AQ274" s="55" t="s">
        <v>23</v>
      </c>
      <c r="AR274" s="55" t="s">
        <v>23</v>
      </c>
      <c r="AS274" s="55" t="s">
        <v>23</v>
      </c>
      <c r="AT274" s="55" t="s">
        <v>23</v>
      </c>
      <c r="AU274" s="55" t="s">
        <v>23</v>
      </c>
      <c r="AV274" s="55" t="s">
        <v>23</v>
      </c>
      <c r="AW274" s="55" t="s">
        <v>23</v>
      </c>
      <c r="AX274" s="55" t="s">
        <v>23</v>
      </c>
      <c r="AY274" s="55" t="s">
        <v>23</v>
      </c>
      <c r="AZ274" s="55" t="s">
        <v>23</v>
      </c>
      <c r="BA274" s="55" t="s">
        <v>23</v>
      </c>
      <c r="BB274" s="55" t="s">
        <v>23</v>
      </c>
      <c r="BC274" s="55" t="s">
        <v>23</v>
      </c>
      <c r="BD274" s="55" t="s">
        <v>23</v>
      </c>
      <c r="BE274" s="55" t="s">
        <v>23</v>
      </c>
      <c r="BF274" s="55" t="s">
        <v>23</v>
      </c>
      <c r="BG274" s="55" t="s">
        <v>23</v>
      </c>
      <c r="BH274" s="55" t="s">
        <v>23</v>
      </c>
      <c r="BI274" s="55" t="s">
        <v>23</v>
      </c>
      <c r="BJ274" s="55" t="s">
        <v>23</v>
      </c>
    </row>
    <row r="275" spans="1:62" x14ac:dyDescent="0.2">
      <c r="A275" s="25">
        <f>MAX($A$14:A274)+1</f>
        <v>261</v>
      </c>
      <c r="B275" s="58" t="s">
        <v>108</v>
      </c>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c r="BE275" s="57"/>
      <c r="BF275" s="57"/>
      <c r="BG275" s="57"/>
      <c r="BH275" s="57"/>
      <c r="BI275" s="57"/>
      <c r="BJ275" s="57"/>
    </row>
    <row r="276" spans="1:62" ht="12" customHeight="1" x14ac:dyDescent="0.2">
      <c r="A276" s="25">
        <f>MAX($A$14:A275)+1</f>
        <v>262</v>
      </c>
      <c r="B276" s="56" t="s">
        <v>36</v>
      </c>
      <c r="C276" s="55" t="s">
        <v>6</v>
      </c>
      <c r="D276" s="55" t="s">
        <v>26</v>
      </c>
      <c r="E276" s="55" t="s">
        <v>31</v>
      </c>
      <c r="F276" s="55" t="s">
        <v>6</v>
      </c>
      <c r="G276" s="55" t="s">
        <v>26</v>
      </c>
      <c r="H276" s="55" t="s">
        <v>31</v>
      </c>
      <c r="I276" s="55" t="s">
        <v>6</v>
      </c>
      <c r="J276" s="55" t="s">
        <v>26</v>
      </c>
      <c r="K276" s="55" t="s">
        <v>31</v>
      </c>
      <c r="L276" s="55" t="s">
        <v>6</v>
      </c>
      <c r="M276" s="55" t="s">
        <v>26</v>
      </c>
      <c r="N276" s="55" t="s">
        <v>31</v>
      </c>
      <c r="O276" s="55" t="s">
        <v>6</v>
      </c>
      <c r="P276" s="55" t="s">
        <v>26</v>
      </c>
      <c r="Q276" s="55" t="s">
        <v>31</v>
      </c>
      <c r="R276" s="55" t="s">
        <v>6</v>
      </c>
      <c r="S276" s="55" t="s">
        <v>26</v>
      </c>
      <c r="T276" s="55" t="s">
        <v>31</v>
      </c>
      <c r="U276" s="55" t="s">
        <v>6</v>
      </c>
      <c r="V276" s="55" t="s">
        <v>26</v>
      </c>
      <c r="W276" s="55" t="s">
        <v>31</v>
      </c>
      <c r="X276" s="55" t="s">
        <v>6</v>
      </c>
      <c r="Y276" s="55" t="s">
        <v>26</v>
      </c>
      <c r="Z276" s="55" t="s">
        <v>31</v>
      </c>
      <c r="AA276" s="55" t="s">
        <v>4</v>
      </c>
      <c r="AB276" s="55" t="s">
        <v>40</v>
      </c>
      <c r="AC276" s="55" t="s">
        <v>26</v>
      </c>
      <c r="AD276" s="55" t="s">
        <v>4</v>
      </c>
      <c r="AE276" s="55" t="s">
        <v>26</v>
      </c>
      <c r="AF276" s="55" t="s">
        <v>31</v>
      </c>
      <c r="AG276" s="55" t="s">
        <v>4</v>
      </c>
      <c r="AH276" s="55" t="s">
        <v>26</v>
      </c>
      <c r="AI276" s="55" t="s">
        <v>31</v>
      </c>
      <c r="AJ276" s="55" t="s">
        <v>4</v>
      </c>
      <c r="AK276" s="55" t="s">
        <v>26</v>
      </c>
      <c r="AL276" s="55" t="s">
        <v>31</v>
      </c>
      <c r="AM276" s="55" t="s">
        <v>5</v>
      </c>
      <c r="AN276" s="55" t="s">
        <v>23</v>
      </c>
      <c r="AO276" s="55" t="s">
        <v>31</v>
      </c>
      <c r="AP276" s="55" t="s">
        <v>5</v>
      </c>
      <c r="AQ276" s="55" t="s">
        <v>23</v>
      </c>
      <c r="AR276" s="55" t="s">
        <v>31</v>
      </c>
      <c r="AS276" s="55" t="s">
        <v>5</v>
      </c>
      <c r="AT276" s="55" t="s">
        <v>23</v>
      </c>
      <c r="AU276" s="55" t="s">
        <v>31</v>
      </c>
      <c r="AV276" s="55" t="s">
        <v>5</v>
      </c>
      <c r="AW276" s="55" t="s">
        <v>23</v>
      </c>
      <c r="AX276" s="55" t="s">
        <v>31</v>
      </c>
      <c r="AY276" s="55" t="s">
        <v>5</v>
      </c>
      <c r="AZ276" s="55" t="s">
        <v>23</v>
      </c>
      <c r="BA276" s="55" t="s">
        <v>31</v>
      </c>
      <c r="BB276" s="55" t="s">
        <v>5</v>
      </c>
      <c r="BC276" s="55" t="s">
        <v>23</v>
      </c>
      <c r="BD276" s="55" t="s">
        <v>31</v>
      </c>
      <c r="BE276" s="55" t="s">
        <v>5</v>
      </c>
      <c r="BF276" s="55" t="s">
        <v>23</v>
      </c>
      <c r="BG276" s="55" t="s">
        <v>31</v>
      </c>
      <c r="BH276" s="55" t="s">
        <v>5</v>
      </c>
      <c r="BI276" s="55" t="s">
        <v>23</v>
      </c>
      <c r="BJ276" s="55" t="s">
        <v>31</v>
      </c>
    </row>
    <row r="277" spans="1:62" ht="12" customHeight="1" x14ac:dyDescent="0.2">
      <c r="A277" s="25">
        <f>MAX($A$14:A276)+1</f>
        <v>263</v>
      </c>
      <c r="B277" s="56" t="s">
        <v>35</v>
      </c>
      <c r="C277" s="55" t="s">
        <v>27</v>
      </c>
      <c r="D277" s="55" t="s">
        <v>26</v>
      </c>
      <c r="E277" s="55" t="s">
        <v>23</v>
      </c>
      <c r="F277" s="55" t="s">
        <v>27</v>
      </c>
      <c r="G277" s="55" t="s">
        <v>26</v>
      </c>
      <c r="H277" s="55" t="s">
        <v>23</v>
      </c>
      <c r="I277" s="55" t="s">
        <v>27</v>
      </c>
      <c r="J277" s="55" t="s">
        <v>26</v>
      </c>
      <c r="K277" s="55" t="s">
        <v>23</v>
      </c>
      <c r="L277" s="55" t="s">
        <v>27</v>
      </c>
      <c r="M277" s="55" t="s">
        <v>26</v>
      </c>
      <c r="N277" s="55" t="s">
        <v>23</v>
      </c>
      <c r="O277" s="55" t="s">
        <v>27</v>
      </c>
      <c r="P277" s="55" t="s">
        <v>26</v>
      </c>
      <c r="Q277" s="55" t="s">
        <v>23</v>
      </c>
      <c r="R277" s="55" t="s">
        <v>27</v>
      </c>
      <c r="S277" s="55" t="s">
        <v>26</v>
      </c>
      <c r="T277" s="55" t="s">
        <v>23</v>
      </c>
      <c r="U277" s="55" t="s">
        <v>27</v>
      </c>
      <c r="V277" s="55" t="s">
        <v>26</v>
      </c>
      <c r="W277" s="55" t="s">
        <v>23</v>
      </c>
      <c r="X277" s="55" t="s">
        <v>27</v>
      </c>
      <c r="Y277" s="55" t="s">
        <v>26</v>
      </c>
      <c r="Z277" s="55" t="s">
        <v>23</v>
      </c>
      <c r="AA277" s="55" t="s">
        <v>27</v>
      </c>
      <c r="AB277" s="55" t="s">
        <v>26</v>
      </c>
      <c r="AC277" s="55" t="s">
        <v>23</v>
      </c>
      <c r="AD277" s="55" t="s">
        <v>27</v>
      </c>
      <c r="AE277" s="55" t="s">
        <v>26</v>
      </c>
      <c r="AF277" s="55" t="s">
        <v>23</v>
      </c>
      <c r="AG277" s="55" t="s">
        <v>27</v>
      </c>
      <c r="AH277" s="55" t="s">
        <v>26</v>
      </c>
      <c r="AI277" s="55" t="s">
        <v>23</v>
      </c>
      <c r="AJ277" s="55" t="s">
        <v>27</v>
      </c>
      <c r="AK277" s="55" t="s">
        <v>26</v>
      </c>
      <c r="AL277" s="55" t="s">
        <v>23</v>
      </c>
      <c r="AM277" s="55" t="s">
        <v>22</v>
      </c>
      <c r="AN277" s="55" t="s">
        <v>23</v>
      </c>
      <c r="AO277" s="55" t="s">
        <v>23</v>
      </c>
      <c r="AP277" s="55" t="s">
        <v>22</v>
      </c>
      <c r="AQ277" s="55" t="s">
        <v>23</v>
      </c>
      <c r="AR277" s="55" t="s">
        <v>23</v>
      </c>
      <c r="AS277" s="55" t="s">
        <v>22</v>
      </c>
      <c r="AT277" s="55" t="s">
        <v>23</v>
      </c>
      <c r="AU277" s="55" t="s">
        <v>23</v>
      </c>
      <c r="AV277" s="55" t="s">
        <v>22</v>
      </c>
      <c r="AW277" s="55" t="s">
        <v>23</v>
      </c>
      <c r="AX277" s="55" t="s">
        <v>23</v>
      </c>
      <c r="AY277" s="55" t="s">
        <v>22</v>
      </c>
      <c r="AZ277" s="55" t="s">
        <v>23</v>
      </c>
      <c r="BA277" s="55" t="s">
        <v>23</v>
      </c>
      <c r="BB277" s="55" t="s">
        <v>22</v>
      </c>
      <c r="BC277" s="55" t="s">
        <v>23</v>
      </c>
      <c r="BD277" s="55" t="s">
        <v>23</v>
      </c>
      <c r="BE277" s="55" t="s">
        <v>22</v>
      </c>
      <c r="BF277" s="55" t="s">
        <v>23</v>
      </c>
      <c r="BG277" s="55" t="s">
        <v>23</v>
      </c>
      <c r="BH277" s="55" t="s">
        <v>27</v>
      </c>
      <c r="BI277" s="55" t="s">
        <v>26</v>
      </c>
      <c r="BJ277" s="55" t="s">
        <v>23</v>
      </c>
    </row>
    <row r="278" spans="1:62" ht="12" customHeight="1" x14ac:dyDescent="0.2">
      <c r="A278" s="25">
        <f>MAX($A$14:A277)+1</f>
        <v>264</v>
      </c>
      <c r="B278" s="56" t="s">
        <v>34</v>
      </c>
      <c r="C278" s="55" t="s">
        <v>6</v>
      </c>
      <c r="D278" s="55" t="s">
        <v>26</v>
      </c>
      <c r="E278" s="55" t="s">
        <v>31</v>
      </c>
      <c r="F278" s="55" t="s">
        <v>6</v>
      </c>
      <c r="G278" s="55" t="s">
        <v>26</v>
      </c>
      <c r="H278" s="55" t="s">
        <v>31</v>
      </c>
      <c r="I278" s="55" t="s">
        <v>6</v>
      </c>
      <c r="J278" s="55" t="s">
        <v>26</v>
      </c>
      <c r="K278" s="55" t="s">
        <v>31</v>
      </c>
      <c r="L278" s="55" t="s">
        <v>6</v>
      </c>
      <c r="M278" s="55" t="s">
        <v>26</v>
      </c>
      <c r="N278" s="55" t="s">
        <v>31</v>
      </c>
      <c r="O278" s="55" t="s">
        <v>6</v>
      </c>
      <c r="P278" s="55" t="s">
        <v>26</v>
      </c>
      <c r="Q278" s="55" t="s">
        <v>31</v>
      </c>
      <c r="R278" s="55" t="s">
        <v>6</v>
      </c>
      <c r="S278" s="55" t="s">
        <v>26</v>
      </c>
      <c r="T278" s="55" t="s">
        <v>31</v>
      </c>
      <c r="U278" s="55" t="s">
        <v>6</v>
      </c>
      <c r="V278" s="55" t="s">
        <v>26</v>
      </c>
      <c r="W278" s="55" t="s">
        <v>31</v>
      </c>
      <c r="X278" s="55" t="s">
        <v>6</v>
      </c>
      <c r="Y278" s="55" t="s">
        <v>26</v>
      </c>
      <c r="Z278" s="55" t="s">
        <v>31</v>
      </c>
      <c r="AA278" s="55" t="s">
        <v>4</v>
      </c>
      <c r="AB278" s="55" t="s">
        <v>40</v>
      </c>
      <c r="AC278" s="55" t="s">
        <v>26</v>
      </c>
      <c r="AD278" s="55" t="s">
        <v>4</v>
      </c>
      <c r="AE278" s="55" t="s">
        <v>26</v>
      </c>
      <c r="AF278" s="55" t="s">
        <v>31</v>
      </c>
      <c r="AG278" s="55" t="s">
        <v>4</v>
      </c>
      <c r="AH278" s="55" t="s">
        <v>26</v>
      </c>
      <c r="AI278" s="55" t="s">
        <v>31</v>
      </c>
      <c r="AJ278" s="55" t="s">
        <v>4</v>
      </c>
      <c r="AK278" s="55" t="s">
        <v>26</v>
      </c>
      <c r="AL278" s="55" t="s">
        <v>31</v>
      </c>
      <c r="AM278" s="55" t="s">
        <v>5</v>
      </c>
      <c r="AN278" s="55" t="s">
        <v>23</v>
      </c>
      <c r="AO278" s="55" t="s">
        <v>31</v>
      </c>
      <c r="AP278" s="55" t="s">
        <v>5</v>
      </c>
      <c r="AQ278" s="55" t="s">
        <v>23</v>
      </c>
      <c r="AR278" s="55" t="s">
        <v>31</v>
      </c>
      <c r="AS278" s="55" t="s">
        <v>5</v>
      </c>
      <c r="AT278" s="55" t="s">
        <v>23</v>
      </c>
      <c r="AU278" s="55" t="s">
        <v>31</v>
      </c>
      <c r="AV278" s="55" t="s">
        <v>5</v>
      </c>
      <c r="AW278" s="55" t="s">
        <v>23</v>
      </c>
      <c r="AX278" s="55" t="s">
        <v>31</v>
      </c>
      <c r="AY278" s="55" t="s">
        <v>5</v>
      </c>
      <c r="AZ278" s="55" t="s">
        <v>23</v>
      </c>
      <c r="BA278" s="55" t="s">
        <v>31</v>
      </c>
      <c r="BB278" s="55" t="s">
        <v>5</v>
      </c>
      <c r="BC278" s="55" t="s">
        <v>23</v>
      </c>
      <c r="BD278" s="55" t="s">
        <v>31</v>
      </c>
      <c r="BE278" s="55" t="s">
        <v>5</v>
      </c>
      <c r="BF278" s="55" t="s">
        <v>23</v>
      </c>
      <c r="BG278" s="55" t="s">
        <v>31</v>
      </c>
      <c r="BH278" s="55" t="s">
        <v>5</v>
      </c>
      <c r="BI278" s="55" t="s">
        <v>23</v>
      </c>
      <c r="BJ278" s="55" t="s">
        <v>31</v>
      </c>
    </row>
    <row r="279" spans="1:62" ht="12" customHeight="1" x14ac:dyDescent="0.2">
      <c r="A279" s="25">
        <f>MAX($A$14:A278)+1</f>
        <v>265</v>
      </c>
      <c r="B279" s="56" t="s">
        <v>30</v>
      </c>
      <c r="C279" s="55" t="s">
        <v>27</v>
      </c>
      <c r="D279" s="55" t="s">
        <v>26</v>
      </c>
      <c r="E279" s="55" t="s">
        <v>23</v>
      </c>
      <c r="F279" s="55" t="s">
        <v>27</v>
      </c>
      <c r="G279" s="55" t="s">
        <v>26</v>
      </c>
      <c r="H279" s="55" t="s">
        <v>23</v>
      </c>
      <c r="I279" s="55" t="s">
        <v>27</v>
      </c>
      <c r="J279" s="55" t="s">
        <v>26</v>
      </c>
      <c r="K279" s="55" t="s">
        <v>23</v>
      </c>
      <c r="L279" s="55" t="s">
        <v>27</v>
      </c>
      <c r="M279" s="55" t="s">
        <v>26</v>
      </c>
      <c r="N279" s="55" t="s">
        <v>23</v>
      </c>
      <c r="O279" s="55" t="s">
        <v>27</v>
      </c>
      <c r="P279" s="55" t="s">
        <v>26</v>
      </c>
      <c r="Q279" s="55" t="s">
        <v>23</v>
      </c>
      <c r="R279" s="55" t="s">
        <v>27</v>
      </c>
      <c r="S279" s="55" t="s">
        <v>26</v>
      </c>
      <c r="T279" s="55" t="s">
        <v>23</v>
      </c>
      <c r="U279" s="55" t="s">
        <v>27</v>
      </c>
      <c r="V279" s="55" t="s">
        <v>26</v>
      </c>
      <c r="W279" s="55" t="s">
        <v>23</v>
      </c>
      <c r="X279" s="55" t="s">
        <v>27</v>
      </c>
      <c r="Y279" s="55" t="s">
        <v>26</v>
      </c>
      <c r="Z279" s="55" t="s">
        <v>23</v>
      </c>
      <c r="AA279" s="55" t="s">
        <v>27</v>
      </c>
      <c r="AB279" s="55" t="s">
        <v>26</v>
      </c>
      <c r="AC279" s="55" t="s">
        <v>23</v>
      </c>
      <c r="AD279" s="55" t="s">
        <v>27</v>
      </c>
      <c r="AE279" s="55" t="s">
        <v>26</v>
      </c>
      <c r="AF279" s="55" t="s">
        <v>23</v>
      </c>
      <c r="AG279" s="55" t="s">
        <v>27</v>
      </c>
      <c r="AH279" s="55" t="s">
        <v>26</v>
      </c>
      <c r="AI279" s="55" t="s">
        <v>23</v>
      </c>
      <c r="AJ279" s="55" t="s">
        <v>27</v>
      </c>
      <c r="AK279" s="55" t="s">
        <v>26</v>
      </c>
      <c r="AL279" s="55" t="s">
        <v>23</v>
      </c>
      <c r="AM279" s="55" t="s">
        <v>22</v>
      </c>
      <c r="AN279" s="55" t="s">
        <v>23</v>
      </c>
      <c r="AO279" s="55" t="s">
        <v>23</v>
      </c>
      <c r="AP279" s="55" t="s">
        <v>22</v>
      </c>
      <c r="AQ279" s="55" t="s">
        <v>23</v>
      </c>
      <c r="AR279" s="55" t="s">
        <v>23</v>
      </c>
      <c r="AS279" s="55" t="s">
        <v>22</v>
      </c>
      <c r="AT279" s="55" t="s">
        <v>23</v>
      </c>
      <c r="AU279" s="55" t="s">
        <v>23</v>
      </c>
      <c r="AV279" s="55" t="s">
        <v>22</v>
      </c>
      <c r="AW279" s="55" t="s">
        <v>23</v>
      </c>
      <c r="AX279" s="55" t="s">
        <v>23</v>
      </c>
      <c r="AY279" s="55" t="s">
        <v>22</v>
      </c>
      <c r="AZ279" s="55" t="s">
        <v>23</v>
      </c>
      <c r="BA279" s="55" t="s">
        <v>23</v>
      </c>
      <c r="BB279" s="55" t="s">
        <v>22</v>
      </c>
      <c r="BC279" s="55" t="s">
        <v>23</v>
      </c>
      <c r="BD279" s="55" t="s">
        <v>23</v>
      </c>
      <c r="BE279" s="55" t="s">
        <v>22</v>
      </c>
      <c r="BF279" s="55" t="s">
        <v>23</v>
      </c>
      <c r="BG279" s="55" t="s">
        <v>23</v>
      </c>
      <c r="BH279" s="55" t="s">
        <v>27</v>
      </c>
      <c r="BI279" s="55" t="s">
        <v>26</v>
      </c>
      <c r="BJ279" s="55" t="s">
        <v>23</v>
      </c>
    </row>
    <row r="280" spans="1:62" x14ac:dyDescent="0.2">
      <c r="A280" s="25">
        <f>MAX($A$14:A279)+1</f>
        <v>266</v>
      </c>
      <c r="B280" s="58" t="s">
        <v>107</v>
      </c>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c r="AA280" s="57"/>
      <c r="AB280" s="57"/>
      <c r="AC280" s="57"/>
      <c r="AD280" s="57"/>
      <c r="AE280" s="57"/>
      <c r="AF280" s="57"/>
      <c r="AG280" s="57"/>
      <c r="AH280" s="57"/>
      <c r="AI280" s="57"/>
      <c r="AJ280" s="57"/>
      <c r="AK280" s="57"/>
      <c r="AL280" s="57"/>
      <c r="AM280" s="57"/>
      <c r="AN280" s="57"/>
      <c r="AO280" s="57"/>
      <c r="AP280" s="57"/>
      <c r="AQ280" s="57"/>
      <c r="AR280" s="57"/>
      <c r="AS280" s="57"/>
      <c r="AT280" s="57"/>
      <c r="AU280" s="57"/>
      <c r="AV280" s="57"/>
      <c r="AW280" s="57"/>
      <c r="AX280" s="57"/>
      <c r="AY280" s="57"/>
      <c r="AZ280" s="57"/>
      <c r="BA280" s="57"/>
      <c r="BB280" s="57"/>
      <c r="BC280" s="57"/>
      <c r="BD280" s="57"/>
      <c r="BE280" s="57"/>
      <c r="BF280" s="57"/>
      <c r="BG280" s="57"/>
      <c r="BH280" s="57"/>
      <c r="BI280" s="57"/>
      <c r="BJ280" s="57"/>
    </row>
    <row r="281" spans="1:62" ht="12" customHeight="1" x14ac:dyDescent="0.2">
      <c r="A281" s="25">
        <f>MAX($A$14:A280)+1</f>
        <v>267</v>
      </c>
      <c r="B281" s="56" t="s">
        <v>36</v>
      </c>
      <c r="C281" s="55" t="s">
        <v>4</v>
      </c>
      <c r="D281" s="55" t="s">
        <v>23</v>
      </c>
      <c r="E281" s="55" t="s">
        <v>31</v>
      </c>
      <c r="F281" s="55" t="s">
        <v>4</v>
      </c>
      <c r="G281" s="55" t="s">
        <v>23</v>
      </c>
      <c r="H281" s="55" t="s">
        <v>31</v>
      </c>
      <c r="I281" s="55" t="s">
        <v>5</v>
      </c>
      <c r="J281" s="55" t="s">
        <v>26</v>
      </c>
      <c r="K281" s="55" t="s">
        <v>32</v>
      </c>
      <c r="L281" s="55" t="s">
        <v>5</v>
      </c>
      <c r="M281" s="55" t="s">
        <v>26</v>
      </c>
      <c r="N281" s="55" t="s">
        <v>32</v>
      </c>
      <c r="O281" s="55" t="s">
        <v>5</v>
      </c>
      <c r="P281" s="55" t="s">
        <v>26</v>
      </c>
      <c r="Q281" s="55" t="s">
        <v>32</v>
      </c>
      <c r="R281" s="55" t="s">
        <v>5</v>
      </c>
      <c r="S281" s="55" t="s">
        <v>23</v>
      </c>
      <c r="T281" s="55" t="s">
        <v>32</v>
      </c>
      <c r="U281" s="55" t="s">
        <v>5</v>
      </c>
      <c r="V281" s="55" t="s">
        <v>23</v>
      </c>
      <c r="W281" s="55" t="s">
        <v>32</v>
      </c>
      <c r="X281" s="55" t="s">
        <v>5</v>
      </c>
      <c r="Y281" s="55" t="s">
        <v>23</v>
      </c>
      <c r="Z281" s="55" t="s">
        <v>32</v>
      </c>
      <c r="AA281" s="55" t="s">
        <v>5</v>
      </c>
      <c r="AB281" s="55" t="s">
        <v>23</v>
      </c>
      <c r="AC281" s="55" t="s">
        <v>31</v>
      </c>
      <c r="AD281" s="55" t="s">
        <v>5</v>
      </c>
      <c r="AE281" s="55" t="s">
        <v>23</v>
      </c>
      <c r="AF281" s="55" t="s">
        <v>31</v>
      </c>
      <c r="AG281" s="55" t="s">
        <v>5</v>
      </c>
      <c r="AH281" s="55" t="s">
        <v>23</v>
      </c>
      <c r="AI281" s="55" t="s">
        <v>31</v>
      </c>
      <c r="AJ281" s="55" t="s">
        <v>5</v>
      </c>
      <c r="AK281" s="55" t="s">
        <v>23</v>
      </c>
      <c r="AL281" s="55" t="s">
        <v>31</v>
      </c>
      <c r="AM281" s="55" t="s">
        <v>5</v>
      </c>
      <c r="AN281" s="55" t="s">
        <v>23</v>
      </c>
      <c r="AO281" s="55" t="s">
        <v>31</v>
      </c>
      <c r="AP281" s="55" t="s">
        <v>5</v>
      </c>
      <c r="AQ281" s="55" t="s">
        <v>23</v>
      </c>
      <c r="AR281" s="55" t="s">
        <v>31</v>
      </c>
      <c r="AS281" s="55" t="s">
        <v>5</v>
      </c>
      <c r="AT281" s="55" t="s">
        <v>23</v>
      </c>
      <c r="AU281" s="55" t="s">
        <v>31</v>
      </c>
      <c r="AV281" s="55" t="s">
        <v>5</v>
      </c>
      <c r="AW281" s="55" t="s">
        <v>23</v>
      </c>
      <c r="AX281" s="55" t="s">
        <v>31</v>
      </c>
      <c r="AY281" s="55" t="s">
        <v>5</v>
      </c>
      <c r="AZ281" s="55" t="s">
        <v>23</v>
      </c>
      <c r="BA281" s="55" t="s">
        <v>31</v>
      </c>
      <c r="BB281" s="55" t="s">
        <v>5</v>
      </c>
      <c r="BC281" s="55" t="s">
        <v>23</v>
      </c>
      <c r="BD281" s="55" t="s">
        <v>31</v>
      </c>
      <c r="BE281" s="55" t="s">
        <v>5</v>
      </c>
      <c r="BF281" s="55" t="s">
        <v>23</v>
      </c>
      <c r="BG281" s="55" t="s">
        <v>31</v>
      </c>
      <c r="BH281" s="55" t="s">
        <v>5</v>
      </c>
      <c r="BI281" s="55" t="s">
        <v>23</v>
      </c>
      <c r="BJ281" s="55" t="s">
        <v>31</v>
      </c>
    </row>
    <row r="282" spans="1:62" ht="12" customHeight="1" x14ac:dyDescent="0.2">
      <c r="A282" s="25">
        <f>MAX($A$14:A281)+1</f>
        <v>268</v>
      </c>
      <c r="B282" s="56" t="s">
        <v>35</v>
      </c>
      <c r="C282" s="55" t="s">
        <v>27</v>
      </c>
      <c r="D282" s="55" t="s">
        <v>26</v>
      </c>
      <c r="E282" s="55" t="s">
        <v>23</v>
      </c>
      <c r="F282" s="55" t="s">
        <v>27</v>
      </c>
      <c r="G282" s="55" t="s">
        <v>26</v>
      </c>
      <c r="H282" s="55" t="s">
        <v>23</v>
      </c>
      <c r="I282" s="55" t="s">
        <v>27</v>
      </c>
      <c r="J282" s="55" t="s">
        <v>26</v>
      </c>
      <c r="K282" s="55" t="s">
        <v>23</v>
      </c>
      <c r="L282" s="55" t="s">
        <v>27</v>
      </c>
      <c r="M282" s="55" t="s">
        <v>26</v>
      </c>
      <c r="N282" s="55" t="s">
        <v>23</v>
      </c>
      <c r="O282" s="55" t="s">
        <v>27</v>
      </c>
      <c r="P282" s="55" t="s">
        <v>26</v>
      </c>
      <c r="Q282" s="55" t="s">
        <v>23</v>
      </c>
      <c r="R282" s="55" t="s">
        <v>27</v>
      </c>
      <c r="S282" s="55" t="s">
        <v>23</v>
      </c>
      <c r="T282" s="55" t="s">
        <v>23</v>
      </c>
      <c r="U282" s="55" t="s">
        <v>27</v>
      </c>
      <c r="V282" s="55" t="s">
        <v>23</v>
      </c>
      <c r="W282" s="55" t="s">
        <v>23</v>
      </c>
      <c r="X282" s="55" t="s">
        <v>27</v>
      </c>
      <c r="Y282" s="55" t="s">
        <v>23</v>
      </c>
      <c r="Z282" s="55" t="s">
        <v>23</v>
      </c>
      <c r="AA282" s="55" t="s">
        <v>27</v>
      </c>
      <c r="AB282" s="55" t="s">
        <v>23</v>
      </c>
      <c r="AC282" s="55" t="s">
        <v>23</v>
      </c>
      <c r="AD282" s="55" t="s">
        <v>27</v>
      </c>
      <c r="AE282" s="55" t="s">
        <v>23</v>
      </c>
      <c r="AF282" s="55" t="s">
        <v>23</v>
      </c>
      <c r="AG282" s="55" t="s">
        <v>27</v>
      </c>
      <c r="AH282" s="55" t="s">
        <v>23</v>
      </c>
      <c r="AI282" s="55" t="s">
        <v>23</v>
      </c>
      <c r="AJ282" s="55" t="s">
        <v>27</v>
      </c>
      <c r="AK282" s="55" t="s">
        <v>23</v>
      </c>
      <c r="AL282" s="55" t="s">
        <v>23</v>
      </c>
      <c r="AM282" s="55" t="s">
        <v>27</v>
      </c>
      <c r="AN282" s="55" t="s">
        <v>23</v>
      </c>
      <c r="AO282" s="55" t="s">
        <v>23</v>
      </c>
      <c r="AP282" s="55" t="s">
        <v>27</v>
      </c>
      <c r="AQ282" s="55" t="s">
        <v>23</v>
      </c>
      <c r="AR282" s="55" t="s">
        <v>23</v>
      </c>
      <c r="AS282" s="55" t="s">
        <v>27</v>
      </c>
      <c r="AT282" s="55" t="s">
        <v>23</v>
      </c>
      <c r="AU282" s="55" t="s">
        <v>23</v>
      </c>
      <c r="AV282" s="55" t="s">
        <v>27</v>
      </c>
      <c r="AW282" s="55" t="s">
        <v>23</v>
      </c>
      <c r="AX282" s="55" t="s">
        <v>23</v>
      </c>
      <c r="AY282" s="55" t="s">
        <v>27</v>
      </c>
      <c r="AZ282" s="55" t="s">
        <v>23</v>
      </c>
      <c r="BA282" s="55" t="s">
        <v>23</v>
      </c>
      <c r="BB282" s="55" t="s">
        <v>27</v>
      </c>
      <c r="BC282" s="55" t="s">
        <v>23</v>
      </c>
      <c r="BD282" s="55" t="s">
        <v>23</v>
      </c>
      <c r="BE282" s="55" t="s">
        <v>27</v>
      </c>
      <c r="BF282" s="55" t="s">
        <v>23</v>
      </c>
      <c r="BG282" s="55" t="s">
        <v>23</v>
      </c>
      <c r="BH282" s="55" t="s">
        <v>23</v>
      </c>
      <c r="BI282" s="55" t="s">
        <v>23</v>
      </c>
      <c r="BJ282" s="55" t="s">
        <v>23</v>
      </c>
    </row>
    <row r="283" spans="1:62" ht="12" customHeight="1" x14ac:dyDescent="0.2">
      <c r="A283" s="25">
        <f>MAX($A$14:A282)+1</f>
        <v>269</v>
      </c>
      <c r="B283" s="56" t="s">
        <v>34</v>
      </c>
      <c r="C283" s="55" t="s">
        <v>4</v>
      </c>
      <c r="D283" s="55" t="s">
        <v>23</v>
      </c>
      <c r="E283" s="55" t="s">
        <v>31</v>
      </c>
      <c r="F283" s="55" t="s">
        <v>4</v>
      </c>
      <c r="G283" s="55" t="s">
        <v>23</v>
      </c>
      <c r="H283" s="55" t="s">
        <v>31</v>
      </c>
      <c r="I283" s="55" t="s">
        <v>5</v>
      </c>
      <c r="J283" s="55" t="s">
        <v>26</v>
      </c>
      <c r="K283" s="55" t="s">
        <v>32</v>
      </c>
      <c r="L283" s="55" t="s">
        <v>5</v>
      </c>
      <c r="M283" s="55" t="s">
        <v>26</v>
      </c>
      <c r="N283" s="55" t="s">
        <v>32</v>
      </c>
      <c r="O283" s="55" t="s">
        <v>5</v>
      </c>
      <c r="P283" s="55" t="s">
        <v>26</v>
      </c>
      <c r="Q283" s="55" t="s">
        <v>32</v>
      </c>
      <c r="R283" s="55" t="s">
        <v>5</v>
      </c>
      <c r="S283" s="55" t="s">
        <v>23</v>
      </c>
      <c r="T283" s="55" t="s">
        <v>32</v>
      </c>
      <c r="U283" s="55" t="s">
        <v>5</v>
      </c>
      <c r="V283" s="55" t="s">
        <v>23</v>
      </c>
      <c r="W283" s="55" t="s">
        <v>32</v>
      </c>
      <c r="X283" s="55" t="s">
        <v>5</v>
      </c>
      <c r="Y283" s="55" t="s">
        <v>23</v>
      </c>
      <c r="Z283" s="55" t="s">
        <v>32</v>
      </c>
      <c r="AA283" s="55" t="s">
        <v>5</v>
      </c>
      <c r="AB283" s="55" t="s">
        <v>23</v>
      </c>
      <c r="AC283" s="55" t="s">
        <v>31</v>
      </c>
      <c r="AD283" s="55" t="s">
        <v>5</v>
      </c>
      <c r="AE283" s="55" t="s">
        <v>23</v>
      </c>
      <c r="AF283" s="55" t="s">
        <v>31</v>
      </c>
      <c r="AG283" s="55" t="s">
        <v>5</v>
      </c>
      <c r="AH283" s="55" t="s">
        <v>23</v>
      </c>
      <c r="AI283" s="55" t="s">
        <v>31</v>
      </c>
      <c r="AJ283" s="55" t="s">
        <v>5</v>
      </c>
      <c r="AK283" s="55" t="s">
        <v>23</v>
      </c>
      <c r="AL283" s="55" t="s">
        <v>31</v>
      </c>
      <c r="AM283" s="55" t="s">
        <v>5</v>
      </c>
      <c r="AN283" s="55" t="s">
        <v>23</v>
      </c>
      <c r="AO283" s="55" t="s">
        <v>31</v>
      </c>
      <c r="AP283" s="55" t="s">
        <v>5</v>
      </c>
      <c r="AQ283" s="55" t="s">
        <v>23</v>
      </c>
      <c r="AR283" s="55" t="s">
        <v>31</v>
      </c>
      <c r="AS283" s="55" t="s">
        <v>5</v>
      </c>
      <c r="AT283" s="55" t="s">
        <v>23</v>
      </c>
      <c r="AU283" s="55" t="s">
        <v>31</v>
      </c>
      <c r="AV283" s="55" t="s">
        <v>5</v>
      </c>
      <c r="AW283" s="55" t="s">
        <v>23</v>
      </c>
      <c r="AX283" s="55" t="s">
        <v>31</v>
      </c>
      <c r="AY283" s="55" t="s">
        <v>5</v>
      </c>
      <c r="AZ283" s="55" t="s">
        <v>23</v>
      </c>
      <c r="BA283" s="55" t="s">
        <v>31</v>
      </c>
      <c r="BB283" s="55" t="s">
        <v>5</v>
      </c>
      <c r="BC283" s="55" t="s">
        <v>23</v>
      </c>
      <c r="BD283" s="55" t="s">
        <v>31</v>
      </c>
      <c r="BE283" s="55" t="s">
        <v>5</v>
      </c>
      <c r="BF283" s="55" t="s">
        <v>23</v>
      </c>
      <c r="BG283" s="55" t="s">
        <v>31</v>
      </c>
      <c r="BH283" s="55" t="s">
        <v>5</v>
      </c>
      <c r="BI283" s="55" t="s">
        <v>23</v>
      </c>
      <c r="BJ283" s="55" t="s">
        <v>31</v>
      </c>
    </row>
    <row r="284" spans="1:62" ht="12" customHeight="1" x14ac:dyDescent="0.2">
      <c r="A284" s="25">
        <f>MAX($A$14:A283)+1</f>
        <v>270</v>
      </c>
      <c r="B284" s="56" t="s">
        <v>30</v>
      </c>
      <c r="C284" s="55" t="s">
        <v>27</v>
      </c>
      <c r="D284" s="55" t="s">
        <v>26</v>
      </c>
      <c r="E284" s="55" t="s">
        <v>23</v>
      </c>
      <c r="F284" s="55" t="s">
        <v>27</v>
      </c>
      <c r="G284" s="55" t="s">
        <v>26</v>
      </c>
      <c r="H284" s="55" t="s">
        <v>23</v>
      </c>
      <c r="I284" s="55" t="s">
        <v>27</v>
      </c>
      <c r="J284" s="55" t="s">
        <v>26</v>
      </c>
      <c r="K284" s="55" t="s">
        <v>23</v>
      </c>
      <c r="L284" s="55" t="s">
        <v>27</v>
      </c>
      <c r="M284" s="55" t="s">
        <v>26</v>
      </c>
      <c r="N284" s="55" t="s">
        <v>23</v>
      </c>
      <c r="O284" s="55" t="s">
        <v>27</v>
      </c>
      <c r="P284" s="55" t="s">
        <v>26</v>
      </c>
      <c r="Q284" s="55" t="s">
        <v>23</v>
      </c>
      <c r="R284" s="55" t="s">
        <v>27</v>
      </c>
      <c r="S284" s="55" t="s">
        <v>23</v>
      </c>
      <c r="T284" s="55" t="s">
        <v>23</v>
      </c>
      <c r="U284" s="55" t="s">
        <v>27</v>
      </c>
      <c r="V284" s="55" t="s">
        <v>23</v>
      </c>
      <c r="W284" s="55" t="s">
        <v>23</v>
      </c>
      <c r="X284" s="55" t="s">
        <v>27</v>
      </c>
      <c r="Y284" s="55" t="s">
        <v>23</v>
      </c>
      <c r="Z284" s="55" t="s">
        <v>23</v>
      </c>
      <c r="AA284" s="55" t="s">
        <v>27</v>
      </c>
      <c r="AB284" s="55" t="s">
        <v>23</v>
      </c>
      <c r="AC284" s="55" t="s">
        <v>23</v>
      </c>
      <c r="AD284" s="55" t="s">
        <v>27</v>
      </c>
      <c r="AE284" s="55" t="s">
        <v>23</v>
      </c>
      <c r="AF284" s="55" t="s">
        <v>23</v>
      </c>
      <c r="AG284" s="55" t="s">
        <v>27</v>
      </c>
      <c r="AH284" s="55" t="s">
        <v>23</v>
      </c>
      <c r="AI284" s="55" t="s">
        <v>23</v>
      </c>
      <c r="AJ284" s="55" t="s">
        <v>27</v>
      </c>
      <c r="AK284" s="55" t="s">
        <v>23</v>
      </c>
      <c r="AL284" s="55" t="s">
        <v>23</v>
      </c>
      <c r="AM284" s="55" t="s">
        <v>27</v>
      </c>
      <c r="AN284" s="55" t="s">
        <v>23</v>
      </c>
      <c r="AO284" s="55" t="s">
        <v>23</v>
      </c>
      <c r="AP284" s="55" t="s">
        <v>27</v>
      </c>
      <c r="AQ284" s="55" t="s">
        <v>23</v>
      </c>
      <c r="AR284" s="55" t="s">
        <v>23</v>
      </c>
      <c r="AS284" s="55" t="s">
        <v>27</v>
      </c>
      <c r="AT284" s="55" t="s">
        <v>23</v>
      </c>
      <c r="AU284" s="55" t="s">
        <v>23</v>
      </c>
      <c r="AV284" s="55" t="s">
        <v>27</v>
      </c>
      <c r="AW284" s="55" t="s">
        <v>23</v>
      </c>
      <c r="AX284" s="55" t="s">
        <v>23</v>
      </c>
      <c r="AY284" s="55" t="s">
        <v>27</v>
      </c>
      <c r="AZ284" s="55" t="s">
        <v>23</v>
      </c>
      <c r="BA284" s="55" t="s">
        <v>23</v>
      </c>
      <c r="BB284" s="55" t="s">
        <v>27</v>
      </c>
      <c r="BC284" s="55" t="s">
        <v>23</v>
      </c>
      <c r="BD284" s="55" t="s">
        <v>23</v>
      </c>
      <c r="BE284" s="55" t="s">
        <v>27</v>
      </c>
      <c r="BF284" s="55" t="s">
        <v>23</v>
      </c>
      <c r="BG284" s="55" t="s">
        <v>23</v>
      </c>
      <c r="BH284" s="55" t="s">
        <v>23</v>
      </c>
      <c r="BI284" s="55" t="s">
        <v>23</v>
      </c>
      <c r="BJ284" s="55" t="s">
        <v>23</v>
      </c>
    </row>
    <row r="285" spans="1:62" x14ac:dyDescent="0.2">
      <c r="A285" s="25">
        <f>MAX($A$14:A284)+1</f>
        <v>271</v>
      </c>
      <c r="B285" s="58" t="s">
        <v>106</v>
      </c>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c r="AA285" s="57"/>
      <c r="AB285" s="57"/>
      <c r="AC285" s="57"/>
      <c r="AD285" s="57"/>
      <c r="AE285" s="57"/>
      <c r="AF285" s="57"/>
      <c r="AG285" s="57"/>
      <c r="AH285" s="57"/>
      <c r="AI285" s="57"/>
      <c r="AJ285" s="57"/>
      <c r="AK285" s="57"/>
      <c r="AL285" s="57"/>
      <c r="AM285" s="57"/>
      <c r="AN285" s="57"/>
      <c r="AO285" s="57"/>
      <c r="AP285" s="57"/>
      <c r="AQ285" s="57"/>
      <c r="AR285" s="57"/>
      <c r="AS285" s="57"/>
      <c r="AT285" s="57"/>
      <c r="AU285" s="57"/>
      <c r="AV285" s="57"/>
      <c r="AW285" s="57"/>
      <c r="AX285" s="57"/>
      <c r="AY285" s="57"/>
      <c r="AZ285" s="57"/>
      <c r="BA285" s="57"/>
      <c r="BB285" s="57"/>
      <c r="BC285" s="57"/>
      <c r="BD285" s="57"/>
      <c r="BE285" s="57"/>
      <c r="BF285" s="57"/>
      <c r="BG285" s="57"/>
      <c r="BH285" s="57"/>
      <c r="BI285" s="57"/>
      <c r="BJ285" s="57"/>
    </row>
    <row r="286" spans="1:62" ht="12" customHeight="1" x14ac:dyDescent="0.2">
      <c r="A286" s="25">
        <f>MAX($A$14:A285)+1</f>
        <v>272</v>
      </c>
      <c r="B286" s="56" t="s">
        <v>36</v>
      </c>
      <c r="C286" s="55" t="s">
        <v>6</v>
      </c>
      <c r="D286" s="55" t="s">
        <v>23</v>
      </c>
      <c r="E286" s="55" t="s">
        <v>31</v>
      </c>
      <c r="F286" s="55" t="s">
        <v>6</v>
      </c>
      <c r="G286" s="55" t="s">
        <v>23</v>
      </c>
      <c r="H286" s="55" t="s">
        <v>31</v>
      </c>
      <c r="I286" s="55" t="s">
        <v>6</v>
      </c>
      <c r="J286" s="55" t="s">
        <v>23</v>
      </c>
      <c r="K286" s="55" t="s">
        <v>31</v>
      </c>
      <c r="L286" s="55" t="s">
        <v>6</v>
      </c>
      <c r="M286" s="55" t="s">
        <v>23</v>
      </c>
      <c r="N286" s="55" t="s">
        <v>31</v>
      </c>
      <c r="O286" s="55" t="s">
        <v>6</v>
      </c>
      <c r="P286" s="55" t="s">
        <v>23</v>
      </c>
      <c r="Q286" s="55" t="s">
        <v>31</v>
      </c>
      <c r="R286" s="55" t="s">
        <v>6</v>
      </c>
      <c r="S286" s="55" t="s">
        <v>23</v>
      </c>
      <c r="T286" s="55" t="s">
        <v>31</v>
      </c>
      <c r="U286" s="55" t="s">
        <v>6</v>
      </c>
      <c r="V286" s="55" t="s">
        <v>23</v>
      </c>
      <c r="W286" s="55" t="s">
        <v>31</v>
      </c>
      <c r="X286" s="55" t="s">
        <v>5</v>
      </c>
      <c r="Y286" s="55" t="s">
        <v>23</v>
      </c>
      <c r="Z286" s="55" t="s">
        <v>33</v>
      </c>
      <c r="AA286" s="55" t="s">
        <v>5</v>
      </c>
      <c r="AB286" s="55" t="s">
        <v>23</v>
      </c>
      <c r="AC286" s="55" t="s">
        <v>33</v>
      </c>
      <c r="AD286" s="55" t="s">
        <v>5</v>
      </c>
      <c r="AE286" s="55" t="s">
        <v>23</v>
      </c>
      <c r="AF286" s="55" t="s">
        <v>31</v>
      </c>
      <c r="AG286" s="55" t="s">
        <v>5</v>
      </c>
      <c r="AH286" s="55" t="s">
        <v>26</v>
      </c>
      <c r="AI286" s="55" t="s">
        <v>32</v>
      </c>
      <c r="AJ286" s="55" t="s">
        <v>4</v>
      </c>
      <c r="AK286" s="55" t="s">
        <v>23</v>
      </c>
      <c r="AL286" s="55" t="s">
        <v>33</v>
      </c>
      <c r="AM286" s="55" t="s">
        <v>4</v>
      </c>
      <c r="AN286" s="55" t="s">
        <v>26</v>
      </c>
      <c r="AO286" s="55" t="s">
        <v>31</v>
      </c>
      <c r="AP286" s="55" t="s">
        <v>4</v>
      </c>
      <c r="AQ286" s="55" t="s">
        <v>26</v>
      </c>
      <c r="AR286" s="55" t="s">
        <v>31</v>
      </c>
      <c r="AS286" s="55" t="s">
        <v>5</v>
      </c>
      <c r="AT286" s="55" t="s">
        <v>23</v>
      </c>
      <c r="AU286" s="55" t="s">
        <v>31</v>
      </c>
      <c r="AV286" s="55" t="s">
        <v>5</v>
      </c>
      <c r="AW286" s="55" t="s">
        <v>23</v>
      </c>
      <c r="AX286" s="55" t="s">
        <v>32</v>
      </c>
      <c r="AY286" s="55" t="s">
        <v>5</v>
      </c>
      <c r="AZ286" s="55" t="s">
        <v>23</v>
      </c>
      <c r="BA286" s="55" t="s">
        <v>32</v>
      </c>
      <c r="BB286" s="55" t="s">
        <v>5</v>
      </c>
      <c r="BC286" s="55" t="s">
        <v>23</v>
      </c>
      <c r="BD286" s="55" t="s">
        <v>31</v>
      </c>
      <c r="BE286" s="55" t="s">
        <v>5</v>
      </c>
      <c r="BF286" s="55" t="s">
        <v>26</v>
      </c>
      <c r="BG286" s="55" t="s">
        <v>32</v>
      </c>
      <c r="BH286" s="55" t="s">
        <v>5</v>
      </c>
      <c r="BI286" s="55" t="s">
        <v>26</v>
      </c>
      <c r="BJ286" s="55" t="s">
        <v>32</v>
      </c>
    </row>
    <row r="287" spans="1:62" ht="12" customHeight="1" x14ac:dyDescent="0.2">
      <c r="A287" s="25">
        <f>MAX($A$14:A286)+1</f>
        <v>273</v>
      </c>
      <c r="B287" s="56" t="s">
        <v>35</v>
      </c>
      <c r="C287" s="55" t="s">
        <v>23</v>
      </c>
      <c r="D287" s="55" t="s">
        <v>23</v>
      </c>
      <c r="E287" s="55" t="s">
        <v>23</v>
      </c>
      <c r="F287" s="55" t="s">
        <v>23</v>
      </c>
      <c r="G287" s="55" t="s">
        <v>23</v>
      </c>
      <c r="H287" s="55" t="s">
        <v>23</v>
      </c>
      <c r="I287" s="55" t="s">
        <v>23</v>
      </c>
      <c r="J287" s="55" t="s">
        <v>23</v>
      </c>
      <c r="K287" s="55" t="s">
        <v>23</v>
      </c>
      <c r="L287" s="55" t="s">
        <v>23</v>
      </c>
      <c r="M287" s="55" t="s">
        <v>23</v>
      </c>
      <c r="N287" s="55" t="s">
        <v>23</v>
      </c>
      <c r="O287" s="55" t="s">
        <v>23</v>
      </c>
      <c r="P287" s="55" t="s">
        <v>23</v>
      </c>
      <c r="Q287" s="55" t="s">
        <v>23</v>
      </c>
      <c r="R287" s="55" t="s">
        <v>23</v>
      </c>
      <c r="S287" s="55" t="s">
        <v>23</v>
      </c>
      <c r="T287" s="55" t="s">
        <v>23</v>
      </c>
      <c r="U287" s="55" t="s">
        <v>23</v>
      </c>
      <c r="V287" s="55" t="s">
        <v>23</v>
      </c>
      <c r="W287" s="55" t="s">
        <v>23</v>
      </c>
      <c r="X287" s="55" t="s">
        <v>23</v>
      </c>
      <c r="Y287" s="55" t="s">
        <v>23</v>
      </c>
      <c r="Z287" s="55" t="s">
        <v>23</v>
      </c>
      <c r="AA287" s="55" t="s">
        <v>23</v>
      </c>
      <c r="AB287" s="55" t="s">
        <v>23</v>
      </c>
      <c r="AC287" s="55" t="s">
        <v>23</v>
      </c>
      <c r="AD287" s="55" t="s">
        <v>23</v>
      </c>
      <c r="AE287" s="55" t="s">
        <v>23</v>
      </c>
      <c r="AF287" s="55" t="s">
        <v>23</v>
      </c>
      <c r="AG287" s="55" t="s">
        <v>23</v>
      </c>
      <c r="AH287" s="55" t="s">
        <v>23</v>
      </c>
      <c r="AI287" s="55" t="s">
        <v>23</v>
      </c>
      <c r="AJ287" s="55" t="s">
        <v>23</v>
      </c>
      <c r="AK287" s="55" t="s">
        <v>23</v>
      </c>
      <c r="AL287" s="55" t="s">
        <v>23</v>
      </c>
      <c r="AM287" s="55" t="s">
        <v>23</v>
      </c>
      <c r="AN287" s="55" t="s">
        <v>23</v>
      </c>
      <c r="AO287" s="55" t="s">
        <v>23</v>
      </c>
      <c r="AP287" s="55" t="s">
        <v>23</v>
      </c>
      <c r="AQ287" s="55" t="s">
        <v>23</v>
      </c>
      <c r="AR287" s="55" t="s">
        <v>23</v>
      </c>
      <c r="AS287" s="55" t="s">
        <v>23</v>
      </c>
      <c r="AT287" s="55" t="s">
        <v>23</v>
      </c>
      <c r="AU287" s="55" t="s">
        <v>23</v>
      </c>
      <c r="AV287" s="55" t="s">
        <v>23</v>
      </c>
      <c r="AW287" s="55" t="s">
        <v>23</v>
      </c>
      <c r="AX287" s="55" t="s">
        <v>23</v>
      </c>
      <c r="AY287" s="55" t="s">
        <v>23</v>
      </c>
      <c r="AZ287" s="55" t="s">
        <v>23</v>
      </c>
      <c r="BA287" s="55" t="s">
        <v>23</v>
      </c>
      <c r="BB287" s="55" t="s">
        <v>23</v>
      </c>
      <c r="BC287" s="55" t="s">
        <v>23</v>
      </c>
      <c r="BD287" s="55" t="s">
        <v>23</v>
      </c>
      <c r="BE287" s="55" t="s">
        <v>23</v>
      </c>
      <c r="BF287" s="55" t="s">
        <v>23</v>
      </c>
      <c r="BG287" s="55" t="s">
        <v>23</v>
      </c>
      <c r="BH287" s="55" t="s">
        <v>23</v>
      </c>
      <c r="BI287" s="55" t="s">
        <v>23</v>
      </c>
      <c r="BJ287" s="55" t="s">
        <v>23</v>
      </c>
    </row>
    <row r="288" spans="1:62" ht="12" customHeight="1" x14ac:dyDescent="0.2">
      <c r="A288" s="25">
        <f>MAX($A$14:A287)+1</f>
        <v>274</v>
      </c>
      <c r="B288" s="56" t="s">
        <v>34</v>
      </c>
      <c r="C288" s="55" t="s">
        <v>6</v>
      </c>
      <c r="D288" s="55" t="s">
        <v>23</v>
      </c>
      <c r="E288" s="55" t="s">
        <v>31</v>
      </c>
      <c r="F288" s="55" t="s">
        <v>6</v>
      </c>
      <c r="G288" s="55" t="s">
        <v>23</v>
      </c>
      <c r="H288" s="55" t="s">
        <v>31</v>
      </c>
      <c r="I288" s="55" t="s">
        <v>6</v>
      </c>
      <c r="J288" s="55" t="s">
        <v>23</v>
      </c>
      <c r="K288" s="55" t="s">
        <v>31</v>
      </c>
      <c r="L288" s="55" t="s">
        <v>6</v>
      </c>
      <c r="M288" s="55" t="s">
        <v>23</v>
      </c>
      <c r="N288" s="55" t="s">
        <v>31</v>
      </c>
      <c r="O288" s="55" t="s">
        <v>6</v>
      </c>
      <c r="P288" s="55" t="s">
        <v>23</v>
      </c>
      <c r="Q288" s="55" t="s">
        <v>31</v>
      </c>
      <c r="R288" s="55" t="s">
        <v>6</v>
      </c>
      <c r="S288" s="55" t="s">
        <v>23</v>
      </c>
      <c r="T288" s="55" t="s">
        <v>31</v>
      </c>
      <c r="U288" s="55" t="s">
        <v>6</v>
      </c>
      <c r="V288" s="55" t="s">
        <v>23</v>
      </c>
      <c r="W288" s="55" t="s">
        <v>31</v>
      </c>
      <c r="X288" s="55" t="s">
        <v>5</v>
      </c>
      <c r="Y288" s="55" t="s">
        <v>23</v>
      </c>
      <c r="Z288" s="55" t="s">
        <v>33</v>
      </c>
      <c r="AA288" s="55" t="s">
        <v>5</v>
      </c>
      <c r="AB288" s="55" t="s">
        <v>23</v>
      </c>
      <c r="AC288" s="55" t="s">
        <v>33</v>
      </c>
      <c r="AD288" s="55" t="s">
        <v>5</v>
      </c>
      <c r="AE288" s="55" t="s">
        <v>23</v>
      </c>
      <c r="AF288" s="55" t="s">
        <v>31</v>
      </c>
      <c r="AG288" s="55" t="s">
        <v>5</v>
      </c>
      <c r="AH288" s="55" t="s">
        <v>26</v>
      </c>
      <c r="AI288" s="55" t="s">
        <v>32</v>
      </c>
      <c r="AJ288" s="55" t="s">
        <v>4</v>
      </c>
      <c r="AK288" s="55" t="s">
        <v>23</v>
      </c>
      <c r="AL288" s="55" t="s">
        <v>33</v>
      </c>
      <c r="AM288" s="55" t="s">
        <v>4</v>
      </c>
      <c r="AN288" s="55" t="s">
        <v>26</v>
      </c>
      <c r="AO288" s="55" t="s">
        <v>31</v>
      </c>
      <c r="AP288" s="55" t="s">
        <v>4</v>
      </c>
      <c r="AQ288" s="55" t="s">
        <v>26</v>
      </c>
      <c r="AR288" s="55" t="s">
        <v>31</v>
      </c>
      <c r="AS288" s="55" t="s">
        <v>5</v>
      </c>
      <c r="AT288" s="55" t="s">
        <v>23</v>
      </c>
      <c r="AU288" s="55" t="s">
        <v>31</v>
      </c>
      <c r="AV288" s="55" t="s">
        <v>5</v>
      </c>
      <c r="AW288" s="55" t="s">
        <v>23</v>
      </c>
      <c r="AX288" s="55" t="s">
        <v>32</v>
      </c>
      <c r="AY288" s="55" t="s">
        <v>5</v>
      </c>
      <c r="AZ288" s="55" t="s">
        <v>23</v>
      </c>
      <c r="BA288" s="55" t="s">
        <v>32</v>
      </c>
      <c r="BB288" s="55" t="s">
        <v>5</v>
      </c>
      <c r="BC288" s="55" t="s">
        <v>23</v>
      </c>
      <c r="BD288" s="55" t="s">
        <v>31</v>
      </c>
      <c r="BE288" s="55" t="s">
        <v>5</v>
      </c>
      <c r="BF288" s="55" t="s">
        <v>26</v>
      </c>
      <c r="BG288" s="55" t="s">
        <v>32</v>
      </c>
      <c r="BH288" s="55" t="s">
        <v>5</v>
      </c>
      <c r="BI288" s="55" t="s">
        <v>26</v>
      </c>
      <c r="BJ288" s="55" t="s">
        <v>32</v>
      </c>
    </row>
    <row r="289" spans="1:62" ht="12" customHeight="1" x14ac:dyDescent="0.2">
      <c r="A289" s="25">
        <f>MAX($A$14:A288)+1</f>
        <v>275</v>
      </c>
      <c r="B289" s="56" t="s">
        <v>30</v>
      </c>
      <c r="C289" s="55" t="s">
        <v>23</v>
      </c>
      <c r="D289" s="55" t="s">
        <v>23</v>
      </c>
      <c r="E289" s="55" t="s">
        <v>23</v>
      </c>
      <c r="F289" s="55" t="s">
        <v>23</v>
      </c>
      <c r="G289" s="55" t="s">
        <v>23</v>
      </c>
      <c r="H289" s="55" t="s">
        <v>23</v>
      </c>
      <c r="I289" s="55" t="s">
        <v>23</v>
      </c>
      <c r="J289" s="55" t="s">
        <v>23</v>
      </c>
      <c r="K289" s="55" t="s">
        <v>23</v>
      </c>
      <c r="L289" s="55" t="s">
        <v>23</v>
      </c>
      <c r="M289" s="55" t="s">
        <v>23</v>
      </c>
      <c r="N289" s="55" t="s">
        <v>23</v>
      </c>
      <c r="O289" s="55" t="s">
        <v>23</v>
      </c>
      <c r="P289" s="55" t="s">
        <v>23</v>
      </c>
      <c r="Q289" s="55" t="s">
        <v>23</v>
      </c>
      <c r="R289" s="55" t="s">
        <v>23</v>
      </c>
      <c r="S289" s="55" t="s">
        <v>23</v>
      </c>
      <c r="T289" s="55" t="s">
        <v>23</v>
      </c>
      <c r="U289" s="55" t="s">
        <v>23</v>
      </c>
      <c r="V289" s="55" t="s">
        <v>23</v>
      </c>
      <c r="W289" s="55" t="s">
        <v>23</v>
      </c>
      <c r="X289" s="55" t="s">
        <v>23</v>
      </c>
      <c r="Y289" s="55" t="s">
        <v>23</v>
      </c>
      <c r="Z289" s="55" t="s">
        <v>23</v>
      </c>
      <c r="AA289" s="55" t="s">
        <v>23</v>
      </c>
      <c r="AB289" s="55" t="s">
        <v>23</v>
      </c>
      <c r="AC289" s="55" t="s">
        <v>23</v>
      </c>
      <c r="AD289" s="55" t="s">
        <v>23</v>
      </c>
      <c r="AE289" s="55" t="s">
        <v>23</v>
      </c>
      <c r="AF289" s="55" t="s">
        <v>23</v>
      </c>
      <c r="AG289" s="55" t="s">
        <v>23</v>
      </c>
      <c r="AH289" s="55" t="s">
        <v>23</v>
      </c>
      <c r="AI289" s="55" t="s">
        <v>23</v>
      </c>
      <c r="AJ289" s="55" t="s">
        <v>23</v>
      </c>
      <c r="AK289" s="55" t="s">
        <v>23</v>
      </c>
      <c r="AL289" s="55" t="s">
        <v>23</v>
      </c>
      <c r="AM289" s="55" t="s">
        <v>23</v>
      </c>
      <c r="AN289" s="55" t="s">
        <v>23</v>
      </c>
      <c r="AO289" s="55" t="s">
        <v>23</v>
      </c>
      <c r="AP289" s="55" t="s">
        <v>23</v>
      </c>
      <c r="AQ289" s="55" t="s">
        <v>23</v>
      </c>
      <c r="AR289" s="55" t="s">
        <v>23</v>
      </c>
      <c r="AS289" s="55" t="s">
        <v>23</v>
      </c>
      <c r="AT289" s="55" t="s">
        <v>23</v>
      </c>
      <c r="AU289" s="55" t="s">
        <v>23</v>
      </c>
      <c r="AV289" s="55" t="s">
        <v>23</v>
      </c>
      <c r="AW289" s="55" t="s">
        <v>23</v>
      </c>
      <c r="AX289" s="55" t="s">
        <v>23</v>
      </c>
      <c r="AY289" s="55" t="s">
        <v>23</v>
      </c>
      <c r="AZ289" s="55" t="s">
        <v>23</v>
      </c>
      <c r="BA289" s="55" t="s">
        <v>23</v>
      </c>
      <c r="BB289" s="55" t="s">
        <v>23</v>
      </c>
      <c r="BC289" s="55" t="s">
        <v>23</v>
      </c>
      <c r="BD289" s="55" t="s">
        <v>23</v>
      </c>
      <c r="BE289" s="55" t="s">
        <v>23</v>
      </c>
      <c r="BF289" s="55" t="s">
        <v>23</v>
      </c>
      <c r="BG289" s="55" t="s">
        <v>23</v>
      </c>
      <c r="BH289" s="55" t="s">
        <v>23</v>
      </c>
      <c r="BI289" s="55" t="s">
        <v>23</v>
      </c>
      <c r="BJ289" s="55" t="s">
        <v>23</v>
      </c>
    </row>
    <row r="290" spans="1:62" x14ac:dyDescent="0.2">
      <c r="A290" s="25">
        <f>MAX($A$14:A289)+1</f>
        <v>276</v>
      </c>
      <c r="B290" s="58" t="s">
        <v>105</v>
      </c>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c r="AA290" s="57"/>
      <c r="AB290" s="57"/>
      <c r="AC290" s="57"/>
      <c r="AD290" s="57"/>
      <c r="AE290" s="57"/>
      <c r="AF290" s="57"/>
      <c r="AG290" s="57"/>
      <c r="AH290" s="57"/>
      <c r="AI290" s="57"/>
      <c r="AJ290" s="57"/>
      <c r="AK290" s="57"/>
      <c r="AL290" s="57"/>
      <c r="AM290" s="57"/>
      <c r="AN290" s="57"/>
      <c r="AO290" s="57"/>
      <c r="AP290" s="57"/>
      <c r="AQ290" s="57"/>
      <c r="AR290" s="57"/>
      <c r="AS290" s="57"/>
      <c r="AT290" s="57"/>
      <c r="AU290" s="57"/>
      <c r="AV290" s="57"/>
      <c r="AW290" s="57"/>
      <c r="AX290" s="57"/>
      <c r="AY290" s="57"/>
      <c r="AZ290" s="57"/>
      <c r="BA290" s="57"/>
      <c r="BB290" s="57"/>
      <c r="BC290" s="57"/>
      <c r="BD290" s="57"/>
      <c r="BE290" s="57"/>
      <c r="BF290" s="57"/>
      <c r="BG290" s="57"/>
      <c r="BH290" s="57"/>
      <c r="BI290" s="57"/>
      <c r="BJ290" s="57"/>
    </row>
    <row r="291" spans="1:62" ht="12" customHeight="1" x14ac:dyDescent="0.2">
      <c r="A291" s="25">
        <f>MAX($A$14:A290)+1</f>
        <v>277</v>
      </c>
      <c r="B291" s="56" t="s">
        <v>36</v>
      </c>
      <c r="C291" s="55" t="s">
        <v>17</v>
      </c>
      <c r="D291" s="55" t="s">
        <v>26</v>
      </c>
      <c r="E291" s="55" t="s">
        <v>31</v>
      </c>
      <c r="F291" s="55" t="s">
        <v>17</v>
      </c>
      <c r="G291" s="55" t="s">
        <v>26</v>
      </c>
      <c r="H291" s="55" t="s">
        <v>31</v>
      </c>
      <c r="I291" s="55" t="s">
        <v>17</v>
      </c>
      <c r="J291" s="55" t="s">
        <v>26</v>
      </c>
      <c r="K291" s="55" t="s">
        <v>31</v>
      </c>
      <c r="L291" s="55" t="s">
        <v>17</v>
      </c>
      <c r="M291" s="55" t="s">
        <v>26</v>
      </c>
      <c r="N291" s="55" t="s">
        <v>31</v>
      </c>
      <c r="O291" s="55" t="s">
        <v>17</v>
      </c>
      <c r="P291" s="55" t="s">
        <v>26</v>
      </c>
      <c r="Q291" s="55" t="s">
        <v>31</v>
      </c>
      <c r="R291" s="55" t="s">
        <v>17</v>
      </c>
      <c r="S291" s="55" t="s">
        <v>26</v>
      </c>
      <c r="T291" s="55" t="s">
        <v>31</v>
      </c>
      <c r="U291" s="55" t="s">
        <v>17</v>
      </c>
      <c r="V291" s="55" t="s">
        <v>26</v>
      </c>
      <c r="W291" s="55" t="s">
        <v>31</v>
      </c>
      <c r="X291" s="55" t="s">
        <v>17</v>
      </c>
      <c r="Y291" s="55" t="s">
        <v>26</v>
      </c>
      <c r="Z291" s="55" t="s">
        <v>31</v>
      </c>
      <c r="AA291" s="55" t="s">
        <v>17</v>
      </c>
      <c r="AB291" s="55" t="s">
        <v>26</v>
      </c>
      <c r="AC291" s="55" t="s">
        <v>31</v>
      </c>
      <c r="AD291" s="55" t="s">
        <v>17</v>
      </c>
      <c r="AE291" s="55" t="s">
        <v>26</v>
      </c>
      <c r="AF291" s="55" t="s">
        <v>31</v>
      </c>
      <c r="AG291" s="55" t="s">
        <v>6</v>
      </c>
      <c r="AH291" s="55" t="s">
        <v>23</v>
      </c>
      <c r="AI291" s="55" t="s">
        <v>33</v>
      </c>
      <c r="AJ291" s="55" t="s">
        <v>6</v>
      </c>
      <c r="AK291" s="55" t="s">
        <v>23</v>
      </c>
      <c r="AL291" s="55" t="s">
        <v>31</v>
      </c>
      <c r="AM291" s="55" t="s">
        <v>6</v>
      </c>
      <c r="AN291" s="55" t="s">
        <v>23</v>
      </c>
      <c r="AO291" s="55" t="s">
        <v>31</v>
      </c>
      <c r="AP291" s="55" t="s">
        <v>6</v>
      </c>
      <c r="AQ291" s="55" t="s">
        <v>23</v>
      </c>
      <c r="AR291" s="55" t="s">
        <v>31</v>
      </c>
      <c r="AS291" s="55" t="s">
        <v>6</v>
      </c>
      <c r="AT291" s="55" t="s">
        <v>23</v>
      </c>
      <c r="AU291" s="55" t="s">
        <v>33</v>
      </c>
      <c r="AV291" s="55" t="s">
        <v>6</v>
      </c>
      <c r="AW291" s="55" t="s">
        <v>23</v>
      </c>
      <c r="AX291" s="55" t="s">
        <v>31</v>
      </c>
      <c r="AY291" s="55" t="s">
        <v>6</v>
      </c>
      <c r="AZ291" s="55" t="s">
        <v>23</v>
      </c>
      <c r="BA291" s="55" t="s">
        <v>32</v>
      </c>
      <c r="BB291" s="55" t="s">
        <v>6</v>
      </c>
      <c r="BC291" s="55" t="s">
        <v>23</v>
      </c>
      <c r="BD291" s="55" t="s">
        <v>32</v>
      </c>
      <c r="BE291" s="55" t="s">
        <v>6</v>
      </c>
      <c r="BF291" s="55" t="s">
        <v>23</v>
      </c>
      <c r="BG291" s="55" t="s">
        <v>31</v>
      </c>
      <c r="BH291" s="55" t="s">
        <v>6</v>
      </c>
      <c r="BI291" s="55" t="s">
        <v>23</v>
      </c>
      <c r="BJ291" s="55" t="s">
        <v>31</v>
      </c>
    </row>
    <row r="292" spans="1:62" ht="12" customHeight="1" x14ac:dyDescent="0.2">
      <c r="A292" s="25">
        <f>MAX($A$14:A291)+1</f>
        <v>278</v>
      </c>
      <c r="B292" s="56" t="s">
        <v>35</v>
      </c>
      <c r="C292" s="55" t="s">
        <v>44</v>
      </c>
      <c r="D292" s="55" t="s">
        <v>26</v>
      </c>
      <c r="E292" s="55" t="s">
        <v>23</v>
      </c>
      <c r="F292" s="55" t="s">
        <v>44</v>
      </c>
      <c r="G292" s="55" t="s">
        <v>26</v>
      </c>
      <c r="H292" s="55" t="s">
        <v>23</v>
      </c>
      <c r="I292" s="55" t="s">
        <v>44</v>
      </c>
      <c r="J292" s="55" t="s">
        <v>26</v>
      </c>
      <c r="K292" s="55" t="s">
        <v>23</v>
      </c>
      <c r="L292" s="55" t="s">
        <v>44</v>
      </c>
      <c r="M292" s="55" t="s">
        <v>26</v>
      </c>
      <c r="N292" s="55" t="s">
        <v>23</v>
      </c>
      <c r="O292" s="55" t="s">
        <v>44</v>
      </c>
      <c r="P292" s="55" t="s">
        <v>26</v>
      </c>
      <c r="Q292" s="55" t="s">
        <v>23</v>
      </c>
      <c r="R292" s="55" t="s">
        <v>44</v>
      </c>
      <c r="S292" s="55" t="s">
        <v>26</v>
      </c>
      <c r="T292" s="55" t="s">
        <v>23</v>
      </c>
      <c r="U292" s="55" t="s">
        <v>44</v>
      </c>
      <c r="V292" s="55" t="s">
        <v>26</v>
      </c>
      <c r="W292" s="55" t="s">
        <v>23</v>
      </c>
      <c r="X292" s="55" t="s">
        <v>44</v>
      </c>
      <c r="Y292" s="55" t="s">
        <v>26</v>
      </c>
      <c r="Z292" s="55" t="s">
        <v>23</v>
      </c>
      <c r="AA292" s="55" t="s">
        <v>44</v>
      </c>
      <c r="AB292" s="55" t="s">
        <v>26</v>
      </c>
      <c r="AC292" s="55" t="s">
        <v>23</v>
      </c>
      <c r="AD292" s="55" t="s">
        <v>44</v>
      </c>
      <c r="AE292" s="55" t="s">
        <v>26</v>
      </c>
      <c r="AF292" s="55" t="s">
        <v>23</v>
      </c>
      <c r="AG292" s="55" t="s">
        <v>27</v>
      </c>
      <c r="AH292" s="55" t="s">
        <v>23</v>
      </c>
      <c r="AI292" s="55" t="s">
        <v>23</v>
      </c>
      <c r="AJ292" s="55" t="s">
        <v>27</v>
      </c>
      <c r="AK292" s="55" t="s">
        <v>23</v>
      </c>
      <c r="AL292" s="55" t="s">
        <v>23</v>
      </c>
      <c r="AM292" s="55" t="s">
        <v>27</v>
      </c>
      <c r="AN292" s="55" t="s">
        <v>23</v>
      </c>
      <c r="AO292" s="55" t="s">
        <v>23</v>
      </c>
      <c r="AP292" s="55" t="s">
        <v>27</v>
      </c>
      <c r="AQ292" s="55" t="s">
        <v>23</v>
      </c>
      <c r="AR292" s="55" t="s">
        <v>23</v>
      </c>
      <c r="AS292" s="55" t="s">
        <v>27</v>
      </c>
      <c r="AT292" s="55" t="s">
        <v>23</v>
      </c>
      <c r="AU292" s="55" t="s">
        <v>23</v>
      </c>
      <c r="AV292" s="55" t="s">
        <v>27</v>
      </c>
      <c r="AW292" s="55" t="s">
        <v>23</v>
      </c>
      <c r="AX292" s="55" t="s">
        <v>23</v>
      </c>
      <c r="AY292" s="55" t="s">
        <v>27</v>
      </c>
      <c r="AZ292" s="55" t="s">
        <v>23</v>
      </c>
      <c r="BA292" s="55" t="s">
        <v>23</v>
      </c>
      <c r="BB292" s="55" t="s">
        <v>27</v>
      </c>
      <c r="BC292" s="55" t="s">
        <v>23</v>
      </c>
      <c r="BD292" s="55" t="s">
        <v>23</v>
      </c>
      <c r="BE292" s="55" t="s">
        <v>27</v>
      </c>
      <c r="BF292" s="55" t="s">
        <v>23</v>
      </c>
      <c r="BG292" s="55" t="s">
        <v>23</v>
      </c>
      <c r="BH292" s="55" t="s">
        <v>27</v>
      </c>
      <c r="BI292" s="55" t="s">
        <v>23</v>
      </c>
      <c r="BJ292" s="55" t="s">
        <v>23</v>
      </c>
    </row>
    <row r="293" spans="1:62" ht="12" customHeight="1" x14ac:dyDescent="0.2">
      <c r="A293" s="25">
        <f>MAX($A$14:A292)+1</f>
        <v>279</v>
      </c>
      <c r="B293" s="56" t="s">
        <v>34</v>
      </c>
      <c r="C293" s="55" t="s">
        <v>17</v>
      </c>
      <c r="D293" s="55" t="s">
        <v>26</v>
      </c>
      <c r="E293" s="55" t="s">
        <v>31</v>
      </c>
      <c r="F293" s="55" t="s">
        <v>17</v>
      </c>
      <c r="G293" s="55" t="s">
        <v>26</v>
      </c>
      <c r="H293" s="55" t="s">
        <v>31</v>
      </c>
      <c r="I293" s="55" t="s">
        <v>17</v>
      </c>
      <c r="J293" s="55" t="s">
        <v>26</v>
      </c>
      <c r="K293" s="55" t="s">
        <v>31</v>
      </c>
      <c r="L293" s="55" t="s">
        <v>17</v>
      </c>
      <c r="M293" s="55" t="s">
        <v>26</v>
      </c>
      <c r="N293" s="55" t="s">
        <v>31</v>
      </c>
      <c r="O293" s="55" t="s">
        <v>17</v>
      </c>
      <c r="P293" s="55" t="s">
        <v>26</v>
      </c>
      <c r="Q293" s="55" t="s">
        <v>31</v>
      </c>
      <c r="R293" s="55" t="s">
        <v>17</v>
      </c>
      <c r="S293" s="55" t="s">
        <v>26</v>
      </c>
      <c r="T293" s="55" t="s">
        <v>31</v>
      </c>
      <c r="U293" s="55" t="s">
        <v>17</v>
      </c>
      <c r="V293" s="55" t="s">
        <v>26</v>
      </c>
      <c r="W293" s="55" t="s">
        <v>31</v>
      </c>
      <c r="X293" s="55" t="s">
        <v>17</v>
      </c>
      <c r="Y293" s="55" t="s">
        <v>26</v>
      </c>
      <c r="Z293" s="55" t="s">
        <v>31</v>
      </c>
      <c r="AA293" s="55" t="s">
        <v>17</v>
      </c>
      <c r="AB293" s="55" t="s">
        <v>26</v>
      </c>
      <c r="AC293" s="55" t="s">
        <v>31</v>
      </c>
      <c r="AD293" s="55" t="s">
        <v>17</v>
      </c>
      <c r="AE293" s="55" t="s">
        <v>26</v>
      </c>
      <c r="AF293" s="55" t="s">
        <v>31</v>
      </c>
      <c r="AG293" s="55" t="s">
        <v>6</v>
      </c>
      <c r="AH293" s="55" t="s">
        <v>23</v>
      </c>
      <c r="AI293" s="55" t="s">
        <v>33</v>
      </c>
      <c r="AJ293" s="55" t="s">
        <v>6</v>
      </c>
      <c r="AK293" s="55" t="s">
        <v>23</v>
      </c>
      <c r="AL293" s="55" t="s">
        <v>31</v>
      </c>
      <c r="AM293" s="55" t="s">
        <v>6</v>
      </c>
      <c r="AN293" s="55" t="s">
        <v>23</v>
      </c>
      <c r="AO293" s="55" t="s">
        <v>31</v>
      </c>
      <c r="AP293" s="55" t="s">
        <v>6</v>
      </c>
      <c r="AQ293" s="55" t="s">
        <v>23</v>
      </c>
      <c r="AR293" s="55" t="s">
        <v>31</v>
      </c>
      <c r="AS293" s="55" t="s">
        <v>6</v>
      </c>
      <c r="AT293" s="55" t="s">
        <v>23</v>
      </c>
      <c r="AU293" s="55" t="s">
        <v>33</v>
      </c>
      <c r="AV293" s="55" t="s">
        <v>6</v>
      </c>
      <c r="AW293" s="55" t="s">
        <v>23</v>
      </c>
      <c r="AX293" s="55" t="s">
        <v>31</v>
      </c>
      <c r="AY293" s="55" t="s">
        <v>6</v>
      </c>
      <c r="AZ293" s="55" t="s">
        <v>23</v>
      </c>
      <c r="BA293" s="55" t="s">
        <v>32</v>
      </c>
      <c r="BB293" s="55" t="s">
        <v>6</v>
      </c>
      <c r="BC293" s="55" t="s">
        <v>23</v>
      </c>
      <c r="BD293" s="55" t="s">
        <v>32</v>
      </c>
      <c r="BE293" s="55" t="s">
        <v>6</v>
      </c>
      <c r="BF293" s="55" t="s">
        <v>23</v>
      </c>
      <c r="BG293" s="55" t="s">
        <v>31</v>
      </c>
      <c r="BH293" s="55" t="s">
        <v>6</v>
      </c>
      <c r="BI293" s="55" t="s">
        <v>23</v>
      </c>
      <c r="BJ293" s="55" t="s">
        <v>31</v>
      </c>
    </row>
    <row r="294" spans="1:62" ht="12" customHeight="1" x14ac:dyDescent="0.2">
      <c r="A294" s="25">
        <f>MAX($A$14:A293)+1</f>
        <v>280</v>
      </c>
      <c r="B294" s="56" t="s">
        <v>30</v>
      </c>
      <c r="C294" s="55" t="s">
        <v>44</v>
      </c>
      <c r="D294" s="55" t="s">
        <v>26</v>
      </c>
      <c r="E294" s="55" t="s">
        <v>23</v>
      </c>
      <c r="F294" s="55" t="s">
        <v>44</v>
      </c>
      <c r="G294" s="55" t="s">
        <v>26</v>
      </c>
      <c r="H294" s="55" t="s">
        <v>23</v>
      </c>
      <c r="I294" s="55" t="s">
        <v>44</v>
      </c>
      <c r="J294" s="55" t="s">
        <v>26</v>
      </c>
      <c r="K294" s="55" t="s">
        <v>23</v>
      </c>
      <c r="L294" s="55" t="s">
        <v>44</v>
      </c>
      <c r="M294" s="55" t="s">
        <v>26</v>
      </c>
      <c r="N294" s="55" t="s">
        <v>23</v>
      </c>
      <c r="O294" s="55" t="s">
        <v>44</v>
      </c>
      <c r="P294" s="55" t="s">
        <v>26</v>
      </c>
      <c r="Q294" s="55" t="s">
        <v>23</v>
      </c>
      <c r="R294" s="55" t="s">
        <v>44</v>
      </c>
      <c r="S294" s="55" t="s">
        <v>26</v>
      </c>
      <c r="T294" s="55" t="s">
        <v>23</v>
      </c>
      <c r="U294" s="55" t="s">
        <v>44</v>
      </c>
      <c r="V294" s="55" t="s">
        <v>26</v>
      </c>
      <c r="W294" s="55" t="s">
        <v>23</v>
      </c>
      <c r="X294" s="55" t="s">
        <v>44</v>
      </c>
      <c r="Y294" s="55" t="s">
        <v>26</v>
      </c>
      <c r="Z294" s="55" t="s">
        <v>23</v>
      </c>
      <c r="AA294" s="55" t="s">
        <v>44</v>
      </c>
      <c r="AB294" s="55" t="s">
        <v>26</v>
      </c>
      <c r="AC294" s="55" t="s">
        <v>23</v>
      </c>
      <c r="AD294" s="55" t="s">
        <v>44</v>
      </c>
      <c r="AE294" s="55" t="s">
        <v>26</v>
      </c>
      <c r="AF294" s="55" t="s">
        <v>23</v>
      </c>
      <c r="AG294" s="55" t="s">
        <v>27</v>
      </c>
      <c r="AH294" s="55" t="s">
        <v>23</v>
      </c>
      <c r="AI294" s="55" t="s">
        <v>23</v>
      </c>
      <c r="AJ294" s="55" t="s">
        <v>27</v>
      </c>
      <c r="AK294" s="55" t="s">
        <v>23</v>
      </c>
      <c r="AL294" s="55" t="s">
        <v>23</v>
      </c>
      <c r="AM294" s="55" t="s">
        <v>27</v>
      </c>
      <c r="AN294" s="55" t="s">
        <v>23</v>
      </c>
      <c r="AO294" s="55" t="s">
        <v>23</v>
      </c>
      <c r="AP294" s="55" t="s">
        <v>27</v>
      </c>
      <c r="AQ294" s="55" t="s">
        <v>23</v>
      </c>
      <c r="AR294" s="55" t="s">
        <v>23</v>
      </c>
      <c r="AS294" s="55" t="s">
        <v>27</v>
      </c>
      <c r="AT294" s="55" t="s">
        <v>23</v>
      </c>
      <c r="AU294" s="55" t="s">
        <v>23</v>
      </c>
      <c r="AV294" s="55" t="s">
        <v>27</v>
      </c>
      <c r="AW294" s="55" t="s">
        <v>23</v>
      </c>
      <c r="AX294" s="55" t="s">
        <v>23</v>
      </c>
      <c r="AY294" s="55" t="s">
        <v>27</v>
      </c>
      <c r="AZ294" s="55" t="s">
        <v>23</v>
      </c>
      <c r="BA294" s="55" t="s">
        <v>23</v>
      </c>
      <c r="BB294" s="55" t="s">
        <v>27</v>
      </c>
      <c r="BC294" s="55" t="s">
        <v>23</v>
      </c>
      <c r="BD294" s="55" t="s">
        <v>23</v>
      </c>
      <c r="BE294" s="55" t="s">
        <v>27</v>
      </c>
      <c r="BF294" s="55" t="s">
        <v>23</v>
      </c>
      <c r="BG294" s="55" t="s">
        <v>23</v>
      </c>
      <c r="BH294" s="55" t="s">
        <v>27</v>
      </c>
      <c r="BI294" s="55" t="s">
        <v>23</v>
      </c>
      <c r="BJ294" s="55" t="s">
        <v>23</v>
      </c>
    </row>
    <row r="295" spans="1:62" x14ac:dyDescent="0.2">
      <c r="A295" s="25">
        <f>MAX($A$14:A294)+1</f>
        <v>281</v>
      </c>
      <c r="B295" s="58" t="s">
        <v>104</v>
      </c>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7"/>
      <c r="AE295" s="57"/>
      <c r="AF295" s="57"/>
      <c r="AG295" s="57"/>
      <c r="AH295" s="57"/>
      <c r="AI295" s="57"/>
      <c r="AJ295" s="57"/>
      <c r="AK295" s="57"/>
      <c r="AL295" s="57"/>
      <c r="AM295" s="57"/>
      <c r="AN295" s="57"/>
      <c r="AO295" s="57"/>
      <c r="AP295" s="57"/>
      <c r="AQ295" s="57"/>
      <c r="AR295" s="57"/>
      <c r="AS295" s="57"/>
      <c r="AT295" s="57"/>
      <c r="AU295" s="57"/>
      <c r="AV295" s="57"/>
      <c r="AW295" s="57"/>
      <c r="AX295" s="57"/>
      <c r="AY295" s="57"/>
      <c r="AZ295" s="57"/>
      <c r="BA295" s="57"/>
      <c r="BB295" s="57"/>
      <c r="BC295" s="57"/>
      <c r="BD295" s="57"/>
      <c r="BE295" s="57"/>
      <c r="BF295" s="57"/>
      <c r="BG295" s="57"/>
      <c r="BH295" s="57"/>
      <c r="BI295" s="57"/>
      <c r="BJ295" s="57"/>
    </row>
    <row r="296" spans="1:62" ht="12" customHeight="1" x14ac:dyDescent="0.2">
      <c r="A296" s="25">
        <f>MAX($A$14:A295)+1</f>
        <v>282</v>
      </c>
      <c r="B296" s="56" t="s">
        <v>36</v>
      </c>
      <c r="C296" s="55" t="s">
        <v>5</v>
      </c>
      <c r="D296" s="55" t="s">
        <v>23</v>
      </c>
      <c r="E296" s="55" t="s">
        <v>33</v>
      </c>
      <c r="F296" s="55" t="s">
        <v>5</v>
      </c>
      <c r="G296" s="55" t="s">
        <v>23</v>
      </c>
      <c r="H296" s="55" t="s">
        <v>33</v>
      </c>
      <c r="I296" s="55" t="s">
        <v>5</v>
      </c>
      <c r="J296" s="55" t="s">
        <v>23</v>
      </c>
      <c r="K296" s="55" t="s">
        <v>33</v>
      </c>
      <c r="L296" s="55" t="s">
        <v>5</v>
      </c>
      <c r="M296" s="55" t="s">
        <v>23</v>
      </c>
      <c r="N296" s="55" t="s">
        <v>31</v>
      </c>
      <c r="O296" s="55" t="s">
        <v>5</v>
      </c>
      <c r="P296" s="55" t="s">
        <v>23</v>
      </c>
      <c r="Q296" s="55" t="s">
        <v>31</v>
      </c>
      <c r="R296" s="55" t="s">
        <v>5</v>
      </c>
      <c r="S296" s="55" t="s">
        <v>23</v>
      </c>
      <c r="T296" s="55" t="s">
        <v>31</v>
      </c>
      <c r="U296" s="55" t="s">
        <v>5</v>
      </c>
      <c r="V296" s="55" t="s">
        <v>23</v>
      </c>
      <c r="W296" s="55" t="s">
        <v>31</v>
      </c>
      <c r="X296" s="55" t="s">
        <v>6</v>
      </c>
      <c r="Y296" s="55" t="s">
        <v>23</v>
      </c>
      <c r="Z296" s="55" t="s">
        <v>32</v>
      </c>
      <c r="AA296" s="55" t="s">
        <v>6</v>
      </c>
      <c r="AB296" s="55" t="s">
        <v>23</v>
      </c>
      <c r="AC296" s="55" t="s">
        <v>32</v>
      </c>
      <c r="AD296" s="55" t="s">
        <v>6</v>
      </c>
      <c r="AE296" s="55" t="s">
        <v>23</v>
      </c>
      <c r="AF296" s="55" t="s">
        <v>31</v>
      </c>
      <c r="AG296" s="55" t="s">
        <v>6</v>
      </c>
      <c r="AH296" s="55" t="s">
        <v>23</v>
      </c>
      <c r="AI296" s="55" t="s">
        <v>31</v>
      </c>
      <c r="AJ296" s="55" t="s">
        <v>6</v>
      </c>
      <c r="AK296" s="55" t="s">
        <v>23</v>
      </c>
      <c r="AL296" s="55" t="s">
        <v>31</v>
      </c>
      <c r="AM296" s="55" t="s">
        <v>6</v>
      </c>
      <c r="AN296" s="55" t="s">
        <v>23</v>
      </c>
      <c r="AO296" s="55" t="s">
        <v>31</v>
      </c>
      <c r="AP296" s="55" t="s">
        <v>6</v>
      </c>
      <c r="AQ296" s="55" t="s">
        <v>23</v>
      </c>
      <c r="AR296" s="55" t="s">
        <v>31</v>
      </c>
      <c r="AS296" s="55" t="s">
        <v>6</v>
      </c>
      <c r="AT296" s="55" t="s">
        <v>23</v>
      </c>
      <c r="AU296" s="55" t="s">
        <v>31</v>
      </c>
      <c r="AV296" s="55" t="s">
        <v>6</v>
      </c>
      <c r="AW296" s="55" t="s">
        <v>23</v>
      </c>
      <c r="AX296" s="55" t="s">
        <v>31</v>
      </c>
      <c r="AY296" s="55" t="s">
        <v>4</v>
      </c>
      <c r="AZ296" s="55" t="s">
        <v>23</v>
      </c>
      <c r="BA296" s="55" t="s">
        <v>33</v>
      </c>
      <c r="BB296" s="55" t="s">
        <v>4</v>
      </c>
      <c r="BC296" s="55" t="s">
        <v>23</v>
      </c>
      <c r="BD296" s="55" t="s">
        <v>31</v>
      </c>
      <c r="BE296" s="55" t="s">
        <v>5</v>
      </c>
      <c r="BF296" s="55" t="s">
        <v>23</v>
      </c>
      <c r="BG296" s="55" t="s">
        <v>32</v>
      </c>
      <c r="BH296" s="55" t="s">
        <v>6</v>
      </c>
      <c r="BI296" s="55" t="s">
        <v>23</v>
      </c>
      <c r="BJ296" s="55" t="s">
        <v>31</v>
      </c>
    </row>
    <row r="297" spans="1:62" ht="12" customHeight="1" x14ac:dyDescent="0.2">
      <c r="A297" s="25">
        <f>MAX($A$14:A296)+1</f>
        <v>283</v>
      </c>
      <c r="B297" s="56" t="s">
        <v>35</v>
      </c>
      <c r="C297" s="55" t="s">
        <v>27</v>
      </c>
      <c r="D297" s="55" t="s">
        <v>23</v>
      </c>
      <c r="E297" s="55" t="s">
        <v>23</v>
      </c>
      <c r="F297" s="55" t="s">
        <v>27</v>
      </c>
      <c r="G297" s="55" t="s">
        <v>23</v>
      </c>
      <c r="H297" s="55" t="s">
        <v>23</v>
      </c>
      <c r="I297" s="55" t="s">
        <v>27</v>
      </c>
      <c r="J297" s="55" t="s">
        <v>23</v>
      </c>
      <c r="K297" s="55" t="s">
        <v>23</v>
      </c>
      <c r="L297" s="55" t="s">
        <v>27</v>
      </c>
      <c r="M297" s="55" t="s">
        <v>23</v>
      </c>
      <c r="N297" s="55" t="s">
        <v>23</v>
      </c>
      <c r="O297" s="55" t="s">
        <v>27</v>
      </c>
      <c r="P297" s="55" t="s">
        <v>23</v>
      </c>
      <c r="Q297" s="55" t="s">
        <v>23</v>
      </c>
      <c r="R297" s="55" t="s">
        <v>27</v>
      </c>
      <c r="S297" s="55" t="s">
        <v>23</v>
      </c>
      <c r="T297" s="55" t="s">
        <v>23</v>
      </c>
      <c r="U297" s="55" t="s">
        <v>27</v>
      </c>
      <c r="V297" s="55" t="s">
        <v>23</v>
      </c>
      <c r="W297" s="55" t="s">
        <v>23</v>
      </c>
      <c r="X297" s="55" t="s">
        <v>27</v>
      </c>
      <c r="Y297" s="55" t="s">
        <v>23</v>
      </c>
      <c r="Z297" s="55" t="s">
        <v>23</v>
      </c>
      <c r="AA297" s="55" t="s">
        <v>27</v>
      </c>
      <c r="AB297" s="55" t="s">
        <v>23</v>
      </c>
      <c r="AC297" s="55" t="s">
        <v>23</v>
      </c>
      <c r="AD297" s="55" t="s">
        <v>27</v>
      </c>
      <c r="AE297" s="55" t="s">
        <v>23</v>
      </c>
      <c r="AF297" s="55" t="s">
        <v>23</v>
      </c>
      <c r="AG297" s="55" t="s">
        <v>27</v>
      </c>
      <c r="AH297" s="55" t="s">
        <v>23</v>
      </c>
      <c r="AI297" s="55" t="s">
        <v>23</v>
      </c>
      <c r="AJ297" s="55" t="s">
        <v>27</v>
      </c>
      <c r="AK297" s="55" t="s">
        <v>23</v>
      </c>
      <c r="AL297" s="55" t="s">
        <v>23</v>
      </c>
      <c r="AM297" s="55" t="s">
        <v>27</v>
      </c>
      <c r="AN297" s="55" t="s">
        <v>23</v>
      </c>
      <c r="AO297" s="55" t="s">
        <v>23</v>
      </c>
      <c r="AP297" s="55" t="s">
        <v>27</v>
      </c>
      <c r="AQ297" s="55" t="s">
        <v>23</v>
      </c>
      <c r="AR297" s="55" t="s">
        <v>23</v>
      </c>
      <c r="AS297" s="55" t="s">
        <v>27</v>
      </c>
      <c r="AT297" s="55" t="s">
        <v>23</v>
      </c>
      <c r="AU297" s="55" t="s">
        <v>23</v>
      </c>
      <c r="AV297" s="55" t="s">
        <v>27</v>
      </c>
      <c r="AW297" s="55" t="s">
        <v>23</v>
      </c>
      <c r="AX297" s="55" t="s">
        <v>23</v>
      </c>
      <c r="AY297" s="55" t="s">
        <v>27</v>
      </c>
      <c r="AZ297" s="55" t="s">
        <v>23</v>
      </c>
      <c r="BA297" s="55" t="s">
        <v>23</v>
      </c>
      <c r="BB297" s="55" t="s">
        <v>27</v>
      </c>
      <c r="BC297" s="55" t="s">
        <v>23</v>
      </c>
      <c r="BD297" s="55" t="s">
        <v>23</v>
      </c>
      <c r="BE297" s="55" t="s">
        <v>27</v>
      </c>
      <c r="BF297" s="55" t="s">
        <v>23</v>
      </c>
      <c r="BG297" s="55" t="s">
        <v>23</v>
      </c>
      <c r="BH297" s="55" t="s">
        <v>27</v>
      </c>
      <c r="BI297" s="55" t="s">
        <v>23</v>
      </c>
      <c r="BJ297" s="55" t="s">
        <v>23</v>
      </c>
    </row>
    <row r="298" spans="1:62" ht="12" customHeight="1" x14ac:dyDescent="0.2">
      <c r="A298" s="25">
        <f>MAX($A$14:A297)+1</f>
        <v>284</v>
      </c>
      <c r="B298" s="56" t="s">
        <v>34</v>
      </c>
      <c r="C298" s="55" t="s">
        <v>5</v>
      </c>
      <c r="D298" s="55" t="s">
        <v>23</v>
      </c>
      <c r="E298" s="55" t="s">
        <v>33</v>
      </c>
      <c r="F298" s="55" t="s">
        <v>5</v>
      </c>
      <c r="G298" s="55" t="s">
        <v>23</v>
      </c>
      <c r="H298" s="55" t="s">
        <v>33</v>
      </c>
      <c r="I298" s="55" t="s">
        <v>5</v>
      </c>
      <c r="J298" s="55" t="s">
        <v>23</v>
      </c>
      <c r="K298" s="55" t="s">
        <v>33</v>
      </c>
      <c r="L298" s="55" t="s">
        <v>5</v>
      </c>
      <c r="M298" s="55" t="s">
        <v>23</v>
      </c>
      <c r="N298" s="55" t="s">
        <v>31</v>
      </c>
      <c r="O298" s="55" t="s">
        <v>5</v>
      </c>
      <c r="P298" s="55" t="s">
        <v>23</v>
      </c>
      <c r="Q298" s="55" t="s">
        <v>31</v>
      </c>
      <c r="R298" s="55" t="s">
        <v>5</v>
      </c>
      <c r="S298" s="55" t="s">
        <v>23</v>
      </c>
      <c r="T298" s="55" t="s">
        <v>31</v>
      </c>
      <c r="U298" s="55" t="s">
        <v>5</v>
      </c>
      <c r="V298" s="55" t="s">
        <v>23</v>
      </c>
      <c r="W298" s="55" t="s">
        <v>31</v>
      </c>
      <c r="X298" s="55" t="s">
        <v>6</v>
      </c>
      <c r="Y298" s="55" t="s">
        <v>23</v>
      </c>
      <c r="Z298" s="55" t="s">
        <v>32</v>
      </c>
      <c r="AA298" s="55" t="s">
        <v>6</v>
      </c>
      <c r="AB298" s="55" t="s">
        <v>23</v>
      </c>
      <c r="AC298" s="55" t="s">
        <v>32</v>
      </c>
      <c r="AD298" s="55" t="s">
        <v>6</v>
      </c>
      <c r="AE298" s="55" t="s">
        <v>23</v>
      </c>
      <c r="AF298" s="55" t="s">
        <v>31</v>
      </c>
      <c r="AG298" s="55" t="s">
        <v>6</v>
      </c>
      <c r="AH298" s="55" t="s">
        <v>23</v>
      </c>
      <c r="AI298" s="55" t="s">
        <v>31</v>
      </c>
      <c r="AJ298" s="55" t="s">
        <v>6</v>
      </c>
      <c r="AK298" s="55" t="s">
        <v>23</v>
      </c>
      <c r="AL298" s="55" t="s">
        <v>31</v>
      </c>
      <c r="AM298" s="55" t="s">
        <v>6</v>
      </c>
      <c r="AN298" s="55" t="s">
        <v>23</v>
      </c>
      <c r="AO298" s="55" t="s">
        <v>31</v>
      </c>
      <c r="AP298" s="55" t="s">
        <v>6</v>
      </c>
      <c r="AQ298" s="55" t="s">
        <v>23</v>
      </c>
      <c r="AR298" s="55" t="s">
        <v>31</v>
      </c>
      <c r="AS298" s="55" t="s">
        <v>6</v>
      </c>
      <c r="AT298" s="55" t="s">
        <v>23</v>
      </c>
      <c r="AU298" s="55" t="s">
        <v>31</v>
      </c>
      <c r="AV298" s="55" t="s">
        <v>6</v>
      </c>
      <c r="AW298" s="55" t="s">
        <v>23</v>
      </c>
      <c r="AX298" s="55" t="s">
        <v>31</v>
      </c>
      <c r="AY298" s="55" t="s">
        <v>4</v>
      </c>
      <c r="AZ298" s="55" t="s">
        <v>23</v>
      </c>
      <c r="BA298" s="55" t="s">
        <v>33</v>
      </c>
      <c r="BB298" s="55" t="s">
        <v>4</v>
      </c>
      <c r="BC298" s="55" t="s">
        <v>23</v>
      </c>
      <c r="BD298" s="55" t="s">
        <v>31</v>
      </c>
      <c r="BE298" s="55" t="s">
        <v>5</v>
      </c>
      <c r="BF298" s="55" t="s">
        <v>23</v>
      </c>
      <c r="BG298" s="55" t="s">
        <v>32</v>
      </c>
      <c r="BH298" s="55" t="s">
        <v>6</v>
      </c>
      <c r="BI298" s="55" t="s">
        <v>23</v>
      </c>
      <c r="BJ298" s="55" t="s">
        <v>31</v>
      </c>
    </row>
    <row r="299" spans="1:62" ht="12" customHeight="1" x14ac:dyDescent="0.2">
      <c r="A299" s="25">
        <f>MAX($A$14:A298)+1</f>
        <v>285</v>
      </c>
      <c r="B299" s="56" t="s">
        <v>30</v>
      </c>
      <c r="C299" s="55" t="s">
        <v>27</v>
      </c>
      <c r="D299" s="55" t="s">
        <v>23</v>
      </c>
      <c r="E299" s="55" t="s">
        <v>23</v>
      </c>
      <c r="F299" s="55" t="s">
        <v>27</v>
      </c>
      <c r="G299" s="55" t="s">
        <v>23</v>
      </c>
      <c r="H299" s="55" t="s">
        <v>23</v>
      </c>
      <c r="I299" s="55" t="s">
        <v>27</v>
      </c>
      <c r="J299" s="55" t="s">
        <v>23</v>
      </c>
      <c r="K299" s="55" t="s">
        <v>23</v>
      </c>
      <c r="L299" s="55" t="s">
        <v>27</v>
      </c>
      <c r="M299" s="55" t="s">
        <v>23</v>
      </c>
      <c r="N299" s="55" t="s">
        <v>23</v>
      </c>
      <c r="O299" s="55" t="s">
        <v>27</v>
      </c>
      <c r="P299" s="55" t="s">
        <v>23</v>
      </c>
      <c r="Q299" s="55" t="s">
        <v>23</v>
      </c>
      <c r="R299" s="55" t="s">
        <v>27</v>
      </c>
      <c r="S299" s="55" t="s">
        <v>23</v>
      </c>
      <c r="T299" s="55" t="s">
        <v>23</v>
      </c>
      <c r="U299" s="55" t="s">
        <v>27</v>
      </c>
      <c r="V299" s="55" t="s">
        <v>23</v>
      </c>
      <c r="W299" s="55" t="s">
        <v>23</v>
      </c>
      <c r="X299" s="55" t="s">
        <v>27</v>
      </c>
      <c r="Y299" s="55" t="s">
        <v>23</v>
      </c>
      <c r="Z299" s="55" t="s">
        <v>23</v>
      </c>
      <c r="AA299" s="55" t="s">
        <v>27</v>
      </c>
      <c r="AB299" s="55" t="s">
        <v>23</v>
      </c>
      <c r="AC299" s="55" t="s">
        <v>23</v>
      </c>
      <c r="AD299" s="55" t="s">
        <v>27</v>
      </c>
      <c r="AE299" s="55" t="s">
        <v>23</v>
      </c>
      <c r="AF299" s="55" t="s">
        <v>23</v>
      </c>
      <c r="AG299" s="55" t="s">
        <v>27</v>
      </c>
      <c r="AH299" s="55" t="s">
        <v>23</v>
      </c>
      <c r="AI299" s="55" t="s">
        <v>23</v>
      </c>
      <c r="AJ299" s="55" t="s">
        <v>27</v>
      </c>
      <c r="AK299" s="55" t="s">
        <v>23</v>
      </c>
      <c r="AL299" s="55" t="s">
        <v>23</v>
      </c>
      <c r="AM299" s="55" t="s">
        <v>27</v>
      </c>
      <c r="AN299" s="55" t="s">
        <v>23</v>
      </c>
      <c r="AO299" s="55" t="s">
        <v>23</v>
      </c>
      <c r="AP299" s="55" t="s">
        <v>27</v>
      </c>
      <c r="AQ299" s="55" t="s">
        <v>23</v>
      </c>
      <c r="AR299" s="55" t="s">
        <v>23</v>
      </c>
      <c r="AS299" s="55" t="s">
        <v>27</v>
      </c>
      <c r="AT299" s="55" t="s">
        <v>23</v>
      </c>
      <c r="AU299" s="55" t="s">
        <v>23</v>
      </c>
      <c r="AV299" s="55" t="s">
        <v>27</v>
      </c>
      <c r="AW299" s="55" t="s">
        <v>23</v>
      </c>
      <c r="AX299" s="55" t="s">
        <v>23</v>
      </c>
      <c r="AY299" s="55" t="s">
        <v>27</v>
      </c>
      <c r="AZ299" s="55" t="s">
        <v>23</v>
      </c>
      <c r="BA299" s="55" t="s">
        <v>23</v>
      </c>
      <c r="BB299" s="55" t="s">
        <v>27</v>
      </c>
      <c r="BC299" s="55" t="s">
        <v>23</v>
      </c>
      <c r="BD299" s="55" t="s">
        <v>23</v>
      </c>
      <c r="BE299" s="55" t="s">
        <v>27</v>
      </c>
      <c r="BF299" s="55" t="s">
        <v>23</v>
      </c>
      <c r="BG299" s="55" t="s">
        <v>23</v>
      </c>
      <c r="BH299" s="55" t="s">
        <v>27</v>
      </c>
      <c r="BI299" s="55" t="s">
        <v>23</v>
      </c>
      <c r="BJ299" s="55" t="s">
        <v>23</v>
      </c>
    </row>
    <row r="300" spans="1:62" x14ac:dyDescent="0.2">
      <c r="A300" s="25">
        <f>MAX($A$14:A299)+1</f>
        <v>286</v>
      </c>
      <c r="B300" s="58" t="s">
        <v>103</v>
      </c>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7"/>
      <c r="AE300" s="57"/>
      <c r="AF300" s="57"/>
      <c r="AG300" s="57"/>
      <c r="AH300" s="57"/>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c r="BE300" s="57"/>
      <c r="BF300" s="57"/>
      <c r="BG300" s="57"/>
      <c r="BH300" s="57"/>
      <c r="BI300" s="57"/>
      <c r="BJ300" s="57"/>
    </row>
    <row r="301" spans="1:62" ht="12" customHeight="1" x14ac:dyDescent="0.2">
      <c r="A301" s="25">
        <f>MAX($A$14:A300)+1</f>
        <v>287</v>
      </c>
      <c r="B301" s="56" t="s">
        <v>36</v>
      </c>
      <c r="C301" s="55" t="s">
        <v>5</v>
      </c>
      <c r="D301" s="55" t="s">
        <v>23</v>
      </c>
      <c r="E301" s="55" t="s">
        <v>31</v>
      </c>
      <c r="F301" s="55" t="s">
        <v>5</v>
      </c>
      <c r="G301" s="55" t="s">
        <v>23</v>
      </c>
      <c r="H301" s="55" t="s">
        <v>31</v>
      </c>
      <c r="I301" s="55" t="s">
        <v>6</v>
      </c>
      <c r="J301" s="55" t="s">
        <v>23</v>
      </c>
      <c r="K301" s="55" t="s">
        <v>32</v>
      </c>
      <c r="L301" s="55" t="s">
        <v>6</v>
      </c>
      <c r="M301" s="55" t="s">
        <v>23</v>
      </c>
      <c r="N301" s="55" t="s">
        <v>31</v>
      </c>
      <c r="O301" s="55" t="s">
        <v>6</v>
      </c>
      <c r="P301" s="55" t="s">
        <v>23</v>
      </c>
      <c r="Q301" s="55" t="s">
        <v>31</v>
      </c>
      <c r="R301" s="55" t="s">
        <v>6</v>
      </c>
      <c r="S301" s="55" t="s">
        <v>23</v>
      </c>
      <c r="T301" s="55" t="s">
        <v>31</v>
      </c>
      <c r="U301" s="55" t="s">
        <v>6</v>
      </c>
      <c r="V301" s="55" t="s">
        <v>23</v>
      </c>
      <c r="W301" s="55" t="s">
        <v>32</v>
      </c>
      <c r="X301" s="55" t="s">
        <v>6</v>
      </c>
      <c r="Y301" s="55" t="s">
        <v>23</v>
      </c>
      <c r="Z301" s="55" t="s">
        <v>32</v>
      </c>
      <c r="AA301" s="55" t="s">
        <v>5</v>
      </c>
      <c r="AB301" s="55" t="s">
        <v>23</v>
      </c>
      <c r="AC301" s="55" t="s">
        <v>33</v>
      </c>
      <c r="AD301" s="55" t="s">
        <v>5</v>
      </c>
      <c r="AE301" s="55" t="s">
        <v>23</v>
      </c>
      <c r="AF301" s="55" t="s">
        <v>31</v>
      </c>
      <c r="AG301" s="55" t="s">
        <v>5</v>
      </c>
      <c r="AH301" s="55" t="s">
        <v>26</v>
      </c>
      <c r="AI301" s="55" t="s">
        <v>32</v>
      </c>
      <c r="AJ301" s="55" t="s">
        <v>6</v>
      </c>
      <c r="AK301" s="55" t="s">
        <v>23</v>
      </c>
      <c r="AL301" s="55" t="s">
        <v>31</v>
      </c>
      <c r="AM301" s="55" t="s">
        <v>6</v>
      </c>
      <c r="AN301" s="55" t="s">
        <v>23</v>
      </c>
      <c r="AO301" s="55" t="s">
        <v>31</v>
      </c>
      <c r="AP301" s="55" t="s">
        <v>6</v>
      </c>
      <c r="AQ301" s="55" t="s">
        <v>23</v>
      </c>
      <c r="AR301" s="55" t="s">
        <v>33</v>
      </c>
      <c r="AS301" s="55" t="s">
        <v>6</v>
      </c>
      <c r="AT301" s="55" t="s">
        <v>23</v>
      </c>
      <c r="AU301" s="55" t="s">
        <v>33</v>
      </c>
      <c r="AV301" s="55" t="s">
        <v>6</v>
      </c>
      <c r="AW301" s="55" t="s">
        <v>23</v>
      </c>
      <c r="AX301" s="55" t="s">
        <v>31</v>
      </c>
      <c r="AY301" s="55" t="s">
        <v>4</v>
      </c>
      <c r="AZ301" s="55" t="s">
        <v>23</v>
      </c>
      <c r="BA301" s="55" t="s">
        <v>33</v>
      </c>
      <c r="BB301" s="55" t="s">
        <v>5</v>
      </c>
      <c r="BC301" s="55" t="s">
        <v>28</v>
      </c>
      <c r="BD301" s="55" t="s">
        <v>26</v>
      </c>
      <c r="BE301" s="55" t="s">
        <v>5</v>
      </c>
      <c r="BF301" s="55" t="s">
        <v>26</v>
      </c>
      <c r="BG301" s="55" t="s">
        <v>31</v>
      </c>
      <c r="BH301" s="55" t="s">
        <v>5</v>
      </c>
      <c r="BI301" s="55" t="s">
        <v>26</v>
      </c>
      <c r="BJ301" s="55" t="s">
        <v>31</v>
      </c>
    </row>
    <row r="302" spans="1:62" ht="12" customHeight="1" x14ac:dyDescent="0.2">
      <c r="A302" s="25">
        <f>MAX($A$14:A301)+1</f>
        <v>288</v>
      </c>
      <c r="B302" s="56" t="s">
        <v>35</v>
      </c>
      <c r="C302" s="55" t="s">
        <v>27</v>
      </c>
      <c r="D302" s="55" t="s">
        <v>23</v>
      </c>
      <c r="E302" s="55" t="s">
        <v>23</v>
      </c>
      <c r="F302" s="55" t="s">
        <v>27</v>
      </c>
      <c r="G302" s="55" t="s">
        <v>23</v>
      </c>
      <c r="H302" s="55" t="s">
        <v>23</v>
      </c>
      <c r="I302" s="55" t="s">
        <v>27</v>
      </c>
      <c r="J302" s="55" t="s">
        <v>23</v>
      </c>
      <c r="K302" s="55" t="s">
        <v>23</v>
      </c>
      <c r="L302" s="55" t="s">
        <v>27</v>
      </c>
      <c r="M302" s="55" t="s">
        <v>23</v>
      </c>
      <c r="N302" s="55" t="s">
        <v>23</v>
      </c>
      <c r="O302" s="55" t="s">
        <v>23</v>
      </c>
      <c r="P302" s="55" t="s">
        <v>23</v>
      </c>
      <c r="Q302" s="55" t="s">
        <v>23</v>
      </c>
      <c r="R302" s="55" t="s">
        <v>23</v>
      </c>
      <c r="S302" s="55" t="s">
        <v>23</v>
      </c>
      <c r="T302" s="55" t="s">
        <v>23</v>
      </c>
      <c r="U302" s="55" t="s">
        <v>23</v>
      </c>
      <c r="V302" s="55" t="s">
        <v>23</v>
      </c>
      <c r="W302" s="55" t="s">
        <v>23</v>
      </c>
      <c r="X302" s="55" t="s">
        <v>23</v>
      </c>
      <c r="Y302" s="55" t="s">
        <v>23</v>
      </c>
      <c r="Z302" s="55" t="s">
        <v>23</v>
      </c>
      <c r="AA302" s="55" t="s">
        <v>23</v>
      </c>
      <c r="AB302" s="55" t="s">
        <v>23</v>
      </c>
      <c r="AC302" s="55" t="s">
        <v>23</v>
      </c>
      <c r="AD302" s="55" t="s">
        <v>23</v>
      </c>
      <c r="AE302" s="55" t="s">
        <v>23</v>
      </c>
      <c r="AF302" s="55" t="s">
        <v>23</v>
      </c>
      <c r="AG302" s="55" t="s">
        <v>23</v>
      </c>
      <c r="AH302" s="55" t="s">
        <v>23</v>
      </c>
      <c r="AI302" s="55" t="s">
        <v>23</v>
      </c>
      <c r="AJ302" s="55" t="s">
        <v>23</v>
      </c>
      <c r="AK302" s="55" t="s">
        <v>23</v>
      </c>
      <c r="AL302" s="55" t="s">
        <v>23</v>
      </c>
      <c r="AM302" s="55" t="s">
        <v>23</v>
      </c>
      <c r="AN302" s="55" t="s">
        <v>23</v>
      </c>
      <c r="AO302" s="55" t="s">
        <v>23</v>
      </c>
      <c r="AP302" s="55" t="s">
        <v>23</v>
      </c>
      <c r="AQ302" s="55" t="s">
        <v>23</v>
      </c>
      <c r="AR302" s="55" t="s">
        <v>23</v>
      </c>
      <c r="AS302" s="55" t="s">
        <v>23</v>
      </c>
      <c r="AT302" s="55" t="s">
        <v>23</v>
      </c>
      <c r="AU302" s="55" t="s">
        <v>23</v>
      </c>
      <c r="AV302" s="55" t="s">
        <v>23</v>
      </c>
      <c r="AW302" s="55" t="s">
        <v>23</v>
      </c>
      <c r="AX302" s="55" t="s">
        <v>23</v>
      </c>
      <c r="AY302" s="55" t="s">
        <v>23</v>
      </c>
      <c r="AZ302" s="55" t="s">
        <v>23</v>
      </c>
      <c r="BA302" s="55" t="s">
        <v>23</v>
      </c>
      <c r="BB302" s="55" t="s">
        <v>23</v>
      </c>
      <c r="BC302" s="55" t="s">
        <v>23</v>
      </c>
      <c r="BD302" s="55" t="s">
        <v>23</v>
      </c>
      <c r="BE302" s="55" t="s">
        <v>23</v>
      </c>
      <c r="BF302" s="55" t="s">
        <v>23</v>
      </c>
      <c r="BG302" s="55" t="s">
        <v>23</v>
      </c>
      <c r="BH302" s="55" t="s">
        <v>23</v>
      </c>
      <c r="BI302" s="55" t="s">
        <v>23</v>
      </c>
      <c r="BJ302" s="55" t="s">
        <v>23</v>
      </c>
    </row>
    <row r="303" spans="1:62" ht="12" customHeight="1" x14ac:dyDescent="0.2">
      <c r="A303" s="25">
        <f>MAX($A$14:A302)+1</f>
        <v>289</v>
      </c>
      <c r="B303" s="56" t="s">
        <v>34</v>
      </c>
      <c r="C303" s="55" t="s">
        <v>5</v>
      </c>
      <c r="D303" s="55" t="s">
        <v>23</v>
      </c>
      <c r="E303" s="55" t="s">
        <v>31</v>
      </c>
      <c r="F303" s="55" t="s">
        <v>5</v>
      </c>
      <c r="G303" s="55" t="s">
        <v>23</v>
      </c>
      <c r="H303" s="55" t="s">
        <v>31</v>
      </c>
      <c r="I303" s="55" t="s">
        <v>6</v>
      </c>
      <c r="J303" s="55" t="s">
        <v>23</v>
      </c>
      <c r="K303" s="55" t="s">
        <v>32</v>
      </c>
      <c r="L303" s="55" t="s">
        <v>6</v>
      </c>
      <c r="M303" s="55" t="s">
        <v>23</v>
      </c>
      <c r="N303" s="55" t="s">
        <v>31</v>
      </c>
      <c r="O303" s="55" t="s">
        <v>6</v>
      </c>
      <c r="P303" s="55" t="s">
        <v>23</v>
      </c>
      <c r="Q303" s="55" t="s">
        <v>31</v>
      </c>
      <c r="R303" s="55" t="s">
        <v>6</v>
      </c>
      <c r="S303" s="55" t="s">
        <v>23</v>
      </c>
      <c r="T303" s="55" t="s">
        <v>31</v>
      </c>
      <c r="U303" s="55" t="s">
        <v>6</v>
      </c>
      <c r="V303" s="55" t="s">
        <v>23</v>
      </c>
      <c r="W303" s="55" t="s">
        <v>32</v>
      </c>
      <c r="X303" s="55" t="s">
        <v>6</v>
      </c>
      <c r="Y303" s="55" t="s">
        <v>23</v>
      </c>
      <c r="Z303" s="55" t="s">
        <v>32</v>
      </c>
      <c r="AA303" s="55" t="s">
        <v>5</v>
      </c>
      <c r="AB303" s="55" t="s">
        <v>23</v>
      </c>
      <c r="AC303" s="55" t="s">
        <v>33</v>
      </c>
      <c r="AD303" s="55" t="s">
        <v>5</v>
      </c>
      <c r="AE303" s="55" t="s">
        <v>23</v>
      </c>
      <c r="AF303" s="55" t="s">
        <v>31</v>
      </c>
      <c r="AG303" s="55" t="s">
        <v>5</v>
      </c>
      <c r="AH303" s="55" t="s">
        <v>26</v>
      </c>
      <c r="AI303" s="55" t="s">
        <v>32</v>
      </c>
      <c r="AJ303" s="55" t="s">
        <v>6</v>
      </c>
      <c r="AK303" s="55" t="s">
        <v>23</v>
      </c>
      <c r="AL303" s="55" t="s">
        <v>31</v>
      </c>
      <c r="AM303" s="55" t="s">
        <v>6</v>
      </c>
      <c r="AN303" s="55" t="s">
        <v>23</v>
      </c>
      <c r="AO303" s="55" t="s">
        <v>31</v>
      </c>
      <c r="AP303" s="55" t="s">
        <v>6</v>
      </c>
      <c r="AQ303" s="55" t="s">
        <v>23</v>
      </c>
      <c r="AR303" s="55" t="s">
        <v>33</v>
      </c>
      <c r="AS303" s="55" t="s">
        <v>6</v>
      </c>
      <c r="AT303" s="55" t="s">
        <v>23</v>
      </c>
      <c r="AU303" s="55" t="s">
        <v>33</v>
      </c>
      <c r="AV303" s="55" t="s">
        <v>6</v>
      </c>
      <c r="AW303" s="55" t="s">
        <v>23</v>
      </c>
      <c r="AX303" s="55" t="s">
        <v>31</v>
      </c>
      <c r="AY303" s="55" t="s">
        <v>4</v>
      </c>
      <c r="AZ303" s="55" t="s">
        <v>23</v>
      </c>
      <c r="BA303" s="55" t="s">
        <v>33</v>
      </c>
      <c r="BB303" s="55" t="s">
        <v>5</v>
      </c>
      <c r="BC303" s="55" t="s">
        <v>28</v>
      </c>
      <c r="BD303" s="55" t="s">
        <v>26</v>
      </c>
      <c r="BE303" s="55" t="s">
        <v>5</v>
      </c>
      <c r="BF303" s="55" t="s">
        <v>26</v>
      </c>
      <c r="BG303" s="55" t="s">
        <v>31</v>
      </c>
      <c r="BH303" s="55" t="s">
        <v>5</v>
      </c>
      <c r="BI303" s="55" t="s">
        <v>26</v>
      </c>
      <c r="BJ303" s="55" t="s">
        <v>31</v>
      </c>
    </row>
    <row r="304" spans="1:62" ht="12" customHeight="1" x14ac:dyDescent="0.2">
      <c r="A304" s="25">
        <f>MAX($A$14:A303)+1</f>
        <v>290</v>
      </c>
      <c r="B304" s="56" t="s">
        <v>30</v>
      </c>
      <c r="C304" s="55" t="s">
        <v>27</v>
      </c>
      <c r="D304" s="55" t="s">
        <v>23</v>
      </c>
      <c r="E304" s="55" t="s">
        <v>23</v>
      </c>
      <c r="F304" s="55" t="s">
        <v>27</v>
      </c>
      <c r="G304" s="55" t="s">
        <v>23</v>
      </c>
      <c r="H304" s="55" t="s">
        <v>23</v>
      </c>
      <c r="I304" s="55" t="s">
        <v>27</v>
      </c>
      <c r="J304" s="55" t="s">
        <v>23</v>
      </c>
      <c r="K304" s="55" t="s">
        <v>23</v>
      </c>
      <c r="L304" s="55" t="s">
        <v>27</v>
      </c>
      <c r="M304" s="55" t="s">
        <v>23</v>
      </c>
      <c r="N304" s="55" t="s">
        <v>23</v>
      </c>
      <c r="O304" s="55" t="s">
        <v>23</v>
      </c>
      <c r="P304" s="55" t="s">
        <v>23</v>
      </c>
      <c r="Q304" s="55" t="s">
        <v>23</v>
      </c>
      <c r="R304" s="55" t="s">
        <v>23</v>
      </c>
      <c r="S304" s="55" t="s">
        <v>23</v>
      </c>
      <c r="T304" s="55" t="s">
        <v>23</v>
      </c>
      <c r="U304" s="55" t="s">
        <v>23</v>
      </c>
      <c r="V304" s="55" t="s">
        <v>23</v>
      </c>
      <c r="W304" s="55" t="s">
        <v>23</v>
      </c>
      <c r="X304" s="55" t="s">
        <v>23</v>
      </c>
      <c r="Y304" s="55" t="s">
        <v>23</v>
      </c>
      <c r="Z304" s="55" t="s">
        <v>23</v>
      </c>
      <c r="AA304" s="55" t="s">
        <v>23</v>
      </c>
      <c r="AB304" s="55" t="s">
        <v>23</v>
      </c>
      <c r="AC304" s="55" t="s">
        <v>23</v>
      </c>
      <c r="AD304" s="55" t="s">
        <v>23</v>
      </c>
      <c r="AE304" s="55" t="s">
        <v>23</v>
      </c>
      <c r="AF304" s="55" t="s">
        <v>23</v>
      </c>
      <c r="AG304" s="55" t="s">
        <v>23</v>
      </c>
      <c r="AH304" s="55" t="s">
        <v>23</v>
      </c>
      <c r="AI304" s="55" t="s">
        <v>23</v>
      </c>
      <c r="AJ304" s="55" t="s">
        <v>23</v>
      </c>
      <c r="AK304" s="55" t="s">
        <v>23</v>
      </c>
      <c r="AL304" s="55" t="s">
        <v>23</v>
      </c>
      <c r="AM304" s="55" t="s">
        <v>23</v>
      </c>
      <c r="AN304" s="55" t="s">
        <v>23</v>
      </c>
      <c r="AO304" s="55" t="s">
        <v>23</v>
      </c>
      <c r="AP304" s="55" t="s">
        <v>23</v>
      </c>
      <c r="AQ304" s="55" t="s">
        <v>23</v>
      </c>
      <c r="AR304" s="55" t="s">
        <v>23</v>
      </c>
      <c r="AS304" s="55" t="s">
        <v>23</v>
      </c>
      <c r="AT304" s="55" t="s">
        <v>23</v>
      </c>
      <c r="AU304" s="55" t="s">
        <v>23</v>
      </c>
      <c r="AV304" s="55" t="s">
        <v>23</v>
      </c>
      <c r="AW304" s="55" t="s">
        <v>23</v>
      </c>
      <c r="AX304" s="55" t="s">
        <v>23</v>
      </c>
      <c r="AY304" s="55" t="s">
        <v>23</v>
      </c>
      <c r="AZ304" s="55" t="s">
        <v>23</v>
      </c>
      <c r="BA304" s="55" t="s">
        <v>23</v>
      </c>
      <c r="BB304" s="55" t="s">
        <v>23</v>
      </c>
      <c r="BC304" s="55" t="s">
        <v>23</v>
      </c>
      <c r="BD304" s="55" t="s">
        <v>23</v>
      </c>
      <c r="BE304" s="55" t="s">
        <v>23</v>
      </c>
      <c r="BF304" s="55" t="s">
        <v>23</v>
      </c>
      <c r="BG304" s="55" t="s">
        <v>23</v>
      </c>
      <c r="BH304" s="55" t="s">
        <v>23</v>
      </c>
      <c r="BI304" s="55" t="s">
        <v>23</v>
      </c>
      <c r="BJ304" s="55" t="s">
        <v>23</v>
      </c>
    </row>
    <row r="305" spans="1:62" x14ac:dyDescent="0.2">
      <c r="A305" s="25">
        <f>MAX($A$14:A304)+1</f>
        <v>291</v>
      </c>
      <c r="B305" s="58" t="s">
        <v>102</v>
      </c>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7"/>
      <c r="AE305" s="57"/>
      <c r="AF305" s="57"/>
      <c r="AG305" s="57"/>
      <c r="AH305" s="57"/>
      <c r="AI305" s="57"/>
      <c r="AJ305" s="57"/>
      <c r="AK305" s="57"/>
      <c r="AL305" s="57"/>
      <c r="AM305" s="57"/>
      <c r="AN305" s="57"/>
      <c r="AO305" s="57"/>
      <c r="AP305" s="57"/>
      <c r="AQ305" s="57"/>
      <c r="AR305" s="57"/>
      <c r="AS305" s="57"/>
      <c r="AT305" s="57"/>
      <c r="AU305" s="57"/>
      <c r="AV305" s="57"/>
      <c r="AW305" s="57"/>
      <c r="AX305" s="57"/>
      <c r="AY305" s="57"/>
      <c r="AZ305" s="57"/>
      <c r="BA305" s="57"/>
      <c r="BB305" s="57"/>
      <c r="BC305" s="57"/>
      <c r="BD305" s="57"/>
      <c r="BE305" s="57"/>
      <c r="BF305" s="57"/>
      <c r="BG305" s="57"/>
      <c r="BH305" s="57"/>
      <c r="BI305" s="57"/>
      <c r="BJ305" s="57"/>
    </row>
    <row r="306" spans="1:62" ht="12" customHeight="1" x14ac:dyDescent="0.2">
      <c r="A306" s="25">
        <f>MAX($A$14:A305)+1</f>
        <v>292</v>
      </c>
      <c r="B306" s="56" t="s">
        <v>36</v>
      </c>
      <c r="C306" s="55" t="s">
        <v>4</v>
      </c>
      <c r="D306" s="55" t="s">
        <v>26</v>
      </c>
      <c r="E306" s="55" t="s">
        <v>31</v>
      </c>
      <c r="F306" s="55" t="s">
        <v>4</v>
      </c>
      <c r="G306" s="55" t="s">
        <v>26</v>
      </c>
      <c r="H306" s="55" t="s">
        <v>31</v>
      </c>
      <c r="I306" s="55" t="s">
        <v>15</v>
      </c>
      <c r="J306" s="55" t="s">
        <v>28</v>
      </c>
      <c r="K306" s="55" t="s">
        <v>23</v>
      </c>
      <c r="L306" s="55" t="s">
        <v>4</v>
      </c>
      <c r="M306" s="55" t="s">
        <v>23</v>
      </c>
      <c r="N306" s="55" t="s">
        <v>31</v>
      </c>
      <c r="O306" s="55" t="s">
        <v>4</v>
      </c>
      <c r="P306" s="55" t="s">
        <v>23</v>
      </c>
      <c r="Q306" s="55" t="s">
        <v>31</v>
      </c>
      <c r="R306" s="55" t="s">
        <v>3</v>
      </c>
      <c r="S306" s="55" t="s">
        <v>23</v>
      </c>
      <c r="T306" s="55" t="s">
        <v>31</v>
      </c>
      <c r="U306" s="55" t="s">
        <v>3</v>
      </c>
      <c r="V306" s="55" t="s">
        <v>23</v>
      </c>
      <c r="W306" s="55" t="s">
        <v>32</v>
      </c>
      <c r="X306" s="55" t="s">
        <v>3</v>
      </c>
      <c r="Y306" s="55" t="s">
        <v>23</v>
      </c>
      <c r="Z306" s="55" t="s">
        <v>31</v>
      </c>
      <c r="AA306" s="55" t="s">
        <v>3</v>
      </c>
      <c r="AB306" s="55" t="s">
        <v>23</v>
      </c>
      <c r="AC306" s="55" t="s">
        <v>31</v>
      </c>
      <c r="AD306" s="55" t="s">
        <v>3</v>
      </c>
      <c r="AE306" s="55" t="s">
        <v>23</v>
      </c>
      <c r="AF306" s="55" t="s">
        <v>31</v>
      </c>
      <c r="AG306" s="55" t="s">
        <v>3</v>
      </c>
      <c r="AH306" s="55" t="s">
        <v>23</v>
      </c>
      <c r="AI306" s="55" t="s">
        <v>31</v>
      </c>
      <c r="AJ306" s="55" t="s">
        <v>3</v>
      </c>
      <c r="AK306" s="55" t="s">
        <v>23</v>
      </c>
      <c r="AL306" s="55" t="s">
        <v>31</v>
      </c>
      <c r="AM306" s="55" t="s">
        <v>3</v>
      </c>
      <c r="AN306" s="55" t="s">
        <v>23</v>
      </c>
      <c r="AO306" s="55" t="s">
        <v>31</v>
      </c>
      <c r="AP306" s="55" t="s">
        <v>4</v>
      </c>
      <c r="AQ306" s="55" t="s">
        <v>23</v>
      </c>
      <c r="AR306" s="55" t="s">
        <v>31</v>
      </c>
      <c r="AS306" s="55" t="s">
        <v>4</v>
      </c>
      <c r="AT306" s="55" t="s">
        <v>23</v>
      </c>
      <c r="AU306" s="55" t="s">
        <v>31</v>
      </c>
      <c r="AV306" s="55" t="s">
        <v>4</v>
      </c>
      <c r="AW306" s="55" t="s">
        <v>23</v>
      </c>
      <c r="AX306" s="55" t="s">
        <v>32</v>
      </c>
      <c r="AY306" s="55" t="s">
        <v>4</v>
      </c>
      <c r="AZ306" s="55" t="s">
        <v>23</v>
      </c>
      <c r="BA306" s="55" t="s">
        <v>31</v>
      </c>
      <c r="BB306" s="55" t="s">
        <v>4</v>
      </c>
      <c r="BC306" s="55" t="s">
        <v>23</v>
      </c>
      <c r="BD306" s="55" t="s">
        <v>31</v>
      </c>
      <c r="BE306" s="55" t="s">
        <v>3</v>
      </c>
      <c r="BF306" s="55" t="s">
        <v>26</v>
      </c>
      <c r="BG306" s="55" t="s">
        <v>31</v>
      </c>
      <c r="BH306" s="55" t="s">
        <v>3</v>
      </c>
      <c r="BI306" s="55" t="s">
        <v>26</v>
      </c>
      <c r="BJ306" s="55" t="s">
        <v>31</v>
      </c>
    </row>
    <row r="307" spans="1:62" ht="12" customHeight="1" x14ac:dyDescent="0.2">
      <c r="A307" s="25">
        <f>MAX($A$14:A306)+1</f>
        <v>293</v>
      </c>
      <c r="B307" s="56" t="s">
        <v>35</v>
      </c>
      <c r="C307" s="55" t="s">
        <v>23</v>
      </c>
      <c r="D307" s="55" t="s">
        <v>23</v>
      </c>
      <c r="E307" s="55" t="s">
        <v>23</v>
      </c>
      <c r="F307" s="55" t="s">
        <v>23</v>
      </c>
      <c r="G307" s="55" t="s">
        <v>23</v>
      </c>
      <c r="H307" s="55" t="s">
        <v>23</v>
      </c>
      <c r="I307" s="55" t="s">
        <v>23</v>
      </c>
      <c r="J307" s="55" t="s">
        <v>23</v>
      </c>
      <c r="K307" s="55" t="s">
        <v>23</v>
      </c>
      <c r="L307" s="55" t="s">
        <v>23</v>
      </c>
      <c r="M307" s="55" t="s">
        <v>23</v>
      </c>
      <c r="N307" s="55" t="s">
        <v>23</v>
      </c>
      <c r="O307" s="55" t="s">
        <v>23</v>
      </c>
      <c r="P307" s="55" t="s">
        <v>23</v>
      </c>
      <c r="Q307" s="55" t="s">
        <v>23</v>
      </c>
      <c r="R307" s="55" t="s">
        <v>23</v>
      </c>
      <c r="S307" s="55" t="s">
        <v>23</v>
      </c>
      <c r="T307" s="55" t="s">
        <v>23</v>
      </c>
      <c r="U307" s="55" t="s">
        <v>23</v>
      </c>
      <c r="V307" s="55" t="s">
        <v>23</v>
      </c>
      <c r="W307" s="55" t="s">
        <v>23</v>
      </c>
      <c r="X307" s="55" t="s">
        <v>23</v>
      </c>
      <c r="Y307" s="55" t="s">
        <v>23</v>
      </c>
      <c r="Z307" s="55" t="s">
        <v>23</v>
      </c>
      <c r="AA307" s="55" t="s">
        <v>23</v>
      </c>
      <c r="AB307" s="55" t="s">
        <v>23</v>
      </c>
      <c r="AC307" s="55" t="s">
        <v>23</v>
      </c>
      <c r="AD307" s="55" t="s">
        <v>23</v>
      </c>
      <c r="AE307" s="55" t="s">
        <v>23</v>
      </c>
      <c r="AF307" s="55" t="s">
        <v>23</v>
      </c>
      <c r="AG307" s="55" t="s">
        <v>23</v>
      </c>
      <c r="AH307" s="55" t="s">
        <v>23</v>
      </c>
      <c r="AI307" s="55" t="s">
        <v>23</v>
      </c>
      <c r="AJ307" s="55" t="s">
        <v>23</v>
      </c>
      <c r="AK307" s="55" t="s">
        <v>23</v>
      </c>
      <c r="AL307" s="55" t="s">
        <v>23</v>
      </c>
      <c r="AM307" s="55" t="s">
        <v>23</v>
      </c>
      <c r="AN307" s="55" t="s">
        <v>23</v>
      </c>
      <c r="AO307" s="55" t="s">
        <v>23</v>
      </c>
      <c r="AP307" s="55" t="s">
        <v>23</v>
      </c>
      <c r="AQ307" s="55" t="s">
        <v>23</v>
      </c>
      <c r="AR307" s="55" t="s">
        <v>23</v>
      </c>
      <c r="AS307" s="55" t="s">
        <v>23</v>
      </c>
      <c r="AT307" s="55" t="s">
        <v>23</v>
      </c>
      <c r="AU307" s="55" t="s">
        <v>23</v>
      </c>
      <c r="AV307" s="55" t="s">
        <v>23</v>
      </c>
      <c r="AW307" s="55" t="s">
        <v>23</v>
      </c>
      <c r="AX307" s="55" t="s">
        <v>23</v>
      </c>
      <c r="AY307" s="55" t="s">
        <v>23</v>
      </c>
      <c r="AZ307" s="55" t="s">
        <v>23</v>
      </c>
      <c r="BA307" s="55" t="s">
        <v>23</v>
      </c>
      <c r="BB307" s="55" t="s">
        <v>23</v>
      </c>
      <c r="BC307" s="55" t="s">
        <v>23</v>
      </c>
      <c r="BD307" s="55" t="s">
        <v>23</v>
      </c>
      <c r="BE307" s="55" t="s">
        <v>23</v>
      </c>
      <c r="BF307" s="55" t="s">
        <v>23</v>
      </c>
      <c r="BG307" s="55" t="s">
        <v>23</v>
      </c>
      <c r="BH307" s="55" t="s">
        <v>23</v>
      </c>
      <c r="BI307" s="55" t="s">
        <v>23</v>
      </c>
      <c r="BJ307" s="55" t="s">
        <v>23</v>
      </c>
    </row>
    <row r="308" spans="1:62" ht="12" customHeight="1" x14ac:dyDescent="0.2">
      <c r="A308" s="25">
        <f>MAX($A$14:A307)+1</f>
        <v>294</v>
      </c>
      <c r="B308" s="56" t="s">
        <v>34</v>
      </c>
      <c r="C308" s="55" t="s">
        <v>4</v>
      </c>
      <c r="D308" s="55" t="s">
        <v>26</v>
      </c>
      <c r="E308" s="55" t="s">
        <v>31</v>
      </c>
      <c r="F308" s="55" t="s">
        <v>4</v>
      </c>
      <c r="G308" s="55" t="s">
        <v>26</v>
      </c>
      <c r="H308" s="55" t="s">
        <v>31</v>
      </c>
      <c r="I308" s="55" t="s">
        <v>15</v>
      </c>
      <c r="J308" s="55" t="s">
        <v>28</v>
      </c>
      <c r="K308" s="55" t="s">
        <v>23</v>
      </c>
      <c r="L308" s="55" t="s">
        <v>4</v>
      </c>
      <c r="M308" s="55" t="s">
        <v>23</v>
      </c>
      <c r="N308" s="55" t="s">
        <v>31</v>
      </c>
      <c r="O308" s="55" t="s">
        <v>4</v>
      </c>
      <c r="P308" s="55" t="s">
        <v>23</v>
      </c>
      <c r="Q308" s="55" t="s">
        <v>31</v>
      </c>
      <c r="R308" s="55" t="s">
        <v>3</v>
      </c>
      <c r="S308" s="55" t="s">
        <v>23</v>
      </c>
      <c r="T308" s="55" t="s">
        <v>31</v>
      </c>
      <c r="U308" s="55" t="s">
        <v>3</v>
      </c>
      <c r="V308" s="55" t="s">
        <v>23</v>
      </c>
      <c r="W308" s="55" t="s">
        <v>32</v>
      </c>
      <c r="X308" s="55" t="s">
        <v>3</v>
      </c>
      <c r="Y308" s="55" t="s">
        <v>23</v>
      </c>
      <c r="Z308" s="55" t="s">
        <v>31</v>
      </c>
      <c r="AA308" s="55" t="s">
        <v>3</v>
      </c>
      <c r="AB308" s="55" t="s">
        <v>23</v>
      </c>
      <c r="AC308" s="55" t="s">
        <v>31</v>
      </c>
      <c r="AD308" s="55" t="s">
        <v>3</v>
      </c>
      <c r="AE308" s="55" t="s">
        <v>23</v>
      </c>
      <c r="AF308" s="55" t="s">
        <v>31</v>
      </c>
      <c r="AG308" s="55" t="s">
        <v>3</v>
      </c>
      <c r="AH308" s="55" t="s">
        <v>23</v>
      </c>
      <c r="AI308" s="55" t="s">
        <v>31</v>
      </c>
      <c r="AJ308" s="55" t="s">
        <v>3</v>
      </c>
      <c r="AK308" s="55" t="s">
        <v>23</v>
      </c>
      <c r="AL308" s="55" t="s">
        <v>31</v>
      </c>
      <c r="AM308" s="55" t="s">
        <v>3</v>
      </c>
      <c r="AN308" s="55" t="s">
        <v>23</v>
      </c>
      <c r="AO308" s="55" t="s">
        <v>31</v>
      </c>
      <c r="AP308" s="55" t="s">
        <v>4</v>
      </c>
      <c r="AQ308" s="55" t="s">
        <v>23</v>
      </c>
      <c r="AR308" s="55" t="s">
        <v>31</v>
      </c>
      <c r="AS308" s="55" t="s">
        <v>4</v>
      </c>
      <c r="AT308" s="55" t="s">
        <v>23</v>
      </c>
      <c r="AU308" s="55" t="s">
        <v>31</v>
      </c>
      <c r="AV308" s="55" t="s">
        <v>4</v>
      </c>
      <c r="AW308" s="55" t="s">
        <v>23</v>
      </c>
      <c r="AX308" s="55" t="s">
        <v>32</v>
      </c>
      <c r="AY308" s="55" t="s">
        <v>4</v>
      </c>
      <c r="AZ308" s="55" t="s">
        <v>23</v>
      </c>
      <c r="BA308" s="55" t="s">
        <v>31</v>
      </c>
      <c r="BB308" s="55" t="s">
        <v>4</v>
      </c>
      <c r="BC308" s="55" t="s">
        <v>23</v>
      </c>
      <c r="BD308" s="55" t="s">
        <v>31</v>
      </c>
      <c r="BE308" s="55" t="s">
        <v>3</v>
      </c>
      <c r="BF308" s="55" t="s">
        <v>26</v>
      </c>
      <c r="BG308" s="55" t="s">
        <v>31</v>
      </c>
      <c r="BH308" s="55" t="s">
        <v>3</v>
      </c>
      <c r="BI308" s="55" t="s">
        <v>26</v>
      </c>
      <c r="BJ308" s="55" t="s">
        <v>31</v>
      </c>
    </row>
    <row r="309" spans="1:62" ht="12" customHeight="1" x14ac:dyDescent="0.2">
      <c r="A309" s="25">
        <f>MAX($A$14:A308)+1</f>
        <v>295</v>
      </c>
      <c r="B309" s="56" t="s">
        <v>30</v>
      </c>
      <c r="C309" s="55" t="s">
        <v>23</v>
      </c>
      <c r="D309" s="55" t="s">
        <v>23</v>
      </c>
      <c r="E309" s="55" t="s">
        <v>23</v>
      </c>
      <c r="F309" s="55" t="s">
        <v>23</v>
      </c>
      <c r="G309" s="55" t="s">
        <v>23</v>
      </c>
      <c r="H309" s="55" t="s">
        <v>23</v>
      </c>
      <c r="I309" s="55" t="s">
        <v>23</v>
      </c>
      <c r="J309" s="55" t="s">
        <v>23</v>
      </c>
      <c r="K309" s="55" t="s">
        <v>23</v>
      </c>
      <c r="L309" s="55" t="s">
        <v>23</v>
      </c>
      <c r="M309" s="55" t="s">
        <v>23</v>
      </c>
      <c r="N309" s="55" t="s">
        <v>23</v>
      </c>
      <c r="O309" s="55" t="s">
        <v>23</v>
      </c>
      <c r="P309" s="55" t="s">
        <v>23</v>
      </c>
      <c r="Q309" s="55" t="s">
        <v>23</v>
      </c>
      <c r="R309" s="55" t="s">
        <v>23</v>
      </c>
      <c r="S309" s="55" t="s">
        <v>23</v>
      </c>
      <c r="T309" s="55" t="s">
        <v>23</v>
      </c>
      <c r="U309" s="55" t="s">
        <v>23</v>
      </c>
      <c r="V309" s="55" t="s">
        <v>23</v>
      </c>
      <c r="W309" s="55" t="s">
        <v>23</v>
      </c>
      <c r="X309" s="55" t="s">
        <v>23</v>
      </c>
      <c r="Y309" s="55" t="s">
        <v>23</v>
      </c>
      <c r="Z309" s="55" t="s">
        <v>23</v>
      </c>
      <c r="AA309" s="55" t="s">
        <v>23</v>
      </c>
      <c r="AB309" s="55" t="s">
        <v>23</v>
      </c>
      <c r="AC309" s="55" t="s">
        <v>23</v>
      </c>
      <c r="AD309" s="55" t="s">
        <v>23</v>
      </c>
      <c r="AE309" s="55" t="s">
        <v>23</v>
      </c>
      <c r="AF309" s="55" t="s">
        <v>23</v>
      </c>
      <c r="AG309" s="55" t="s">
        <v>23</v>
      </c>
      <c r="AH309" s="55" t="s">
        <v>23</v>
      </c>
      <c r="AI309" s="55" t="s">
        <v>23</v>
      </c>
      <c r="AJ309" s="55" t="s">
        <v>23</v>
      </c>
      <c r="AK309" s="55" t="s">
        <v>23</v>
      </c>
      <c r="AL309" s="55" t="s">
        <v>23</v>
      </c>
      <c r="AM309" s="55" t="s">
        <v>23</v>
      </c>
      <c r="AN309" s="55" t="s">
        <v>23</v>
      </c>
      <c r="AO309" s="55" t="s">
        <v>23</v>
      </c>
      <c r="AP309" s="55" t="s">
        <v>23</v>
      </c>
      <c r="AQ309" s="55" t="s">
        <v>23</v>
      </c>
      <c r="AR309" s="55" t="s">
        <v>23</v>
      </c>
      <c r="AS309" s="55" t="s">
        <v>23</v>
      </c>
      <c r="AT309" s="55" t="s">
        <v>23</v>
      </c>
      <c r="AU309" s="55" t="s">
        <v>23</v>
      </c>
      <c r="AV309" s="55" t="s">
        <v>23</v>
      </c>
      <c r="AW309" s="55" t="s">
        <v>23</v>
      </c>
      <c r="AX309" s="55" t="s">
        <v>23</v>
      </c>
      <c r="AY309" s="55" t="s">
        <v>23</v>
      </c>
      <c r="AZ309" s="55" t="s">
        <v>23</v>
      </c>
      <c r="BA309" s="55" t="s">
        <v>23</v>
      </c>
      <c r="BB309" s="55" t="s">
        <v>23</v>
      </c>
      <c r="BC309" s="55" t="s">
        <v>23</v>
      </c>
      <c r="BD309" s="55" t="s">
        <v>23</v>
      </c>
      <c r="BE309" s="55" t="s">
        <v>23</v>
      </c>
      <c r="BF309" s="55" t="s">
        <v>23</v>
      </c>
      <c r="BG309" s="55" t="s">
        <v>23</v>
      </c>
      <c r="BH309" s="55" t="s">
        <v>23</v>
      </c>
      <c r="BI309" s="55" t="s">
        <v>23</v>
      </c>
      <c r="BJ309" s="55" t="s">
        <v>23</v>
      </c>
    </row>
    <row r="310" spans="1:62" ht="22.5" x14ac:dyDescent="0.2">
      <c r="A310" s="25">
        <f>MAX($A$14:A309)+1</f>
        <v>296</v>
      </c>
      <c r="B310" s="58" t="s">
        <v>101</v>
      </c>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7"/>
      <c r="AE310" s="57"/>
      <c r="AF310" s="57"/>
      <c r="AG310" s="57"/>
      <c r="AH310" s="57"/>
      <c r="AI310" s="57"/>
      <c r="AJ310" s="57"/>
      <c r="AK310" s="57"/>
      <c r="AL310" s="57"/>
      <c r="AM310" s="57"/>
      <c r="AN310" s="57"/>
      <c r="AO310" s="57"/>
      <c r="AP310" s="57"/>
      <c r="AQ310" s="57"/>
      <c r="AR310" s="57"/>
      <c r="AS310" s="57"/>
      <c r="AT310" s="57"/>
      <c r="AU310" s="57"/>
      <c r="AV310" s="57"/>
      <c r="AW310" s="57"/>
      <c r="AX310" s="57"/>
      <c r="AY310" s="57"/>
      <c r="AZ310" s="57"/>
      <c r="BA310" s="57"/>
      <c r="BB310" s="57"/>
      <c r="BC310" s="57"/>
      <c r="BD310" s="57"/>
      <c r="BE310" s="57"/>
      <c r="BF310" s="57"/>
      <c r="BG310" s="57"/>
      <c r="BH310" s="57"/>
      <c r="BI310" s="57"/>
      <c r="BJ310" s="57"/>
    </row>
    <row r="311" spans="1:62" ht="12" customHeight="1" x14ac:dyDescent="0.2">
      <c r="A311" s="25">
        <f>MAX($A$14:A310)+1</f>
        <v>297</v>
      </c>
      <c r="B311" s="56" t="s">
        <v>36</v>
      </c>
      <c r="C311" s="55" t="s">
        <v>6</v>
      </c>
      <c r="D311" s="55" t="s">
        <v>23</v>
      </c>
      <c r="E311" s="55" t="s">
        <v>31</v>
      </c>
      <c r="F311" s="55" t="s">
        <v>6</v>
      </c>
      <c r="G311" s="55" t="s">
        <v>23</v>
      </c>
      <c r="H311" s="55" t="s">
        <v>31</v>
      </c>
      <c r="I311" s="55" t="s">
        <v>6</v>
      </c>
      <c r="J311" s="55" t="s">
        <v>23</v>
      </c>
      <c r="K311" s="55" t="s">
        <v>31</v>
      </c>
      <c r="L311" s="55" t="s">
        <v>6</v>
      </c>
      <c r="M311" s="55" t="s">
        <v>23</v>
      </c>
      <c r="N311" s="55" t="s">
        <v>31</v>
      </c>
      <c r="O311" s="55" t="s">
        <v>6</v>
      </c>
      <c r="P311" s="55" t="s">
        <v>23</v>
      </c>
      <c r="Q311" s="55" t="s">
        <v>31</v>
      </c>
      <c r="R311" s="55" t="s">
        <v>6</v>
      </c>
      <c r="S311" s="55" t="s">
        <v>23</v>
      </c>
      <c r="T311" s="55" t="s">
        <v>31</v>
      </c>
      <c r="U311" s="55" t="s">
        <v>6</v>
      </c>
      <c r="V311" s="55" t="s">
        <v>23</v>
      </c>
      <c r="W311" s="55" t="s">
        <v>31</v>
      </c>
      <c r="X311" s="55" t="s">
        <v>4</v>
      </c>
      <c r="Y311" s="55" t="s">
        <v>23</v>
      </c>
      <c r="Z311" s="55" t="s">
        <v>33</v>
      </c>
      <c r="AA311" s="55" t="s">
        <v>4</v>
      </c>
      <c r="AB311" s="55" t="s">
        <v>26</v>
      </c>
      <c r="AC311" s="55" t="s">
        <v>31</v>
      </c>
      <c r="AD311" s="55" t="s">
        <v>4</v>
      </c>
      <c r="AE311" s="55" t="s">
        <v>26</v>
      </c>
      <c r="AF311" s="55" t="s">
        <v>31</v>
      </c>
      <c r="AG311" s="55" t="s">
        <v>4</v>
      </c>
      <c r="AH311" s="55" t="s">
        <v>26</v>
      </c>
      <c r="AI311" s="55" t="s">
        <v>31</v>
      </c>
      <c r="AJ311" s="55" t="s">
        <v>4</v>
      </c>
      <c r="AK311" s="55" t="s">
        <v>26</v>
      </c>
      <c r="AL311" s="55" t="s">
        <v>31</v>
      </c>
      <c r="AM311" s="55" t="s">
        <v>4</v>
      </c>
      <c r="AN311" s="55" t="s">
        <v>26</v>
      </c>
      <c r="AO311" s="55" t="s">
        <v>31</v>
      </c>
      <c r="AP311" s="55" t="s">
        <v>6</v>
      </c>
      <c r="AQ311" s="55" t="s">
        <v>26</v>
      </c>
      <c r="AR311" s="55" t="s">
        <v>31</v>
      </c>
      <c r="AS311" s="55" t="s">
        <v>5</v>
      </c>
      <c r="AT311" s="55" t="s">
        <v>23</v>
      </c>
      <c r="AU311" s="55" t="s">
        <v>31</v>
      </c>
      <c r="AV311" s="55" t="s">
        <v>5</v>
      </c>
      <c r="AW311" s="55" t="s">
        <v>23</v>
      </c>
      <c r="AX311" s="55" t="s">
        <v>32</v>
      </c>
      <c r="AY311" s="55" t="s">
        <v>5</v>
      </c>
      <c r="AZ311" s="55" t="s">
        <v>23</v>
      </c>
      <c r="BA311" s="55" t="s">
        <v>32</v>
      </c>
      <c r="BB311" s="55" t="s">
        <v>5</v>
      </c>
      <c r="BC311" s="55" t="s">
        <v>23</v>
      </c>
      <c r="BD311" s="55" t="s">
        <v>31</v>
      </c>
      <c r="BE311" s="55" t="s">
        <v>5</v>
      </c>
      <c r="BF311" s="55" t="s">
        <v>26</v>
      </c>
      <c r="BG311" s="55" t="s">
        <v>32</v>
      </c>
      <c r="BH311" s="55" t="s">
        <v>5</v>
      </c>
      <c r="BI311" s="55" t="s">
        <v>26</v>
      </c>
      <c r="BJ311" s="55" t="s">
        <v>32</v>
      </c>
    </row>
    <row r="312" spans="1:62" ht="12" customHeight="1" x14ac:dyDescent="0.2">
      <c r="A312" s="25">
        <f>MAX($A$14:A311)+1</f>
        <v>298</v>
      </c>
      <c r="B312" s="56" t="s">
        <v>35</v>
      </c>
      <c r="C312" s="55" t="s">
        <v>22</v>
      </c>
      <c r="D312" s="55" t="s">
        <v>23</v>
      </c>
      <c r="E312" s="55" t="s">
        <v>23</v>
      </c>
      <c r="F312" s="55" t="s">
        <v>22</v>
      </c>
      <c r="G312" s="55" t="s">
        <v>23</v>
      </c>
      <c r="H312" s="55" t="s">
        <v>23</v>
      </c>
      <c r="I312" s="55" t="s">
        <v>22</v>
      </c>
      <c r="J312" s="55" t="s">
        <v>23</v>
      </c>
      <c r="K312" s="55" t="s">
        <v>23</v>
      </c>
      <c r="L312" s="55" t="s">
        <v>22</v>
      </c>
      <c r="M312" s="55" t="s">
        <v>23</v>
      </c>
      <c r="N312" s="55" t="s">
        <v>23</v>
      </c>
      <c r="O312" s="55" t="s">
        <v>22</v>
      </c>
      <c r="P312" s="55" t="s">
        <v>23</v>
      </c>
      <c r="Q312" s="55" t="s">
        <v>23</v>
      </c>
      <c r="R312" s="55" t="s">
        <v>22</v>
      </c>
      <c r="S312" s="55" t="s">
        <v>23</v>
      </c>
      <c r="T312" s="55" t="s">
        <v>23</v>
      </c>
      <c r="U312" s="55" t="s">
        <v>22</v>
      </c>
      <c r="V312" s="55" t="s">
        <v>23</v>
      </c>
      <c r="W312" s="55" t="s">
        <v>23</v>
      </c>
      <c r="X312" s="55" t="s">
        <v>22</v>
      </c>
      <c r="Y312" s="55" t="s">
        <v>23</v>
      </c>
      <c r="Z312" s="55" t="s">
        <v>23</v>
      </c>
      <c r="AA312" s="55" t="s">
        <v>22</v>
      </c>
      <c r="AB312" s="55" t="s">
        <v>23</v>
      </c>
      <c r="AC312" s="55" t="s">
        <v>23</v>
      </c>
      <c r="AD312" s="55" t="s">
        <v>22</v>
      </c>
      <c r="AE312" s="55" t="s">
        <v>23</v>
      </c>
      <c r="AF312" s="55" t="s">
        <v>23</v>
      </c>
      <c r="AG312" s="55" t="s">
        <v>22</v>
      </c>
      <c r="AH312" s="55" t="s">
        <v>23</v>
      </c>
      <c r="AI312" s="55" t="s">
        <v>23</v>
      </c>
      <c r="AJ312" s="55" t="s">
        <v>22</v>
      </c>
      <c r="AK312" s="55" t="s">
        <v>23</v>
      </c>
      <c r="AL312" s="55" t="s">
        <v>23</v>
      </c>
      <c r="AM312" s="55" t="s">
        <v>22</v>
      </c>
      <c r="AN312" s="55" t="s">
        <v>23</v>
      </c>
      <c r="AO312" s="55" t="s">
        <v>23</v>
      </c>
      <c r="AP312" s="55" t="s">
        <v>22</v>
      </c>
      <c r="AQ312" s="55" t="s">
        <v>23</v>
      </c>
      <c r="AR312" s="55" t="s">
        <v>23</v>
      </c>
      <c r="AS312" s="55" t="s">
        <v>22</v>
      </c>
      <c r="AT312" s="55" t="s">
        <v>23</v>
      </c>
      <c r="AU312" s="55" t="s">
        <v>23</v>
      </c>
      <c r="AV312" s="55" t="s">
        <v>22</v>
      </c>
      <c r="AW312" s="55" t="s">
        <v>23</v>
      </c>
      <c r="AX312" s="55" t="s">
        <v>23</v>
      </c>
      <c r="AY312" s="55" t="s">
        <v>22</v>
      </c>
      <c r="AZ312" s="55" t="s">
        <v>23</v>
      </c>
      <c r="BA312" s="55" t="s">
        <v>23</v>
      </c>
      <c r="BB312" s="55" t="s">
        <v>22</v>
      </c>
      <c r="BC312" s="55" t="s">
        <v>23</v>
      </c>
      <c r="BD312" s="55" t="s">
        <v>23</v>
      </c>
      <c r="BE312" s="55" t="s">
        <v>22</v>
      </c>
      <c r="BF312" s="55" t="s">
        <v>23</v>
      </c>
      <c r="BG312" s="55" t="s">
        <v>23</v>
      </c>
      <c r="BH312" s="55" t="s">
        <v>22</v>
      </c>
      <c r="BI312" s="55" t="s">
        <v>23</v>
      </c>
      <c r="BJ312" s="55" t="s">
        <v>23</v>
      </c>
    </row>
    <row r="313" spans="1:62" ht="12" customHeight="1" x14ac:dyDescent="0.2">
      <c r="A313" s="25">
        <f>MAX($A$14:A312)+1</f>
        <v>299</v>
      </c>
      <c r="B313" s="56" t="s">
        <v>34</v>
      </c>
      <c r="C313" s="55" t="s">
        <v>6</v>
      </c>
      <c r="D313" s="55" t="s">
        <v>23</v>
      </c>
      <c r="E313" s="55" t="s">
        <v>31</v>
      </c>
      <c r="F313" s="55" t="s">
        <v>6</v>
      </c>
      <c r="G313" s="55" t="s">
        <v>23</v>
      </c>
      <c r="H313" s="55" t="s">
        <v>31</v>
      </c>
      <c r="I313" s="55" t="s">
        <v>6</v>
      </c>
      <c r="J313" s="55" t="s">
        <v>23</v>
      </c>
      <c r="K313" s="55" t="s">
        <v>31</v>
      </c>
      <c r="L313" s="55" t="s">
        <v>6</v>
      </c>
      <c r="M313" s="55" t="s">
        <v>23</v>
      </c>
      <c r="N313" s="55" t="s">
        <v>31</v>
      </c>
      <c r="O313" s="55" t="s">
        <v>6</v>
      </c>
      <c r="P313" s="55" t="s">
        <v>23</v>
      </c>
      <c r="Q313" s="55" t="s">
        <v>31</v>
      </c>
      <c r="R313" s="55" t="s">
        <v>6</v>
      </c>
      <c r="S313" s="55" t="s">
        <v>23</v>
      </c>
      <c r="T313" s="55" t="s">
        <v>31</v>
      </c>
      <c r="U313" s="55" t="s">
        <v>6</v>
      </c>
      <c r="V313" s="55" t="s">
        <v>23</v>
      </c>
      <c r="W313" s="55" t="s">
        <v>31</v>
      </c>
      <c r="X313" s="55" t="s">
        <v>4</v>
      </c>
      <c r="Y313" s="55" t="s">
        <v>23</v>
      </c>
      <c r="Z313" s="55" t="s">
        <v>33</v>
      </c>
      <c r="AA313" s="55" t="s">
        <v>4</v>
      </c>
      <c r="AB313" s="55" t="s">
        <v>26</v>
      </c>
      <c r="AC313" s="55" t="s">
        <v>31</v>
      </c>
      <c r="AD313" s="55" t="s">
        <v>4</v>
      </c>
      <c r="AE313" s="55" t="s">
        <v>26</v>
      </c>
      <c r="AF313" s="55" t="s">
        <v>31</v>
      </c>
      <c r="AG313" s="55" t="s">
        <v>4</v>
      </c>
      <c r="AH313" s="55" t="s">
        <v>26</v>
      </c>
      <c r="AI313" s="55" t="s">
        <v>31</v>
      </c>
      <c r="AJ313" s="55" t="s">
        <v>4</v>
      </c>
      <c r="AK313" s="55" t="s">
        <v>26</v>
      </c>
      <c r="AL313" s="55" t="s">
        <v>31</v>
      </c>
      <c r="AM313" s="55" t="s">
        <v>4</v>
      </c>
      <c r="AN313" s="55" t="s">
        <v>26</v>
      </c>
      <c r="AO313" s="55" t="s">
        <v>31</v>
      </c>
      <c r="AP313" s="55" t="s">
        <v>6</v>
      </c>
      <c r="AQ313" s="55" t="s">
        <v>26</v>
      </c>
      <c r="AR313" s="55" t="s">
        <v>31</v>
      </c>
      <c r="AS313" s="55" t="s">
        <v>5</v>
      </c>
      <c r="AT313" s="55" t="s">
        <v>23</v>
      </c>
      <c r="AU313" s="55" t="s">
        <v>31</v>
      </c>
      <c r="AV313" s="55" t="s">
        <v>5</v>
      </c>
      <c r="AW313" s="55" t="s">
        <v>23</v>
      </c>
      <c r="AX313" s="55" t="s">
        <v>32</v>
      </c>
      <c r="AY313" s="55" t="s">
        <v>5</v>
      </c>
      <c r="AZ313" s="55" t="s">
        <v>23</v>
      </c>
      <c r="BA313" s="55" t="s">
        <v>32</v>
      </c>
      <c r="BB313" s="55" t="s">
        <v>5</v>
      </c>
      <c r="BC313" s="55" t="s">
        <v>23</v>
      </c>
      <c r="BD313" s="55" t="s">
        <v>31</v>
      </c>
      <c r="BE313" s="55" t="s">
        <v>5</v>
      </c>
      <c r="BF313" s="55" t="s">
        <v>26</v>
      </c>
      <c r="BG313" s="55" t="s">
        <v>32</v>
      </c>
      <c r="BH313" s="55" t="s">
        <v>5</v>
      </c>
      <c r="BI313" s="55" t="s">
        <v>26</v>
      </c>
      <c r="BJ313" s="55" t="s">
        <v>32</v>
      </c>
    </row>
    <row r="314" spans="1:62" ht="12" customHeight="1" x14ac:dyDescent="0.2">
      <c r="A314" s="25">
        <f>MAX($A$14:A313)+1</f>
        <v>300</v>
      </c>
      <c r="B314" s="56" t="s">
        <v>30</v>
      </c>
      <c r="C314" s="55" t="s">
        <v>22</v>
      </c>
      <c r="D314" s="55" t="s">
        <v>23</v>
      </c>
      <c r="E314" s="55" t="s">
        <v>23</v>
      </c>
      <c r="F314" s="55" t="s">
        <v>22</v>
      </c>
      <c r="G314" s="55" t="s">
        <v>23</v>
      </c>
      <c r="H314" s="55" t="s">
        <v>23</v>
      </c>
      <c r="I314" s="55" t="s">
        <v>22</v>
      </c>
      <c r="J314" s="55" t="s">
        <v>23</v>
      </c>
      <c r="K314" s="55" t="s">
        <v>23</v>
      </c>
      <c r="L314" s="55" t="s">
        <v>22</v>
      </c>
      <c r="M314" s="55" t="s">
        <v>23</v>
      </c>
      <c r="N314" s="55" t="s">
        <v>23</v>
      </c>
      <c r="O314" s="55" t="s">
        <v>22</v>
      </c>
      <c r="P314" s="55" t="s">
        <v>23</v>
      </c>
      <c r="Q314" s="55" t="s">
        <v>23</v>
      </c>
      <c r="R314" s="55" t="s">
        <v>22</v>
      </c>
      <c r="S314" s="55" t="s">
        <v>23</v>
      </c>
      <c r="T314" s="55" t="s">
        <v>23</v>
      </c>
      <c r="U314" s="55" t="s">
        <v>22</v>
      </c>
      <c r="V314" s="55" t="s">
        <v>23</v>
      </c>
      <c r="W314" s="55" t="s">
        <v>23</v>
      </c>
      <c r="X314" s="55" t="s">
        <v>22</v>
      </c>
      <c r="Y314" s="55" t="s">
        <v>23</v>
      </c>
      <c r="Z314" s="55" t="s">
        <v>23</v>
      </c>
      <c r="AA314" s="55" t="s">
        <v>22</v>
      </c>
      <c r="AB314" s="55" t="s">
        <v>23</v>
      </c>
      <c r="AC314" s="55" t="s">
        <v>23</v>
      </c>
      <c r="AD314" s="55" t="s">
        <v>22</v>
      </c>
      <c r="AE314" s="55" t="s">
        <v>23</v>
      </c>
      <c r="AF314" s="55" t="s">
        <v>23</v>
      </c>
      <c r="AG314" s="55" t="s">
        <v>22</v>
      </c>
      <c r="AH314" s="55" t="s">
        <v>23</v>
      </c>
      <c r="AI314" s="55" t="s">
        <v>23</v>
      </c>
      <c r="AJ314" s="55" t="s">
        <v>22</v>
      </c>
      <c r="AK314" s="55" t="s">
        <v>23</v>
      </c>
      <c r="AL314" s="55" t="s">
        <v>23</v>
      </c>
      <c r="AM314" s="55" t="s">
        <v>22</v>
      </c>
      <c r="AN314" s="55" t="s">
        <v>23</v>
      </c>
      <c r="AO314" s="55" t="s">
        <v>23</v>
      </c>
      <c r="AP314" s="55" t="s">
        <v>22</v>
      </c>
      <c r="AQ314" s="55" t="s">
        <v>23</v>
      </c>
      <c r="AR314" s="55" t="s">
        <v>23</v>
      </c>
      <c r="AS314" s="55" t="s">
        <v>22</v>
      </c>
      <c r="AT314" s="55" t="s">
        <v>23</v>
      </c>
      <c r="AU314" s="55" t="s">
        <v>23</v>
      </c>
      <c r="AV314" s="55" t="s">
        <v>22</v>
      </c>
      <c r="AW314" s="55" t="s">
        <v>23</v>
      </c>
      <c r="AX314" s="55" t="s">
        <v>23</v>
      </c>
      <c r="AY314" s="55" t="s">
        <v>22</v>
      </c>
      <c r="AZ314" s="55" t="s">
        <v>23</v>
      </c>
      <c r="BA314" s="55" t="s">
        <v>23</v>
      </c>
      <c r="BB314" s="55" t="s">
        <v>22</v>
      </c>
      <c r="BC314" s="55" t="s">
        <v>23</v>
      </c>
      <c r="BD314" s="55" t="s">
        <v>23</v>
      </c>
      <c r="BE314" s="55" t="s">
        <v>22</v>
      </c>
      <c r="BF314" s="55" t="s">
        <v>23</v>
      </c>
      <c r="BG314" s="55" t="s">
        <v>23</v>
      </c>
      <c r="BH314" s="55" t="s">
        <v>22</v>
      </c>
      <c r="BI314" s="55" t="s">
        <v>23</v>
      </c>
      <c r="BJ314" s="55" t="s">
        <v>23</v>
      </c>
    </row>
    <row r="315" spans="1:62" x14ac:dyDescent="0.2">
      <c r="A315" s="25">
        <f>MAX($A$14:A314)+1</f>
        <v>301</v>
      </c>
      <c r="B315" s="58" t="s">
        <v>100</v>
      </c>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7"/>
      <c r="AE315" s="57"/>
      <c r="AF315" s="57"/>
      <c r="AG315" s="57"/>
      <c r="AH315" s="57"/>
      <c r="AI315" s="57"/>
      <c r="AJ315" s="57"/>
      <c r="AK315" s="57"/>
      <c r="AL315" s="57"/>
      <c r="AM315" s="57"/>
      <c r="AN315" s="57"/>
      <c r="AO315" s="57"/>
      <c r="AP315" s="57"/>
      <c r="AQ315" s="57"/>
      <c r="AR315" s="57"/>
      <c r="AS315" s="57"/>
      <c r="AT315" s="57"/>
      <c r="AU315" s="57"/>
      <c r="AV315" s="57"/>
      <c r="AW315" s="57"/>
      <c r="AX315" s="57"/>
      <c r="AY315" s="57"/>
      <c r="AZ315" s="57"/>
      <c r="BA315" s="57"/>
      <c r="BB315" s="57"/>
      <c r="BC315" s="57"/>
      <c r="BD315" s="57"/>
      <c r="BE315" s="57"/>
      <c r="BF315" s="57"/>
      <c r="BG315" s="57"/>
      <c r="BH315" s="57"/>
      <c r="BI315" s="57"/>
      <c r="BJ315" s="57"/>
    </row>
    <row r="316" spans="1:62" ht="12" customHeight="1" x14ac:dyDescent="0.2">
      <c r="A316" s="25">
        <f>MAX($A$14:A315)+1</f>
        <v>302</v>
      </c>
      <c r="B316" s="56" t="s">
        <v>36</v>
      </c>
      <c r="C316" s="55" t="s">
        <v>17</v>
      </c>
      <c r="D316" s="55" t="s">
        <v>23</v>
      </c>
      <c r="E316" s="55" t="s">
        <v>32</v>
      </c>
      <c r="F316" s="55" t="s">
        <v>17</v>
      </c>
      <c r="G316" s="55" t="s">
        <v>23</v>
      </c>
      <c r="H316" s="55" t="s">
        <v>32</v>
      </c>
      <c r="I316" s="55" t="s">
        <v>17</v>
      </c>
      <c r="J316" s="55" t="s">
        <v>23</v>
      </c>
      <c r="K316" s="55" t="s">
        <v>32</v>
      </c>
      <c r="L316" s="55" t="s">
        <v>17</v>
      </c>
      <c r="M316" s="55" t="s">
        <v>23</v>
      </c>
      <c r="N316" s="55" t="s">
        <v>32</v>
      </c>
      <c r="O316" s="55" t="s">
        <v>17</v>
      </c>
      <c r="P316" s="55" t="s">
        <v>23</v>
      </c>
      <c r="Q316" s="55" t="s">
        <v>32</v>
      </c>
      <c r="R316" s="55" t="s">
        <v>17</v>
      </c>
      <c r="S316" s="55" t="s">
        <v>23</v>
      </c>
      <c r="T316" s="55" t="s">
        <v>31</v>
      </c>
      <c r="U316" s="55" t="s">
        <v>17</v>
      </c>
      <c r="V316" s="55" t="s">
        <v>23</v>
      </c>
      <c r="W316" s="55" t="s">
        <v>31</v>
      </c>
      <c r="X316" s="55" t="s">
        <v>17</v>
      </c>
      <c r="Y316" s="55" t="s">
        <v>23</v>
      </c>
      <c r="Z316" s="55" t="s">
        <v>31</v>
      </c>
      <c r="AA316" s="55" t="s">
        <v>17</v>
      </c>
      <c r="AB316" s="55" t="s">
        <v>23</v>
      </c>
      <c r="AC316" s="55" t="s">
        <v>31</v>
      </c>
      <c r="AD316" s="55" t="s">
        <v>17</v>
      </c>
      <c r="AE316" s="55" t="s">
        <v>23</v>
      </c>
      <c r="AF316" s="55" t="s">
        <v>31</v>
      </c>
      <c r="AG316" s="55" t="s">
        <v>17</v>
      </c>
      <c r="AH316" s="55" t="s">
        <v>23</v>
      </c>
      <c r="AI316" s="55" t="s">
        <v>31</v>
      </c>
      <c r="AJ316" s="55" t="s">
        <v>17</v>
      </c>
      <c r="AK316" s="55" t="s">
        <v>23</v>
      </c>
      <c r="AL316" s="55" t="s">
        <v>31</v>
      </c>
      <c r="AM316" s="55" t="s">
        <v>17</v>
      </c>
      <c r="AN316" s="55" t="s">
        <v>23</v>
      </c>
      <c r="AO316" s="55" t="s">
        <v>31</v>
      </c>
      <c r="AP316" s="55" t="s">
        <v>17</v>
      </c>
      <c r="AQ316" s="55" t="s">
        <v>23</v>
      </c>
      <c r="AR316" s="55" t="s">
        <v>31</v>
      </c>
      <c r="AS316" s="55" t="s">
        <v>17</v>
      </c>
      <c r="AT316" s="55" t="s">
        <v>23</v>
      </c>
      <c r="AU316" s="55" t="s">
        <v>32</v>
      </c>
      <c r="AV316" s="55" t="s">
        <v>17</v>
      </c>
      <c r="AW316" s="55" t="s">
        <v>23</v>
      </c>
      <c r="AX316" s="55" t="s">
        <v>31</v>
      </c>
      <c r="AY316" s="55" t="s">
        <v>17</v>
      </c>
      <c r="AZ316" s="55" t="s">
        <v>23</v>
      </c>
      <c r="BA316" s="55" t="s">
        <v>31</v>
      </c>
      <c r="BB316" s="55" t="s">
        <v>17</v>
      </c>
      <c r="BC316" s="55" t="s">
        <v>23</v>
      </c>
      <c r="BD316" s="55" t="s">
        <v>31</v>
      </c>
      <c r="BE316" s="55" t="s">
        <v>17</v>
      </c>
      <c r="BF316" s="55" t="s">
        <v>23</v>
      </c>
      <c r="BG316" s="55" t="s">
        <v>31</v>
      </c>
      <c r="BH316" s="55" t="s">
        <v>17</v>
      </c>
      <c r="BI316" s="55" t="s">
        <v>23</v>
      </c>
      <c r="BJ316" s="55" t="s">
        <v>31</v>
      </c>
    </row>
    <row r="317" spans="1:62" ht="12" customHeight="1" x14ac:dyDescent="0.2">
      <c r="A317" s="25">
        <f>MAX($A$14:A316)+1</f>
        <v>303</v>
      </c>
      <c r="B317" s="56" t="s">
        <v>35</v>
      </c>
      <c r="C317" s="55" t="s">
        <v>44</v>
      </c>
      <c r="D317" s="55" t="s">
        <v>23</v>
      </c>
      <c r="E317" s="55" t="s">
        <v>23</v>
      </c>
      <c r="F317" s="55" t="s">
        <v>44</v>
      </c>
      <c r="G317" s="55" t="s">
        <v>23</v>
      </c>
      <c r="H317" s="55" t="s">
        <v>23</v>
      </c>
      <c r="I317" s="55" t="s">
        <v>44</v>
      </c>
      <c r="J317" s="55" t="s">
        <v>23</v>
      </c>
      <c r="K317" s="55" t="s">
        <v>23</v>
      </c>
      <c r="L317" s="55" t="s">
        <v>44</v>
      </c>
      <c r="M317" s="55" t="s">
        <v>23</v>
      </c>
      <c r="N317" s="55" t="s">
        <v>23</v>
      </c>
      <c r="O317" s="55" t="s">
        <v>44</v>
      </c>
      <c r="P317" s="55" t="s">
        <v>23</v>
      </c>
      <c r="Q317" s="55" t="s">
        <v>23</v>
      </c>
      <c r="R317" s="55" t="s">
        <v>44</v>
      </c>
      <c r="S317" s="55" t="s">
        <v>23</v>
      </c>
      <c r="T317" s="55" t="s">
        <v>23</v>
      </c>
      <c r="U317" s="55" t="s">
        <v>44</v>
      </c>
      <c r="V317" s="55" t="s">
        <v>23</v>
      </c>
      <c r="W317" s="55" t="s">
        <v>23</v>
      </c>
      <c r="X317" s="55" t="s">
        <v>44</v>
      </c>
      <c r="Y317" s="55" t="s">
        <v>23</v>
      </c>
      <c r="Z317" s="55" t="s">
        <v>23</v>
      </c>
      <c r="AA317" s="55" t="s">
        <v>44</v>
      </c>
      <c r="AB317" s="55" t="s">
        <v>23</v>
      </c>
      <c r="AC317" s="55" t="s">
        <v>23</v>
      </c>
      <c r="AD317" s="55" t="s">
        <v>44</v>
      </c>
      <c r="AE317" s="55" t="s">
        <v>23</v>
      </c>
      <c r="AF317" s="55" t="s">
        <v>23</v>
      </c>
      <c r="AG317" s="55" t="s">
        <v>44</v>
      </c>
      <c r="AH317" s="55" t="s">
        <v>23</v>
      </c>
      <c r="AI317" s="55" t="s">
        <v>23</v>
      </c>
      <c r="AJ317" s="55" t="s">
        <v>44</v>
      </c>
      <c r="AK317" s="55" t="s">
        <v>23</v>
      </c>
      <c r="AL317" s="55" t="s">
        <v>23</v>
      </c>
      <c r="AM317" s="55" t="s">
        <v>44</v>
      </c>
      <c r="AN317" s="55" t="s">
        <v>23</v>
      </c>
      <c r="AO317" s="55" t="s">
        <v>23</v>
      </c>
      <c r="AP317" s="55" t="s">
        <v>44</v>
      </c>
      <c r="AQ317" s="55" t="s">
        <v>23</v>
      </c>
      <c r="AR317" s="55" t="s">
        <v>23</v>
      </c>
      <c r="AS317" s="55" t="s">
        <v>44</v>
      </c>
      <c r="AT317" s="55" t="s">
        <v>23</v>
      </c>
      <c r="AU317" s="55" t="s">
        <v>23</v>
      </c>
      <c r="AV317" s="55" t="s">
        <v>44</v>
      </c>
      <c r="AW317" s="55" t="s">
        <v>23</v>
      </c>
      <c r="AX317" s="55" t="s">
        <v>23</v>
      </c>
      <c r="AY317" s="55" t="s">
        <v>44</v>
      </c>
      <c r="AZ317" s="55" t="s">
        <v>23</v>
      </c>
      <c r="BA317" s="55" t="s">
        <v>23</v>
      </c>
      <c r="BB317" s="55" t="s">
        <v>44</v>
      </c>
      <c r="BC317" s="55" t="s">
        <v>23</v>
      </c>
      <c r="BD317" s="55" t="s">
        <v>23</v>
      </c>
      <c r="BE317" s="55" t="s">
        <v>44</v>
      </c>
      <c r="BF317" s="55" t="s">
        <v>23</v>
      </c>
      <c r="BG317" s="55" t="s">
        <v>23</v>
      </c>
      <c r="BH317" s="55" t="s">
        <v>44</v>
      </c>
      <c r="BI317" s="55" t="s">
        <v>23</v>
      </c>
      <c r="BJ317" s="55" t="s">
        <v>23</v>
      </c>
    </row>
    <row r="318" spans="1:62" ht="12" customHeight="1" x14ac:dyDescent="0.2">
      <c r="A318" s="25">
        <f>MAX($A$14:A317)+1</f>
        <v>304</v>
      </c>
      <c r="B318" s="56" t="s">
        <v>34</v>
      </c>
      <c r="C318" s="55" t="s">
        <v>17</v>
      </c>
      <c r="D318" s="55" t="s">
        <v>23</v>
      </c>
      <c r="E318" s="55" t="s">
        <v>32</v>
      </c>
      <c r="F318" s="55" t="s">
        <v>17</v>
      </c>
      <c r="G318" s="55" t="s">
        <v>23</v>
      </c>
      <c r="H318" s="55" t="s">
        <v>32</v>
      </c>
      <c r="I318" s="55" t="s">
        <v>17</v>
      </c>
      <c r="J318" s="55" t="s">
        <v>23</v>
      </c>
      <c r="K318" s="55" t="s">
        <v>32</v>
      </c>
      <c r="L318" s="55" t="s">
        <v>17</v>
      </c>
      <c r="M318" s="55" t="s">
        <v>23</v>
      </c>
      <c r="N318" s="55" t="s">
        <v>32</v>
      </c>
      <c r="O318" s="55" t="s">
        <v>17</v>
      </c>
      <c r="P318" s="55" t="s">
        <v>23</v>
      </c>
      <c r="Q318" s="55" t="s">
        <v>32</v>
      </c>
      <c r="R318" s="55" t="s">
        <v>17</v>
      </c>
      <c r="S318" s="55" t="s">
        <v>23</v>
      </c>
      <c r="T318" s="55" t="s">
        <v>31</v>
      </c>
      <c r="U318" s="55" t="s">
        <v>17</v>
      </c>
      <c r="V318" s="55" t="s">
        <v>23</v>
      </c>
      <c r="W318" s="55" t="s">
        <v>31</v>
      </c>
      <c r="X318" s="55" t="s">
        <v>17</v>
      </c>
      <c r="Y318" s="55" t="s">
        <v>23</v>
      </c>
      <c r="Z318" s="55" t="s">
        <v>31</v>
      </c>
      <c r="AA318" s="55" t="s">
        <v>17</v>
      </c>
      <c r="AB318" s="55" t="s">
        <v>23</v>
      </c>
      <c r="AC318" s="55" t="s">
        <v>31</v>
      </c>
      <c r="AD318" s="55" t="s">
        <v>17</v>
      </c>
      <c r="AE318" s="55" t="s">
        <v>23</v>
      </c>
      <c r="AF318" s="55" t="s">
        <v>31</v>
      </c>
      <c r="AG318" s="55" t="s">
        <v>17</v>
      </c>
      <c r="AH318" s="55" t="s">
        <v>23</v>
      </c>
      <c r="AI318" s="55" t="s">
        <v>31</v>
      </c>
      <c r="AJ318" s="55" t="s">
        <v>17</v>
      </c>
      <c r="AK318" s="55" t="s">
        <v>23</v>
      </c>
      <c r="AL318" s="55" t="s">
        <v>31</v>
      </c>
      <c r="AM318" s="55" t="s">
        <v>17</v>
      </c>
      <c r="AN318" s="55" t="s">
        <v>23</v>
      </c>
      <c r="AO318" s="55" t="s">
        <v>31</v>
      </c>
      <c r="AP318" s="55" t="s">
        <v>17</v>
      </c>
      <c r="AQ318" s="55" t="s">
        <v>23</v>
      </c>
      <c r="AR318" s="55" t="s">
        <v>31</v>
      </c>
      <c r="AS318" s="55" t="s">
        <v>17</v>
      </c>
      <c r="AT318" s="55" t="s">
        <v>23</v>
      </c>
      <c r="AU318" s="55" t="s">
        <v>32</v>
      </c>
      <c r="AV318" s="55" t="s">
        <v>17</v>
      </c>
      <c r="AW318" s="55" t="s">
        <v>23</v>
      </c>
      <c r="AX318" s="55" t="s">
        <v>31</v>
      </c>
      <c r="AY318" s="55" t="s">
        <v>17</v>
      </c>
      <c r="AZ318" s="55" t="s">
        <v>23</v>
      </c>
      <c r="BA318" s="55" t="s">
        <v>31</v>
      </c>
      <c r="BB318" s="55" t="s">
        <v>17</v>
      </c>
      <c r="BC318" s="55" t="s">
        <v>23</v>
      </c>
      <c r="BD318" s="55" t="s">
        <v>31</v>
      </c>
      <c r="BE318" s="55" t="s">
        <v>17</v>
      </c>
      <c r="BF318" s="55" t="s">
        <v>23</v>
      </c>
      <c r="BG318" s="55" t="s">
        <v>31</v>
      </c>
      <c r="BH318" s="55" t="s">
        <v>17</v>
      </c>
      <c r="BI318" s="55" t="s">
        <v>23</v>
      </c>
      <c r="BJ318" s="55" t="s">
        <v>31</v>
      </c>
    </row>
    <row r="319" spans="1:62" ht="12" customHeight="1" x14ac:dyDescent="0.2">
      <c r="A319" s="25">
        <f>MAX($A$14:A318)+1</f>
        <v>305</v>
      </c>
      <c r="B319" s="56" t="s">
        <v>30</v>
      </c>
      <c r="C319" s="55" t="s">
        <v>44</v>
      </c>
      <c r="D319" s="55" t="s">
        <v>23</v>
      </c>
      <c r="E319" s="55" t="s">
        <v>23</v>
      </c>
      <c r="F319" s="55" t="s">
        <v>44</v>
      </c>
      <c r="G319" s="55" t="s">
        <v>23</v>
      </c>
      <c r="H319" s="55" t="s">
        <v>23</v>
      </c>
      <c r="I319" s="55" t="s">
        <v>44</v>
      </c>
      <c r="J319" s="55" t="s">
        <v>23</v>
      </c>
      <c r="K319" s="55" t="s">
        <v>23</v>
      </c>
      <c r="L319" s="55" t="s">
        <v>44</v>
      </c>
      <c r="M319" s="55" t="s">
        <v>23</v>
      </c>
      <c r="N319" s="55" t="s">
        <v>23</v>
      </c>
      <c r="O319" s="55" t="s">
        <v>44</v>
      </c>
      <c r="P319" s="55" t="s">
        <v>23</v>
      </c>
      <c r="Q319" s="55" t="s">
        <v>23</v>
      </c>
      <c r="R319" s="55" t="s">
        <v>44</v>
      </c>
      <c r="S319" s="55" t="s">
        <v>23</v>
      </c>
      <c r="T319" s="55" t="s">
        <v>23</v>
      </c>
      <c r="U319" s="55" t="s">
        <v>44</v>
      </c>
      <c r="V319" s="55" t="s">
        <v>23</v>
      </c>
      <c r="W319" s="55" t="s">
        <v>23</v>
      </c>
      <c r="X319" s="55" t="s">
        <v>44</v>
      </c>
      <c r="Y319" s="55" t="s">
        <v>23</v>
      </c>
      <c r="Z319" s="55" t="s">
        <v>23</v>
      </c>
      <c r="AA319" s="55" t="s">
        <v>44</v>
      </c>
      <c r="AB319" s="55" t="s">
        <v>23</v>
      </c>
      <c r="AC319" s="55" t="s">
        <v>23</v>
      </c>
      <c r="AD319" s="55" t="s">
        <v>44</v>
      </c>
      <c r="AE319" s="55" t="s">
        <v>23</v>
      </c>
      <c r="AF319" s="55" t="s">
        <v>23</v>
      </c>
      <c r="AG319" s="55" t="s">
        <v>44</v>
      </c>
      <c r="AH319" s="55" t="s">
        <v>23</v>
      </c>
      <c r="AI319" s="55" t="s">
        <v>23</v>
      </c>
      <c r="AJ319" s="55" t="s">
        <v>44</v>
      </c>
      <c r="AK319" s="55" t="s">
        <v>23</v>
      </c>
      <c r="AL319" s="55" t="s">
        <v>23</v>
      </c>
      <c r="AM319" s="55" t="s">
        <v>44</v>
      </c>
      <c r="AN319" s="55" t="s">
        <v>23</v>
      </c>
      <c r="AO319" s="55" t="s">
        <v>23</v>
      </c>
      <c r="AP319" s="55" t="s">
        <v>44</v>
      </c>
      <c r="AQ319" s="55" t="s">
        <v>23</v>
      </c>
      <c r="AR319" s="55" t="s">
        <v>23</v>
      </c>
      <c r="AS319" s="55" t="s">
        <v>44</v>
      </c>
      <c r="AT319" s="55" t="s">
        <v>23</v>
      </c>
      <c r="AU319" s="55" t="s">
        <v>23</v>
      </c>
      <c r="AV319" s="55" t="s">
        <v>44</v>
      </c>
      <c r="AW319" s="55" t="s">
        <v>23</v>
      </c>
      <c r="AX319" s="55" t="s">
        <v>23</v>
      </c>
      <c r="AY319" s="55" t="s">
        <v>44</v>
      </c>
      <c r="AZ319" s="55" t="s">
        <v>23</v>
      </c>
      <c r="BA319" s="55" t="s">
        <v>23</v>
      </c>
      <c r="BB319" s="55" t="s">
        <v>44</v>
      </c>
      <c r="BC319" s="55" t="s">
        <v>23</v>
      </c>
      <c r="BD319" s="55" t="s">
        <v>23</v>
      </c>
      <c r="BE319" s="55" t="s">
        <v>44</v>
      </c>
      <c r="BF319" s="55" t="s">
        <v>23</v>
      </c>
      <c r="BG319" s="55" t="s">
        <v>23</v>
      </c>
      <c r="BH319" s="55" t="s">
        <v>44</v>
      </c>
      <c r="BI319" s="55" t="s">
        <v>23</v>
      </c>
      <c r="BJ319" s="55" t="s">
        <v>23</v>
      </c>
    </row>
    <row r="320" spans="1:62" x14ac:dyDescent="0.2">
      <c r="A320" s="25">
        <f>MAX($A$14:A319)+1</f>
        <v>306</v>
      </c>
      <c r="B320" s="58" t="s">
        <v>175</v>
      </c>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7"/>
      <c r="AE320" s="57"/>
      <c r="AF320" s="57"/>
      <c r="AG320" s="57"/>
      <c r="AH320" s="57"/>
      <c r="AI320" s="57"/>
      <c r="AJ320" s="57"/>
      <c r="AK320" s="57"/>
      <c r="AL320" s="57"/>
      <c r="AM320" s="57"/>
      <c r="AN320" s="57"/>
      <c r="AO320" s="57"/>
      <c r="AP320" s="57"/>
      <c r="AQ320" s="57"/>
      <c r="AR320" s="57"/>
      <c r="AS320" s="57"/>
      <c r="AT320" s="57"/>
      <c r="AU320" s="57"/>
      <c r="AV320" s="57"/>
      <c r="AW320" s="57"/>
      <c r="AX320" s="57"/>
      <c r="AY320" s="57"/>
      <c r="AZ320" s="57"/>
      <c r="BA320" s="57"/>
      <c r="BB320" s="57"/>
      <c r="BC320" s="57"/>
      <c r="BD320" s="57"/>
      <c r="BE320" s="57"/>
      <c r="BF320" s="57"/>
      <c r="BG320" s="57"/>
      <c r="BH320" s="57"/>
      <c r="BI320" s="57"/>
      <c r="BJ320" s="57"/>
    </row>
    <row r="321" spans="1:62" ht="12" customHeight="1" x14ac:dyDescent="0.2">
      <c r="A321" s="25">
        <f>MAX($A$14:A320)+1</f>
        <v>307</v>
      </c>
      <c r="B321" s="56" t="s">
        <v>36</v>
      </c>
      <c r="C321" s="55" t="s">
        <v>5</v>
      </c>
      <c r="D321" s="55" t="s">
        <v>23</v>
      </c>
      <c r="E321" s="55" t="s">
        <v>33</v>
      </c>
      <c r="F321" s="55" t="s">
        <v>5</v>
      </c>
      <c r="G321" s="55" t="s">
        <v>23</v>
      </c>
      <c r="H321" s="55" t="s">
        <v>33</v>
      </c>
      <c r="I321" s="55" t="s">
        <v>5</v>
      </c>
      <c r="J321" s="55" t="s">
        <v>23</v>
      </c>
      <c r="K321" s="55" t="s">
        <v>33</v>
      </c>
      <c r="L321" s="55" t="s">
        <v>5</v>
      </c>
      <c r="M321" s="55" t="s">
        <v>23</v>
      </c>
      <c r="N321" s="55" t="s">
        <v>31</v>
      </c>
      <c r="O321" s="55" t="s">
        <v>5</v>
      </c>
      <c r="P321" s="55" t="s">
        <v>23</v>
      </c>
      <c r="Q321" s="55" t="s">
        <v>31</v>
      </c>
      <c r="R321" s="55" t="s">
        <v>5</v>
      </c>
      <c r="S321" s="55" t="s">
        <v>26</v>
      </c>
      <c r="T321" s="55" t="s">
        <v>31</v>
      </c>
      <c r="U321" s="55" t="s">
        <v>5</v>
      </c>
      <c r="V321" s="55" t="s">
        <v>26</v>
      </c>
      <c r="W321" s="55" t="s">
        <v>31</v>
      </c>
      <c r="X321" s="55" t="s">
        <v>17</v>
      </c>
      <c r="Y321" s="55" t="s">
        <v>26</v>
      </c>
      <c r="Z321" s="55" t="s">
        <v>31</v>
      </c>
      <c r="AA321" s="55" t="s">
        <v>17</v>
      </c>
      <c r="AB321" s="55" t="s">
        <v>26</v>
      </c>
      <c r="AC321" s="55" t="s">
        <v>31</v>
      </c>
      <c r="AD321" s="55" t="s">
        <v>17</v>
      </c>
      <c r="AE321" s="55" t="s">
        <v>26</v>
      </c>
      <c r="AF321" s="55" t="s">
        <v>31</v>
      </c>
      <c r="AG321" s="55" t="s">
        <v>17</v>
      </c>
      <c r="AH321" s="55" t="s">
        <v>26</v>
      </c>
      <c r="AI321" s="55" t="s">
        <v>31</v>
      </c>
      <c r="AJ321" s="55" t="s">
        <v>17</v>
      </c>
      <c r="AK321" s="55" t="s">
        <v>26</v>
      </c>
      <c r="AL321" s="55" t="s">
        <v>31</v>
      </c>
      <c r="AM321" s="55" t="s">
        <v>17</v>
      </c>
      <c r="AN321" s="55" t="s">
        <v>26</v>
      </c>
      <c r="AO321" s="55" t="s">
        <v>31</v>
      </c>
      <c r="AP321" s="55" t="s">
        <v>5</v>
      </c>
      <c r="AQ321" s="55" t="s">
        <v>26</v>
      </c>
      <c r="AR321" s="55" t="s">
        <v>31</v>
      </c>
      <c r="AS321" s="55" t="s">
        <v>6</v>
      </c>
      <c r="AT321" s="55" t="s">
        <v>28</v>
      </c>
      <c r="AU321" s="55" t="s">
        <v>26</v>
      </c>
      <c r="AV321" s="55" t="s">
        <v>6</v>
      </c>
      <c r="AW321" s="55" t="s">
        <v>23</v>
      </c>
      <c r="AX321" s="55" t="s">
        <v>31</v>
      </c>
      <c r="AY321" s="55" t="s">
        <v>6</v>
      </c>
      <c r="AZ321" s="55" t="s">
        <v>23</v>
      </c>
      <c r="BA321" s="55" t="s">
        <v>31</v>
      </c>
      <c r="BB321" s="55" t="s">
        <v>6</v>
      </c>
      <c r="BC321" s="55" t="s">
        <v>23</v>
      </c>
      <c r="BD321" s="55" t="s">
        <v>31</v>
      </c>
      <c r="BE321" s="55" t="s">
        <v>18</v>
      </c>
      <c r="BF321" s="55" t="s">
        <v>23</v>
      </c>
      <c r="BG321" s="55" t="s">
        <v>32</v>
      </c>
      <c r="BH321" s="55" t="s">
        <v>18</v>
      </c>
      <c r="BI321" s="55" t="s">
        <v>23</v>
      </c>
      <c r="BJ321" s="55" t="s">
        <v>32</v>
      </c>
    </row>
    <row r="322" spans="1:62" ht="12" customHeight="1" x14ac:dyDescent="0.2">
      <c r="A322" s="25">
        <f>MAX($A$14:A321)+1</f>
        <v>308</v>
      </c>
      <c r="B322" s="56" t="s">
        <v>35</v>
      </c>
      <c r="C322" s="55" t="s">
        <v>27</v>
      </c>
      <c r="D322" s="55" t="s">
        <v>23</v>
      </c>
      <c r="E322" s="55" t="s">
        <v>23</v>
      </c>
      <c r="F322" s="55" t="s">
        <v>27</v>
      </c>
      <c r="G322" s="55" t="s">
        <v>23</v>
      </c>
      <c r="H322" s="55" t="s">
        <v>23</v>
      </c>
      <c r="I322" s="55" t="s">
        <v>27</v>
      </c>
      <c r="J322" s="55" t="s">
        <v>23</v>
      </c>
      <c r="K322" s="55" t="s">
        <v>23</v>
      </c>
      <c r="L322" s="55" t="s">
        <v>27</v>
      </c>
      <c r="M322" s="55" t="s">
        <v>23</v>
      </c>
      <c r="N322" s="55" t="s">
        <v>23</v>
      </c>
      <c r="O322" s="55" t="s">
        <v>27</v>
      </c>
      <c r="P322" s="55" t="s">
        <v>23</v>
      </c>
      <c r="Q322" s="55" t="s">
        <v>23</v>
      </c>
      <c r="R322" s="55" t="s">
        <v>27</v>
      </c>
      <c r="S322" s="55" t="s">
        <v>23</v>
      </c>
      <c r="T322" s="55" t="s">
        <v>23</v>
      </c>
      <c r="U322" s="55" t="s">
        <v>27</v>
      </c>
      <c r="V322" s="55" t="s">
        <v>23</v>
      </c>
      <c r="W322" s="55" t="s">
        <v>23</v>
      </c>
      <c r="X322" s="55" t="s">
        <v>23</v>
      </c>
      <c r="Y322" s="55" t="s">
        <v>23</v>
      </c>
      <c r="Z322" s="55" t="s">
        <v>23</v>
      </c>
      <c r="AA322" s="55" t="s">
        <v>23</v>
      </c>
      <c r="AB322" s="55" t="s">
        <v>23</v>
      </c>
      <c r="AC322" s="55" t="s">
        <v>23</v>
      </c>
      <c r="AD322" s="55" t="s">
        <v>23</v>
      </c>
      <c r="AE322" s="55" t="s">
        <v>23</v>
      </c>
      <c r="AF322" s="55" t="s">
        <v>23</v>
      </c>
      <c r="AG322" s="55" t="s">
        <v>23</v>
      </c>
      <c r="AH322" s="55" t="s">
        <v>23</v>
      </c>
      <c r="AI322" s="55" t="s">
        <v>23</v>
      </c>
      <c r="AJ322" s="55" t="s">
        <v>23</v>
      </c>
      <c r="AK322" s="55" t="s">
        <v>23</v>
      </c>
      <c r="AL322" s="55" t="s">
        <v>23</v>
      </c>
      <c r="AM322" s="55" t="s">
        <v>23</v>
      </c>
      <c r="AN322" s="55" t="s">
        <v>23</v>
      </c>
      <c r="AO322" s="55" t="s">
        <v>23</v>
      </c>
      <c r="AP322" s="55" t="s">
        <v>23</v>
      </c>
      <c r="AQ322" s="55" t="s">
        <v>23</v>
      </c>
      <c r="AR322" s="55" t="s">
        <v>23</v>
      </c>
      <c r="AS322" s="55" t="s">
        <v>23</v>
      </c>
      <c r="AT322" s="55" t="s">
        <v>23</v>
      </c>
      <c r="AU322" s="55" t="s">
        <v>23</v>
      </c>
      <c r="AV322" s="55" t="s">
        <v>23</v>
      </c>
      <c r="AW322" s="55" t="s">
        <v>23</v>
      </c>
      <c r="AX322" s="55" t="s">
        <v>23</v>
      </c>
      <c r="AY322" s="55" t="s">
        <v>23</v>
      </c>
      <c r="AZ322" s="55" t="s">
        <v>23</v>
      </c>
      <c r="BA322" s="55" t="s">
        <v>23</v>
      </c>
      <c r="BB322" s="55" t="s">
        <v>23</v>
      </c>
      <c r="BC322" s="55" t="s">
        <v>23</v>
      </c>
      <c r="BD322" s="55" t="s">
        <v>23</v>
      </c>
      <c r="BE322" s="55" t="s">
        <v>23</v>
      </c>
      <c r="BF322" s="55" t="s">
        <v>23</v>
      </c>
      <c r="BG322" s="55" t="s">
        <v>23</v>
      </c>
      <c r="BH322" s="55" t="s">
        <v>23</v>
      </c>
      <c r="BI322" s="55" t="s">
        <v>23</v>
      </c>
      <c r="BJ322" s="55" t="s">
        <v>23</v>
      </c>
    </row>
    <row r="323" spans="1:62" ht="12" customHeight="1" x14ac:dyDescent="0.2">
      <c r="A323" s="25">
        <f>MAX($A$14:A322)+1</f>
        <v>309</v>
      </c>
      <c r="B323" s="56" t="s">
        <v>34</v>
      </c>
      <c r="C323" s="55" t="s">
        <v>5</v>
      </c>
      <c r="D323" s="55" t="s">
        <v>23</v>
      </c>
      <c r="E323" s="55" t="s">
        <v>33</v>
      </c>
      <c r="F323" s="55" t="s">
        <v>5</v>
      </c>
      <c r="G323" s="55" t="s">
        <v>23</v>
      </c>
      <c r="H323" s="55" t="s">
        <v>33</v>
      </c>
      <c r="I323" s="55" t="s">
        <v>5</v>
      </c>
      <c r="J323" s="55" t="s">
        <v>23</v>
      </c>
      <c r="K323" s="55" t="s">
        <v>33</v>
      </c>
      <c r="L323" s="55" t="s">
        <v>5</v>
      </c>
      <c r="M323" s="55" t="s">
        <v>23</v>
      </c>
      <c r="N323" s="55" t="s">
        <v>31</v>
      </c>
      <c r="O323" s="55" t="s">
        <v>5</v>
      </c>
      <c r="P323" s="55" t="s">
        <v>23</v>
      </c>
      <c r="Q323" s="55" t="s">
        <v>31</v>
      </c>
      <c r="R323" s="55" t="s">
        <v>5</v>
      </c>
      <c r="S323" s="55" t="s">
        <v>26</v>
      </c>
      <c r="T323" s="55" t="s">
        <v>31</v>
      </c>
      <c r="U323" s="55" t="s">
        <v>5</v>
      </c>
      <c r="V323" s="55" t="s">
        <v>26</v>
      </c>
      <c r="W323" s="55" t="s">
        <v>31</v>
      </c>
      <c r="X323" s="55" t="s">
        <v>17</v>
      </c>
      <c r="Y323" s="55" t="s">
        <v>26</v>
      </c>
      <c r="Z323" s="55" t="s">
        <v>31</v>
      </c>
      <c r="AA323" s="55" t="s">
        <v>17</v>
      </c>
      <c r="AB323" s="55" t="s">
        <v>26</v>
      </c>
      <c r="AC323" s="55" t="s">
        <v>31</v>
      </c>
      <c r="AD323" s="55" t="s">
        <v>17</v>
      </c>
      <c r="AE323" s="55" t="s">
        <v>26</v>
      </c>
      <c r="AF323" s="55" t="s">
        <v>31</v>
      </c>
      <c r="AG323" s="55" t="s">
        <v>17</v>
      </c>
      <c r="AH323" s="55" t="s">
        <v>26</v>
      </c>
      <c r="AI323" s="55" t="s">
        <v>31</v>
      </c>
      <c r="AJ323" s="55" t="s">
        <v>17</v>
      </c>
      <c r="AK323" s="55" t="s">
        <v>26</v>
      </c>
      <c r="AL323" s="55" t="s">
        <v>31</v>
      </c>
      <c r="AM323" s="55" t="s">
        <v>17</v>
      </c>
      <c r="AN323" s="55" t="s">
        <v>26</v>
      </c>
      <c r="AO323" s="55" t="s">
        <v>31</v>
      </c>
      <c r="AP323" s="55" t="s">
        <v>5</v>
      </c>
      <c r="AQ323" s="55" t="s">
        <v>26</v>
      </c>
      <c r="AR323" s="55" t="s">
        <v>31</v>
      </c>
      <c r="AS323" s="55" t="s">
        <v>6</v>
      </c>
      <c r="AT323" s="55" t="s">
        <v>28</v>
      </c>
      <c r="AU323" s="55" t="s">
        <v>26</v>
      </c>
      <c r="AV323" s="55" t="s">
        <v>6</v>
      </c>
      <c r="AW323" s="55" t="s">
        <v>23</v>
      </c>
      <c r="AX323" s="55" t="s">
        <v>31</v>
      </c>
      <c r="AY323" s="55" t="s">
        <v>6</v>
      </c>
      <c r="AZ323" s="55" t="s">
        <v>23</v>
      </c>
      <c r="BA323" s="55" t="s">
        <v>31</v>
      </c>
      <c r="BB323" s="55" t="s">
        <v>6</v>
      </c>
      <c r="BC323" s="55" t="s">
        <v>23</v>
      </c>
      <c r="BD323" s="55" t="s">
        <v>31</v>
      </c>
      <c r="BE323" s="55" t="s">
        <v>18</v>
      </c>
      <c r="BF323" s="55" t="s">
        <v>23</v>
      </c>
      <c r="BG323" s="55" t="s">
        <v>32</v>
      </c>
      <c r="BH323" s="55" t="s">
        <v>18</v>
      </c>
      <c r="BI323" s="55" t="s">
        <v>23</v>
      </c>
      <c r="BJ323" s="55" t="s">
        <v>32</v>
      </c>
    </row>
    <row r="324" spans="1:62" ht="12" customHeight="1" x14ac:dyDescent="0.2">
      <c r="A324" s="25">
        <f>MAX($A$14:A323)+1</f>
        <v>310</v>
      </c>
      <c r="B324" s="56" t="s">
        <v>30</v>
      </c>
      <c r="C324" s="55" t="s">
        <v>27</v>
      </c>
      <c r="D324" s="55" t="s">
        <v>23</v>
      </c>
      <c r="E324" s="55" t="s">
        <v>23</v>
      </c>
      <c r="F324" s="55" t="s">
        <v>27</v>
      </c>
      <c r="G324" s="55" t="s">
        <v>23</v>
      </c>
      <c r="H324" s="55" t="s">
        <v>23</v>
      </c>
      <c r="I324" s="55" t="s">
        <v>27</v>
      </c>
      <c r="J324" s="55" t="s">
        <v>23</v>
      </c>
      <c r="K324" s="55" t="s">
        <v>23</v>
      </c>
      <c r="L324" s="55" t="s">
        <v>27</v>
      </c>
      <c r="M324" s="55" t="s">
        <v>23</v>
      </c>
      <c r="N324" s="55" t="s">
        <v>23</v>
      </c>
      <c r="O324" s="55" t="s">
        <v>27</v>
      </c>
      <c r="P324" s="55" t="s">
        <v>23</v>
      </c>
      <c r="Q324" s="55" t="s">
        <v>23</v>
      </c>
      <c r="R324" s="55" t="s">
        <v>27</v>
      </c>
      <c r="S324" s="55" t="s">
        <v>23</v>
      </c>
      <c r="T324" s="55" t="s">
        <v>23</v>
      </c>
      <c r="U324" s="55" t="s">
        <v>27</v>
      </c>
      <c r="V324" s="55" t="s">
        <v>23</v>
      </c>
      <c r="W324" s="55" t="s">
        <v>23</v>
      </c>
      <c r="X324" s="55" t="s">
        <v>23</v>
      </c>
      <c r="Y324" s="55" t="s">
        <v>23</v>
      </c>
      <c r="Z324" s="55" t="s">
        <v>23</v>
      </c>
      <c r="AA324" s="55" t="s">
        <v>23</v>
      </c>
      <c r="AB324" s="55" t="s">
        <v>23</v>
      </c>
      <c r="AC324" s="55" t="s">
        <v>23</v>
      </c>
      <c r="AD324" s="55" t="s">
        <v>23</v>
      </c>
      <c r="AE324" s="55" t="s">
        <v>23</v>
      </c>
      <c r="AF324" s="55" t="s">
        <v>23</v>
      </c>
      <c r="AG324" s="55" t="s">
        <v>23</v>
      </c>
      <c r="AH324" s="55" t="s">
        <v>23</v>
      </c>
      <c r="AI324" s="55" t="s">
        <v>23</v>
      </c>
      <c r="AJ324" s="55" t="s">
        <v>23</v>
      </c>
      <c r="AK324" s="55" t="s">
        <v>23</v>
      </c>
      <c r="AL324" s="55" t="s">
        <v>23</v>
      </c>
      <c r="AM324" s="55" t="s">
        <v>23</v>
      </c>
      <c r="AN324" s="55" t="s">
        <v>23</v>
      </c>
      <c r="AO324" s="55" t="s">
        <v>23</v>
      </c>
      <c r="AP324" s="55" t="s">
        <v>23</v>
      </c>
      <c r="AQ324" s="55" t="s">
        <v>23</v>
      </c>
      <c r="AR324" s="55" t="s">
        <v>23</v>
      </c>
      <c r="AS324" s="55" t="s">
        <v>23</v>
      </c>
      <c r="AT324" s="55" t="s">
        <v>23</v>
      </c>
      <c r="AU324" s="55" t="s">
        <v>23</v>
      </c>
      <c r="AV324" s="55" t="s">
        <v>23</v>
      </c>
      <c r="AW324" s="55" t="s">
        <v>23</v>
      </c>
      <c r="AX324" s="55" t="s">
        <v>23</v>
      </c>
      <c r="AY324" s="55" t="s">
        <v>23</v>
      </c>
      <c r="AZ324" s="55" t="s">
        <v>23</v>
      </c>
      <c r="BA324" s="55" t="s">
        <v>23</v>
      </c>
      <c r="BB324" s="55" t="s">
        <v>23</v>
      </c>
      <c r="BC324" s="55" t="s">
        <v>23</v>
      </c>
      <c r="BD324" s="55" t="s">
        <v>23</v>
      </c>
      <c r="BE324" s="55" t="s">
        <v>23</v>
      </c>
      <c r="BF324" s="55" t="s">
        <v>23</v>
      </c>
      <c r="BG324" s="55" t="s">
        <v>23</v>
      </c>
      <c r="BH324" s="55" t="s">
        <v>23</v>
      </c>
      <c r="BI324" s="55" t="s">
        <v>23</v>
      </c>
      <c r="BJ324" s="55" t="s">
        <v>23</v>
      </c>
    </row>
    <row r="325" spans="1:62" ht="22.5" x14ac:dyDescent="0.2">
      <c r="A325" s="25">
        <f>MAX($A$14:A324)+1</f>
        <v>311</v>
      </c>
      <c r="B325" s="58" t="s">
        <v>98</v>
      </c>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row>
    <row r="326" spans="1:62" ht="12" customHeight="1" x14ac:dyDescent="0.2">
      <c r="A326" s="25">
        <f>MAX($A$14:A325)+1</f>
        <v>312</v>
      </c>
      <c r="B326" s="56" t="s">
        <v>36</v>
      </c>
      <c r="C326" s="55" t="s">
        <v>6</v>
      </c>
      <c r="D326" s="55" t="s">
        <v>23</v>
      </c>
      <c r="E326" s="55" t="s">
        <v>31</v>
      </c>
      <c r="F326" s="55" t="s">
        <v>6</v>
      </c>
      <c r="G326" s="55" t="s">
        <v>23</v>
      </c>
      <c r="H326" s="55" t="s">
        <v>31</v>
      </c>
      <c r="I326" s="55" t="s">
        <v>6</v>
      </c>
      <c r="J326" s="55" t="s">
        <v>23</v>
      </c>
      <c r="K326" s="55" t="s">
        <v>31</v>
      </c>
      <c r="L326" s="55" t="s">
        <v>6</v>
      </c>
      <c r="M326" s="55" t="s">
        <v>23</v>
      </c>
      <c r="N326" s="55" t="s">
        <v>31</v>
      </c>
      <c r="O326" s="55" t="s">
        <v>5</v>
      </c>
      <c r="P326" s="55" t="s">
        <v>23</v>
      </c>
      <c r="Q326" s="55" t="s">
        <v>31</v>
      </c>
      <c r="R326" s="55" t="s">
        <v>5</v>
      </c>
      <c r="S326" s="55" t="s">
        <v>23</v>
      </c>
      <c r="T326" s="55" t="s">
        <v>31</v>
      </c>
      <c r="U326" s="55" t="s">
        <v>5</v>
      </c>
      <c r="V326" s="55" t="s">
        <v>23</v>
      </c>
      <c r="W326" s="55" t="s">
        <v>31</v>
      </c>
      <c r="X326" s="55" t="s">
        <v>5</v>
      </c>
      <c r="Y326" s="55" t="s">
        <v>23</v>
      </c>
      <c r="Z326" s="55" t="s">
        <v>31</v>
      </c>
      <c r="AA326" s="55" t="s">
        <v>5</v>
      </c>
      <c r="AB326" s="55" t="s">
        <v>23</v>
      </c>
      <c r="AC326" s="55" t="s">
        <v>33</v>
      </c>
      <c r="AD326" s="55" t="s">
        <v>5</v>
      </c>
      <c r="AE326" s="55" t="s">
        <v>23</v>
      </c>
      <c r="AF326" s="55" t="s">
        <v>31</v>
      </c>
      <c r="AG326" s="55" t="s">
        <v>4</v>
      </c>
      <c r="AH326" s="55" t="s">
        <v>23</v>
      </c>
      <c r="AI326" s="55" t="s">
        <v>33</v>
      </c>
      <c r="AJ326" s="55" t="s">
        <v>4</v>
      </c>
      <c r="AK326" s="55" t="s">
        <v>23</v>
      </c>
      <c r="AL326" s="55" t="s">
        <v>33</v>
      </c>
      <c r="AM326" s="55" t="s">
        <v>4</v>
      </c>
      <c r="AN326" s="55" t="s">
        <v>23</v>
      </c>
      <c r="AO326" s="55" t="s">
        <v>31</v>
      </c>
      <c r="AP326" s="55" t="s">
        <v>4</v>
      </c>
      <c r="AQ326" s="55" t="s">
        <v>23</v>
      </c>
      <c r="AR326" s="55" t="s">
        <v>31</v>
      </c>
      <c r="AS326" s="55" t="s">
        <v>4</v>
      </c>
      <c r="AT326" s="55" t="s">
        <v>23</v>
      </c>
      <c r="AU326" s="55" t="s">
        <v>31</v>
      </c>
      <c r="AV326" s="55" t="s">
        <v>4</v>
      </c>
      <c r="AW326" s="55" t="s">
        <v>23</v>
      </c>
      <c r="AX326" s="55" t="s">
        <v>31</v>
      </c>
      <c r="AY326" s="55" t="s">
        <v>4</v>
      </c>
      <c r="AZ326" s="55" t="s">
        <v>26</v>
      </c>
      <c r="BA326" s="55" t="s">
        <v>32</v>
      </c>
      <c r="BB326" s="55" t="s">
        <v>4</v>
      </c>
      <c r="BC326" s="55" t="s">
        <v>97</v>
      </c>
      <c r="BD326" s="55" t="s">
        <v>26</v>
      </c>
      <c r="BE326" s="55" t="s">
        <v>4</v>
      </c>
      <c r="BF326" s="55" t="s">
        <v>97</v>
      </c>
      <c r="BG326" s="55" t="s">
        <v>26</v>
      </c>
      <c r="BH326" s="55" t="s">
        <v>4</v>
      </c>
      <c r="BI326" s="55" t="s">
        <v>23</v>
      </c>
      <c r="BJ326" s="55" t="s">
        <v>31</v>
      </c>
    </row>
    <row r="327" spans="1:62" ht="12" customHeight="1" x14ac:dyDescent="0.2">
      <c r="A327" s="25">
        <f>MAX($A$14:A326)+1</f>
        <v>313</v>
      </c>
      <c r="B327" s="56" t="s">
        <v>35</v>
      </c>
      <c r="C327" s="55" t="s">
        <v>27</v>
      </c>
      <c r="D327" s="55" t="s">
        <v>23</v>
      </c>
      <c r="E327" s="55" t="s">
        <v>23</v>
      </c>
      <c r="F327" s="55" t="s">
        <v>27</v>
      </c>
      <c r="G327" s="55" t="s">
        <v>23</v>
      </c>
      <c r="H327" s="55" t="s">
        <v>23</v>
      </c>
      <c r="I327" s="55" t="s">
        <v>27</v>
      </c>
      <c r="J327" s="55" t="s">
        <v>23</v>
      </c>
      <c r="K327" s="55" t="s">
        <v>23</v>
      </c>
      <c r="L327" s="55" t="s">
        <v>27</v>
      </c>
      <c r="M327" s="55" t="s">
        <v>23</v>
      </c>
      <c r="N327" s="55" t="s">
        <v>23</v>
      </c>
      <c r="O327" s="55" t="s">
        <v>27</v>
      </c>
      <c r="P327" s="55" t="s">
        <v>23</v>
      </c>
      <c r="Q327" s="55" t="s">
        <v>23</v>
      </c>
      <c r="R327" s="55" t="s">
        <v>27</v>
      </c>
      <c r="S327" s="55" t="s">
        <v>23</v>
      </c>
      <c r="T327" s="55" t="s">
        <v>23</v>
      </c>
      <c r="U327" s="55" t="s">
        <v>27</v>
      </c>
      <c r="V327" s="55" t="s">
        <v>23</v>
      </c>
      <c r="W327" s="55" t="s">
        <v>23</v>
      </c>
      <c r="X327" s="55" t="s">
        <v>27</v>
      </c>
      <c r="Y327" s="55" t="s">
        <v>23</v>
      </c>
      <c r="Z327" s="55" t="s">
        <v>23</v>
      </c>
      <c r="AA327" s="55" t="s">
        <v>27</v>
      </c>
      <c r="AB327" s="55" t="s">
        <v>23</v>
      </c>
      <c r="AC327" s="55" t="s">
        <v>23</v>
      </c>
      <c r="AD327" s="55" t="s">
        <v>27</v>
      </c>
      <c r="AE327" s="55" t="s">
        <v>23</v>
      </c>
      <c r="AF327" s="55" t="s">
        <v>23</v>
      </c>
      <c r="AG327" s="55" t="s">
        <v>27</v>
      </c>
      <c r="AH327" s="55" t="s">
        <v>23</v>
      </c>
      <c r="AI327" s="55" t="s">
        <v>23</v>
      </c>
      <c r="AJ327" s="55" t="s">
        <v>27</v>
      </c>
      <c r="AK327" s="55" t="s">
        <v>23</v>
      </c>
      <c r="AL327" s="55" t="s">
        <v>23</v>
      </c>
      <c r="AM327" s="55" t="s">
        <v>27</v>
      </c>
      <c r="AN327" s="55" t="s">
        <v>23</v>
      </c>
      <c r="AO327" s="55" t="s">
        <v>23</v>
      </c>
      <c r="AP327" s="55" t="s">
        <v>27</v>
      </c>
      <c r="AQ327" s="55" t="s">
        <v>23</v>
      </c>
      <c r="AR327" s="55" t="s">
        <v>23</v>
      </c>
      <c r="AS327" s="55" t="s">
        <v>27</v>
      </c>
      <c r="AT327" s="55" t="s">
        <v>23</v>
      </c>
      <c r="AU327" s="55" t="s">
        <v>23</v>
      </c>
      <c r="AV327" s="55" t="s">
        <v>27</v>
      </c>
      <c r="AW327" s="55" t="s">
        <v>23</v>
      </c>
      <c r="AX327" s="55" t="s">
        <v>23</v>
      </c>
      <c r="AY327" s="55" t="s">
        <v>29</v>
      </c>
      <c r="AZ327" s="55" t="s">
        <v>26</v>
      </c>
      <c r="BA327" s="55" t="s">
        <v>23</v>
      </c>
      <c r="BB327" s="55" t="s">
        <v>29</v>
      </c>
      <c r="BC327" s="55" t="s">
        <v>97</v>
      </c>
      <c r="BD327" s="55" t="s">
        <v>23</v>
      </c>
      <c r="BE327" s="55" t="s">
        <v>29</v>
      </c>
      <c r="BF327" s="55" t="s">
        <v>97</v>
      </c>
      <c r="BG327" s="55" t="s">
        <v>23</v>
      </c>
      <c r="BH327" s="55" t="s">
        <v>27</v>
      </c>
      <c r="BI327" s="55" t="s">
        <v>23</v>
      </c>
      <c r="BJ327" s="55" t="s">
        <v>23</v>
      </c>
    </row>
    <row r="328" spans="1:62" ht="12" customHeight="1" x14ac:dyDescent="0.2">
      <c r="A328" s="25">
        <f>MAX($A$14:A327)+1</f>
        <v>314</v>
      </c>
      <c r="B328" s="56" t="s">
        <v>34</v>
      </c>
      <c r="C328" s="55" t="s">
        <v>6</v>
      </c>
      <c r="D328" s="55" t="s">
        <v>23</v>
      </c>
      <c r="E328" s="55" t="s">
        <v>31</v>
      </c>
      <c r="F328" s="55" t="s">
        <v>6</v>
      </c>
      <c r="G328" s="55" t="s">
        <v>23</v>
      </c>
      <c r="H328" s="55" t="s">
        <v>31</v>
      </c>
      <c r="I328" s="55" t="s">
        <v>6</v>
      </c>
      <c r="J328" s="55" t="s">
        <v>23</v>
      </c>
      <c r="K328" s="55" t="s">
        <v>31</v>
      </c>
      <c r="L328" s="55" t="s">
        <v>6</v>
      </c>
      <c r="M328" s="55" t="s">
        <v>23</v>
      </c>
      <c r="N328" s="55" t="s">
        <v>31</v>
      </c>
      <c r="O328" s="55" t="s">
        <v>5</v>
      </c>
      <c r="P328" s="55" t="s">
        <v>23</v>
      </c>
      <c r="Q328" s="55" t="s">
        <v>31</v>
      </c>
      <c r="R328" s="55" t="s">
        <v>5</v>
      </c>
      <c r="S328" s="55" t="s">
        <v>23</v>
      </c>
      <c r="T328" s="55" t="s">
        <v>31</v>
      </c>
      <c r="U328" s="55" t="s">
        <v>5</v>
      </c>
      <c r="V328" s="55" t="s">
        <v>23</v>
      </c>
      <c r="W328" s="55" t="s">
        <v>31</v>
      </c>
      <c r="X328" s="55" t="s">
        <v>5</v>
      </c>
      <c r="Y328" s="55" t="s">
        <v>23</v>
      </c>
      <c r="Z328" s="55" t="s">
        <v>31</v>
      </c>
      <c r="AA328" s="55" t="s">
        <v>5</v>
      </c>
      <c r="AB328" s="55" t="s">
        <v>23</v>
      </c>
      <c r="AC328" s="55" t="s">
        <v>33</v>
      </c>
      <c r="AD328" s="55" t="s">
        <v>5</v>
      </c>
      <c r="AE328" s="55" t="s">
        <v>23</v>
      </c>
      <c r="AF328" s="55" t="s">
        <v>31</v>
      </c>
      <c r="AG328" s="55" t="s">
        <v>4</v>
      </c>
      <c r="AH328" s="55" t="s">
        <v>23</v>
      </c>
      <c r="AI328" s="55" t="s">
        <v>33</v>
      </c>
      <c r="AJ328" s="55" t="s">
        <v>4</v>
      </c>
      <c r="AK328" s="55" t="s">
        <v>23</v>
      </c>
      <c r="AL328" s="55" t="s">
        <v>33</v>
      </c>
      <c r="AM328" s="55" t="s">
        <v>4</v>
      </c>
      <c r="AN328" s="55" t="s">
        <v>23</v>
      </c>
      <c r="AO328" s="55" t="s">
        <v>31</v>
      </c>
      <c r="AP328" s="55" t="s">
        <v>4</v>
      </c>
      <c r="AQ328" s="55" t="s">
        <v>23</v>
      </c>
      <c r="AR328" s="55" t="s">
        <v>31</v>
      </c>
      <c r="AS328" s="55" t="s">
        <v>4</v>
      </c>
      <c r="AT328" s="55" t="s">
        <v>23</v>
      </c>
      <c r="AU328" s="55" t="s">
        <v>31</v>
      </c>
      <c r="AV328" s="55" t="s">
        <v>4</v>
      </c>
      <c r="AW328" s="55" t="s">
        <v>23</v>
      </c>
      <c r="AX328" s="55" t="s">
        <v>31</v>
      </c>
      <c r="AY328" s="55" t="s">
        <v>4</v>
      </c>
      <c r="AZ328" s="55" t="s">
        <v>26</v>
      </c>
      <c r="BA328" s="55" t="s">
        <v>32</v>
      </c>
      <c r="BB328" s="55" t="s">
        <v>4</v>
      </c>
      <c r="BC328" s="55" t="s">
        <v>97</v>
      </c>
      <c r="BD328" s="55" t="s">
        <v>26</v>
      </c>
      <c r="BE328" s="55" t="s">
        <v>4</v>
      </c>
      <c r="BF328" s="55" t="s">
        <v>97</v>
      </c>
      <c r="BG328" s="55" t="s">
        <v>26</v>
      </c>
      <c r="BH328" s="55" t="s">
        <v>4</v>
      </c>
      <c r="BI328" s="55" t="s">
        <v>23</v>
      </c>
      <c r="BJ328" s="55" t="s">
        <v>31</v>
      </c>
    </row>
    <row r="329" spans="1:62" ht="12" customHeight="1" x14ac:dyDescent="0.2">
      <c r="A329" s="25">
        <f>MAX($A$14:A328)+1</f>
        <v>315</v>
      </c>
      <c r="B329" s="56" t="s">
        <v>30</v>
      </c>
      <c r="C329" s="55" t="s">
        <v>27</v>
      </c>
      <c r="D329" s="55" t="s">
        <v>23</v>
      </c>
      <c r="E329" s="55" t="s">
        <v>23</v>
      </c>
      <c r="F329" s="55" t="s">
        <v>27</v>
      </c>
      <c r="G329" s="55" t="s">
        <v>23</v>
      </c>
      <c r="H329" s="55" t="s">
        <v>23</v>
      </c>
      <c r="I329" s="55" t="s">
        <v>27</v>
      </c>
      <c r="J329" s="55" t="s">
        <v>23</v>
      </c>
      <c r="K329" s="55" t="s">
        <v>23</v>
      </c>
      <c r="L329" s="55" t="s">
        <v>27</v>
      </c>
      <c r="M329" s="55" t="s">
        <v>23</v>
      </c>
      <c r="N329" s="55" t="s">
        <v>23</v>
      </c>
      <c r="O329" s="55" t="s">
        <v>27</v>
      </c>
      <c r="P329" s="55" t="s">
        <v>23</v>
      </c>
      <c r="Q329" s="55" t="s">
        <v>23</v>
      </c>
      <c r="R329" s="55" t="s">
        <v>27</v>
      </c>
      <c r="S329" s="55" t="s">
        <v>23</v>
      </c>
      <c r="T329" s="55" t="s">
        <v>23</v>
      </c>
      <c r="U329" s="55" t="s">
        <v>27</v>
      </c>
      <c r="V329" s="55" t="s">
        <v>23</v>
      </c>
      <c r="W329" s="55" t="s">
        <v>23</v>
      </c>
      <c r="X329" s="55" t="s">
        <v>27</v>
      </c>
      <c r="Y329" s="55" t="s">
        <v>23</v>
      </c>
      <c r="Z329" s="55" t="s">
        <v>23</v>
      </c>
      <c r="AA329" s="55" t="s">
        <v>27</v>
      </c>
      <c r="AB329" s="55" t="s">
        <v>23</v>
      </c>
      <c r="AC329" s="55" t="s">
        <v>23</v>
      </c>
      <c r="AD329" s="55" t="s">
        <v>27</v>
      </c>
      <c r="AE329" s="55" t="s">
        <v>23</v>
      </c>
      <c r="AF329" s="55" t="s">
        <v>23</v>
      </c>
      <c r="AG329" s="55" t="s">
        <v>27</v>
      </c>
      <c r="AH329" s="55" t="s">
        <v>23</v>
      </c>
      <c r="AI329" s="55" t="s">
        <v>23</v>
      </c>
      <c r="AJ329" s="55" t="s">
        <v>27</v>
      </c>
      <c r="AK329" s="55" t="s">
        <v>23</v>
      </c>
      <c r="AL329" s="55" t="s">
        <v>23</v>
      </c>
      <c r="AM329" s="55" t="s">
        <v>27</v>
      </c>
      <c r="AN329" s="55" t="s">
        <v>23</v>
      </c>
      <c r="AO329" s="55" t="s">
        <v>23</v>
      </c>
      <c r="AP329" s="55" t="s">
        <v>27</v>
      </c>
      <c r="AQ329" s="55" t="s">
        <v>23</v>
      </c>
      <c r="AR329" s="55" t="s">
        <v>23</v>
      </c>
      <c r="AS329" s="55" t="s">
        <v>27</v>
      </c>
      <c r="AT329" s="55" t="s">
        <v>23</v>
      </c>
      <c r="AU329" s="55" t="s">
        <v>23</v>
      </c>
      <c r="AV329" s="55" t="s">
        <v>27</v>
      </c>
      <c r="AW329" s="55" t="s">
        <v>23</v>
      </c>
      <c r="AX329" s="55" t="s">
        <v>23</v>
      </c>
      <c r="AY329" s="55" t="s">
        <v>29</v>
      </c>
      <c r="AZ329" s="55" t="s">
        <v>26</v>
      </c>
      <c r="BA329" s="55" t="s">
        <v>23</v>
      </c>
      <c r="BB329" s="55" t="s">
        <v>29</v>
      </c>
      <c r="BC329" s="55" t="s">
        <v>97</v>
      </c>
      <c r="BD329" s="55" t="s">
        <v>23</v>
      </c>
      <c r="BE329" s="55" t="s">
        <v>29</v>
      </c>
      <c r="BF329" s="55" t="s">
        <v>97</v>
      </c>
      <c r="BG329" s="55" t="s">
        <v>23</v>
      </c>
      <c r="BH329" s="55" t="s">
        <v>27</v>
      </c>
      <c r="BI329" s="55" t="s">
        <v>23</v>
      </c>
      <c r="BJ329" s="55" t="s">
        <v>23</v>
      </c>
    </row>
    <row r="330" spans="1:62" x14ac:dyDescent="0.2">
      <c r="A330" s="25">
        <f>MAX($A$14:A329)+1</f>
        <v>316</v>
      </c>
      <c r="B330" s="58" t="s">
        <v>96</v>
      </c>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c r="BE330" s="57"/>
      <c r="BF330" s="57"/>
      <c r="BG330" s="57"/>
      <c r="BH330" s="57"/>
      <c r="BI330" s="57"/>
      <c r="BJ330" s="57"/>
    </row>
    <row r="331" spans="1:62" ht="12" customHeight="1" x14ac:dyDescent="0.2">
      <c r="A331" s="25">
        <f>MAX($A$14:A330)+1</f>
        <v>317</v>
      </c>
      <c r="B331" s="56" t="s">
        <v>36</v>
      </c>
      <c r="C331" s="55" t="s">
        <v>6</v>
      </c>
      <c r="D331" s="55" t="s">
        <v>23</v>
      </c>
      <c r="E331" s="55" t="s">
        <v>32</v>
      </c>
      <c r="F331" s="55" t="s">
        <v>6</v>
      </c>
      <c r="G331" s="55" t="s">
        <v>23</v>
      </c>
      <c r="H331" s="55" t="s">
        <v>32</v>
      </c>
      <c r="I331" s="55" t="s">
        <v>6</v>
      </c>
      <c r="J331" s="55" t="s">
        <v>26</v>
      </c>
      <c r="K331" s="55" t="s">
        <v>31</v>
      </c>
      <c r="L331" s="55" t="s">
        <v>6</v>
      </c>
      <c r="M331" s="55" t="s">
        <v>26</v>
      </c>
      <c r="N331" s="55" t="s">
        <v>31</v>
      </c>
      <c r="O331" s="55" t="s">
        <v>6</v>
      </c>
      <c r="P331" s="55" t="s">
        <v>26</v>
      </c>
      <c r="Q331" s="55" t="s">
        <v>31</v>
      </c>
      <c r="R331" s="55" t="s">
        <v>6</v>
      </c>
      <c r="S331" s="55" t="s">
        <v>26</v>
      </c>
      <c r="T331" s="55" t="s">
        <v>31</v>
      </c>
      <c r="U331" s="55" t="s">
        <v>5</v>
      </c>
      <c r="V331" s="55" t="s">
        <v>40</v>
      </c>
      <c r="W331" s="55" t="s">
        <v>26</v>
      </c>
      <c r="X331" s="55" t="s">
        <v>4</v>
      </c>
      <c r="Y331" s="55" t="s">
        <v>23</v>
      </c>
      <c r="Z331" s="55" t="s">
        <v>33</v>
      </c>
      <c r="AA331" s="55" t="s">
        <v>4</v>
      </c>
      <c r="AB331" s="55" t="s">
        <v>23</v>
      </c>
      <c r="AC331" s="55" t="s">
        <v>33</v>
      </c>
      <c r="AD331" s="55" t="s">
        <v>4</v>
      </c>
      <c r="AE331" s="55" t="s">
        <v>26</v>
      </c>
      <c r="AF331" s="55" t="s">
        <v>31</v>
      </c>
      <c r="AG331" s="55" t="s">
        <v>4</v>
      </c>
      <c r="AH331" s="55" t="s">
        <v>26</v>
      </c>
      <c r="AI331" s="55" t="s">
        <v>31</v>
      </c>
      <c r="AJ331" s="55" t="s">
        <v>4</v>
      </c>
      <c r="AK331" s="55" t="s">
        <v>26</v>
      </c>
      <c r="AL331" s="55" t="s">
        <v>31</v>
      </c>
      <c r="AM331" s="55" t="s">
        <v>4</v>
      </c>
      <c r="AN331" s="55" t="s">
        <v>26</v>
      </c>
      <c r="AO331" s="55" t="s">
        <v>31</v>
      </c>
      <c r="AP331" s="55" t="s">
        <v>4</v>
      </c>
      <c r="AQ331" s="55" t="s">
        <v>26</v>
      </c>
      <c r="AR331" s="55" t="s">
        <v>31</v>
      </c>
      <c r="AS331" s="55" t="s">
        <v>4</v>
      </c>
      <c r="AT331" s="55" t="s">
        <v>26</v>
      </c>
      <c r="AU331" s="55" t="s">
        <v>31</v>
      </c>
      <c r="AV331" s="55" t="s">
        <v>4</v>
      </c>
      <c r="AW331" s="55" t="s">
        <v>26</v>
      </c>
      <c r="AX331" s="55" t="s">
        <v>31</v>
      </c>
      <c r="AY331" s="55" t="s">
        <v>4</v>
      </c>
      <c r="AZ331" s="55" t="s">
        <v>26</v>
      </c>
      <c r="BA331" s="55" t="s">
        <v>31</v>
      </c>
      <c r="BB331" s="55" t="s">
        <v>4</v>
      </c>
      <c r="BC331" s="55" t="s">
        <v>26</v>
      </c>
      <c r="BD331" s="55" t="s">
        <v>31</v>
      </c>
      <c r="BE331" s="55" t="s">
        <v>4</v>
      </c>
      <c r="BF331" s="55" t="s">
        <v>26</v>
      </c>
      <c r="BG331" s="55" t="s">
        <v>31</v>
      </c>
      <c r="BH331" s="55" t="s">
        <v>4</v>
      </c>
      <c r="BI331" s="55" t="s">
        <v>26</v>
      </c>
      <c r="BJ331" s="55" t="s">
        <v>31</v>
      </c>
    </row>
    <row r="332" spans="1:62" ht="12" customHeight="1" x14ac:dyDescent="0.2">
      <c r="A332" s="25">
        <f>MAX($A$14:A331)+1</f>
        <v>318</v>
      </c>
      <c r="B332" s="56" t="s">
        <v>35</v>
      </c>
      <c r="C332" s="55" t="s">
        <v>23</v>
      </c>
      <c r="D332" s="55" t="s">
        <v>23</v>
      </c>
      <c r="E332" s="55" t="s">
        <v>23</v>
      </c>
      <c r="F332" s="55" t="s">
        <v>23</v>
      </c>
      <c r="G332" s="55" t="s">
        <v>23</v>
      </c>
      <c r="H332" s="55" t="s">
        <v>23</v>
      </c>
      <c r="I332" s="55" t="s">
        <v>23</v>
      </c>
      <c r="J332" s="55" t="s">
        <v>23</v>
      </c>
      <c r="K332" s="55" t="s">
        <v>23</v>
      </c>
      <c r="L332" s="55" t="s">
        <v>23</v>
      </c>
      <c r="M332" s="55" t="s">
        <v>23</v>
      </c>
      <c r="N332" s="55" t="s">
        <v>23</v>
      </c>
      <c r="O332" s="55" t="s">
        <v>23</v>
      </c>
      <c r="P332" s="55" t="s">
        <v>23</v>
      </c>
      <c r="Q332" s="55" t="s">
        <v>23</v>
      </c>
      <c r="R332" s="55" t="s">
        <v>23</v>
      </c>
      <c r="S332" s="55" t="s">
        <v>23</v>
      </c>
      <c r="T332" s="55" t="s">
        <v>23</v>
      </c>
      <c r="U332" s="55" t="s">
        <v>23</v>
      </c>
      <c r="V332" s="55" t="s">
        <v>23</v>
      </c>
      <c r="W332" s="55" t="s">
        <v>23</v>
      </c>
      <c r="X332" s="55" t="s">
        <v>23</v>
      </c>
      <c r="Y332" s="55" t="s">
        <v>23</v>
      </c>
      <c r="Z332" s="55" t="s">
        <v>23</v>
      </c>
      <c r="AA332" s="55" t="s">
        <v>23</v>
      </c>
      <c r="AB332" s="55" t="s">
        <v>23</v>
      </c>
      <c r="AC332" s="55" t="s">
        <v>23</v>
      </c>
      <c r="AD332" s="55" t="s">
        <v>23</v>
      </c>
      <c r="AE332" s="55" t="s">
        <v>23</v>
      </c>
      <c r="AF332" s="55" t="s">
        <v>23</v>
      </c>
      <c r="AG332" s="55" t="s">
        <v>23</v>
      </c>
      <c r="AH332" s="55" t="s">
        <v>23</v>
      </c>
      <c r="AI332" s="55" t="s">
        <v>23</v>
      </c>
      <c r="AJ332" s="55" t="s">
        <v>23</v>
      </c>
      <c r="AK332" s="55" t="s">
        <v>23</v>
      </c>
      <c r="AL332" s="55" t="s">
        <v>23</v>
      </c>
      <c r="AM332" s="55" t="s">
        <v>23</v>
      </c>
      <c r="AN332" s="55" t="s">
        <v>23</v>
      </c>
      <c r="AO332" s="55" t="s">
        <v>23</v>
      </c>
      <c r="AP332" s="55" t="s">
        <v>23</v>
      </c>
      <c r="AQ332" s="55" t="s">
        <v>23</v>
      </c>
      <c r="AR332" s="55" t="s">
        <v>23</v>
      </c>
      <c r="AS332" s="55" t="s">
        <v>23</v>
      </c>
      <c r="AT332" s="55" t="s">
        <v>23</v>
      </c>
      <c r="AU332" s="55" t="s">
        <v>23</v>
      </c>
      <c r="AV332" s="55" t="s">
        <v>23</v>
      </c>
      <c r="AW332" s="55" t="s">
        <v>23</v>
      </c>
      <c r="AX332" s="55" t="s">
        <v>23</v>
      </c>
      <c r="AY332" s="55" t="s">
        <v>23</v>
      </c>
      <c r="AZ332" s="55" t="s">
        <v>23</v>
      </c>
      <c r="BA332" s="55" t="s">
        <v>23</v>
      </c>
      <c r="BB332" s="55" t="s">
        <v>23</v>
      </c>
      <c r="BC332" s="55" t="s">
        <v>23</v>
      </c>
      <c r="BD332" s="55" t="s">
        <v>23</v>
      </c>
      <c r="BE332" s="55" t="s">
        <v>23</v>
      </c>
      <c r="BF332" s="55" t="s">
        <v>23</v>
      </c>
      <c r="BG332" s="55" t="s">
        <v>23</v>
      </c>
      <c r="BH332" s="55" t="s">
        <v>23</v>
      </c>
      <c r="BI332" s="55" t="s">
        <v>23</v>
      </c>
      <c r="BJ332" s="55" t="s">
        <v>23</v>
      </c>
    </row>
    <row r="333" spans="1:62" ht="12" customHeight="1" x14ac:dyDescent="0.2">
      <c r="A333" s="25">
        <f>MAX($A$14:A332)+1</f>
        <v>319</v>
      </c>
      <c r="B333" s="56" t="s">
        <v>34</v>
      </c>
      <c r="C333" s="55" t="s">
        <v>6</v>
      </c>
      <c r="D333" s="55" t="s">
        <v>23</v>
      </c>
      <c r="E333" s="55" t="s">
        <v>32</v>
      </c>
      <c r="F333" s="55" t="s">
        <v>6</v>
      </c>
      <c r="G333" s="55" t="s">
        <v>23</v>
      </c>
      <c r="H333" s="55" t="s">
        <v>32</v>
      </c>
      <c r="I333" s="55" t="s">
        <v>6</v>
      </c>
      <c r="J333" s="55" t="s">
        <v>26</v>
      </c>
      <c r="K333" s="55" t="s">
        <v>31</v>
      </c>
      <c r="L333" s="55" t="s">
        <v>6</v>
      </c>
      <c r="M333" s="55" t="s">
        <v>26</v>
      </c>
      <c r="N333" s="55" t="s">
        <v>31</v>
      </c>
      <c r="O333" s="55" t="s">
        <v>6</v>
      </c>
      <c r="P333" s="55" t="s">
        <v>26</v>
      </c>
      <c r="Q333" s="55" t="s">
        <v>31</v>
      </c>
      <c r="R333" s="55" t="s">
        <v>6</v>
      </c>
      <c r="S333" s="55" t="s">
        <v>26</v>
      </c>
      <c r="T333" s="55" t="s">
        <v>31</v>
      </c>
      <c r="U333" s="55" t="s">
        <v>5</v>
      </c>
      <c r="V333" s="55" t="s">
        <v>40</v>
      </c>
      <c r="W333" s="55" t="s">
        <v>26</v>
      </c>
      <c r="X333" s="55" t="s">
        <v>4</v>
      </c>
      <c r="Y333" s="55" t="s">
        <v>23</v>
      </c>
      <c r="Z333" s="55" t="s">
        <v>33</v>
      </c>
      <c r="AA333" s="55" t="s">
        <v>4</v>
      </c>
      <c r="AB333" s="55" t="s">
        <v>23</v>
      </c>
      <c r="AC333" s="55" t="s">
        <v>33</v>
      </c>
      <c r="AD333" s="55" t="s">
        <v>4</v>
      </c>
      <c r="AE333" s="55" t="s">
        <v>26</v>
      </c>
      <c r="AF333" s="55" t="s">
        <v>31</v>
      </c>
      <c r="AG333" s="55" t="s">
        <v>4</v>
      </c>
      <c r="AH333" s="55" t="s">
        <v>26</v>
      </c>
      <c r="AI333" s="55" t="s">
        <v>31</v>
      </c>
      <c r="AJ333" s="55" t="s">
        <v>4</v>
      </c>
      <c r="AK333" s="55" t="s">
        <v>26</v>
      </c>
      <c r="AL333" s="55" t="s">
        <v>31</v>
      </c>
      <c r="AM333" s="55" t="s">
        <v>4</v>
      </c>
      <c r="AN333" s="55" t="s">
        <v>26</v>
      </c>
      <c r="AO333" s="55" t="s">
        <v>31</v>
      </c>
      <c r="AP333" s="55" t="s">
        <v>4</v>
      </c>
      <c r="AQ333" s="55" t="s">
        <v>26</v>
      </c>
      <c r="AR333" s="55" t="s">
        <v>31</v>
      </c>
      <c r="AS333" s="55" t="s">
        <v>4</v>
      </c>
      <c r="AT333" s="55" t="s">
        <v>26</v>
      </c>
      <c r="AU333" s="55" t="s">
        <v>31</v>
      </c>
      <c r="AV333" s="55" t="s">
        <v>4</v>
      </c>
      <c r="AW333" s="55" t="s">
        <v>26</v>
      </c>
      <c r="AX333" s="55" t="s">
        <v>31</v>
      </c>
      <c r="AY333" s="55" t="s">
        <v>4</v>
      </c>
      <c r="AZ333" s="55" t="s">
        <v>26</v>
      </c>
      <c r="BA333" s="55" t="s">
        <v>31</v>
      </c>
      <c r="BB333" s="55" t="s">
        <v>4</v>
      </c>
      <c r="BC333" s="55" t="s">
        <v>26</v>
      </c>
      <c r="BD333" s="55" t="s">
        <v>31</v>
      </c>
      <c r="BE333" s="55" t="s">
        <v>4</v>
      </c>
      <c r="BF333" s="55" t="s">
        <v>26</v>
      </c>
      <c r="BG333" s="55" t="s">
        <v>31</v>
      </c>
      <c r="BH333" s="55" t="s">
        <v>4</v>
      </c>
      <c r="BI333" s="55" t="s">
        <v>26</v>
      </c>
      <c r="BJ333" s="55" t="s">
        <v>31</v>
      </c>
    </row>
    <row r="334" spans="1:62" ht="12" customHeight="1" x14ac:dyDescent="0.2">
      <c r="A334" s="25">
        <f>MAX($A$14:A333)+1</f>
        <v>320</v>
      </c>
      <c r="B334" s="56" t="s">
        <v>30</v>
      </c>
      <c r="C334" s="55" t="s">
        <v>23</v>
      </c>
      <c r="D334" s="55" t="s">
        <v>23</v>
      </c>
      <c r="E334" s="55" t="s">
        <v>23</v>
      </c>
      <c r="F334" s="55" t="s">
        <v>23</v>
      </c>
      <c r="G334" s="55" t="s">
        <v>23</v>
      </c>
      <c r="H334" s="55" t="s">
        <v>23</v>
      </c>
      <c r="I334" s="55" t="s">
        <v>23</v>
      </c>
      <c r="J334" s="55" t="s">
        <v>23</v>
      </c>
      <c r="K334" s="55" t="s">
        <v>23</v>
      </c>
      <c r="L334" s="55" t="s">
        <v>23</v>
      </c>
      <c r="M334" s="55" t="s">
        <v>23</v>
      </c>
      <c r="N334" s="55" t="s">
        <v>23</v>
      </c>
      <c r="O334" s="55" t="s">
        <v>23</v>
      </c>
      <c r="P334" s="55" t="s">
        <v>23</v>
      </c>
      <c r="Q334" s="55" t="s">
        <v>23</v>
      </c>
      <c r="R334" s="55" t="s">
        <v>23</v>
      </c>
      <c r="S334" s="55" t="s">
        <v>23</v>
      </c>
      <c r="T334" s="55" t="s">
        <v>23</v>
      </c>
      <c r="U334" s="55" t="s">
        <v>23</v>
      </c>
      <c r="V334" s="55" t="s">
        <v>23</v>
      </c>
      <c r="W334" s="55" t="s">
        <v>23</v>
      </c>
      <c r="X334" s="55" t="s">
        <v>23</v>
      </c>
      <c r="Y334" s="55" t="s">
        <v>23</v>
      </c>
      <c r="Z334" s="55" t="s">
        <v>23</v>
      </c>
      <c r="AA334" s="55" t="s">
        <v>23</v>
      </c>
      <c r="AB334" s="55" t="s">
        <v>23</v>
      </c>
      <c r="AC334" s="55" t="s">
        <v>23</v>
      </c>
      <c r="AD334" s="55" t="s">
        <v>23</v>
      </c>
      <c r="AE334" s="55" t="s">
        <v>23</v>
      </c>
      <c r="AF334" s="55" t="s">
        <v>23</v>
      </c>
      <c r="AG334" s="55" t="s">
        <v>23</v>
      </c>
      <c r="AH334" s="55" t="s">
        <v>23</v>
      </c>
      <c r="AI334" s="55" t="s">
        <v>23</v>
      </c>
      <c r="AJ334" s="55" t="s">
        <v>23</v>
      </c>
      <c r="AK334" s="55" t="s">
        <v>23</v>
      </c>
      <c r="AL334" s="55" t="s">
        <v>23</v>
      </c>
      <c r="AM334" s="55" t="s">
        <v>23</v>
      </c>
      <c r="AN334" s="55" t="s">
        <v>23</v>
      </c>
      <c r="AO334" s="55" t="s">
        <v>23</v>
      </c>
      <c r="AP334" s="55" t="s">
        <v>23</v>
      </c>
      <c r="AQ334" s="55" t="s">
        <v>23</v>
      </c>
      <c r="AR334" s="55" t="s">
        <v>23</v>
      </c>
      <c r="AS334" s="55" t="s">
        <v>23</v>
      </c>
      <c r="AT334" s="55" t="s">
        <v>23</v>
      </c>
      <c r="AU334" s="55" t="s">
        <v>23</v>
      </c>
      <c r="AV334" s="55" t="s">
        <v>23</v>
      </c>
      <c r="AW334" s="55" t="s">
        <v>23</v>
      </c>
      <c r="AX334" s="55" t="s">
        <v>23</v>
      </c>
      <c r="AY334" s="55" t="s">
        <v>23</v>
      </c>
      <c r="AZ334" s="55" t="s">
        <v>23</v>
      </c>
      <c r="BA334" s="55" t="s">
        <v>23</v>
      </c>
      <c r="BB334" s="55" t="s">
        <v>23</v>
      </c>
      <c r="BC334" s="55" t="s">
        <v>23</v>
      </c>
      <c r="BD334" s="55" t="s">
        <v>23</v>
      </c>
      <c r="BE334" s="55" t="s">
        <v>23</v>
      </c>
      <c r="BF334" s="55" t="s">
        <v>23</v>
      </c>
      <c r="BG334" s="55" t="s">
        <v>23</v>
      </c>
      <c r="BH334" s="55" t="s">
        <v>23</v>
      </c>
      <c r="BI334" s="55" t="s">
        <v>23</v>
      </c>
      <c r="BJ334" s="55" t="s">
        <v>23</v>
      </c>
    </row>
    <row r="335" spans="1:62" ht="22.5" x14ac:dyDescent="0.2">
      <c r="A335" s="25">
        <f>MAX($A$14:A334)+1</f>
        <v>321</v>
      </c>
      <c r="B335" s="58" t="s">
        <v>95</v>
      </c>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7"/>
      <c r="AM335" s="57"/>
      <c r="AN335" s="57"/>
      <c r="AO335" s="57"/>
      <c r="AP335" s="57"/>
      <c r="AQ335" s="57"/>
      <c r="AR335" s="57"/>
      <c r="AS335" s="57"/>
      <c r="AT335" s="57"/>
      <c r="AU335" s="57"/>
      <c r="AV335" s="57"/>
      <c r="AW335" s="57"/>
      <c r="AX335" s="57"/>
      <c r="AY335" s="57"/>
      <c r="AZ335" s="57"/>
      <c r="BA335" s="57"/>
      <c r="BB335" s="57"/>
      <c r="BC335" s="57"/>
      <c r="BD335" s="57"/>
      <c r="BE335" s="57"/>
      <c r="BF335" s="57"/>
      <c r="BG335" s="57"/>
      <c r="BH335" s="57"/>
      <c r="BI335" s="57"/>
      <c r="BJ335" s="57"/>
    </row>
    <row r="336" spans="1:62" ht="12" customHeight="1" x14ac:dyDescent="0.2">
      <c r="A336" s="25">
        <f>MAX($A$14:A335)+1</f>
        <v>322</v>
      </c>
      <c r="B336" s="56" t="s">
        <v>36</v>
      </c>
      <c r="C336" s="55" t="s">
        <v>6</v>
      </c>
      <c r="D336" s="55" t="s">
        <v>23</v>
      </c>
      <c r="E336" s="55" t="s">
        <v>31</v>
      </c>
      <c r="F336" s="55" t="s">
        <v>6</v>
      </c>
      <c r="G336" s="55" t="s">
        <v>23</v>
      </c>
      <c r="H336" s="55" t="s">
        <v>31</v>
      </c>
      <c r="I336" s="55" t="s">
        <v>6</v>
      </c>
      <c r="J336" s="55" t="s">
        <v>23</v>
      </c>
      <c r="K336" s="55" t="s">
        <v>31</v>
      </c>
      <c r="L336" s="55" t="s">
        <v>6</v>
      </c>
      <c r="M336" s="55" t="s">
        <v>23</v>
      </c>
      <c r="N336" s="55" t="s">
        <v>31</v>
      </c>
      <c r="O336" s="55" t="s">
        <v>6</v>
      </c>
      <c r="P336" s="55" t="s">
        <v>23</v>
      </c>
      <c r="Q336" s="55" t="s">
        <v>31</v>
      </c>
      <c r="R336" s="55" t="s">
        <v>6</v>
      </c>
      <c r="S336" s="55" t="s">
        <v>23</v>
      </c>
      <c r="T336" s="55" t="s">
        <v>31</v>
      </c>
      <c r="U336" s="55" t="s">
        <v>6</v>
      </c>
      <c r="V336" s="55" t="s">
        <v>23</v>
      </c>
      <c r="W336" s="55" t="s">
        <v>31</v>
      </c>
      <c r="X336" s="55" t="s">
        <v>6</v>
      </c>
      <c r="Y336" s="55" t="s">
        <v>23</v>
      </c>
      <c r="Z336" s="55" t="s">
        <v>31</v>
      </c>
      <c r="AA336" s="55" t="s">
        <v>6</v>
      </c>
      <c r="AB336" s="55" t="s">
        <v>23</v>
      </c>
      <c r="AC336" s="55" t="s">
        <v>32</v>
      </c>
      <c r="AD336" s="55" t="s">
        <v>6</v>
      </c>
      <c r="AE336" s="55" t="s">
        <v>23</v>
      </c>
      <c r="AF336" s="55" t="s">
        <v>31</v>
      </c>
      <c r="AG336" s="55" t="s">
        <v>6</v>
      </c>
      <c r="AH336" s="55" t="s">
        <v>23</v>
      </c>
      <c r="AI336" s="55" t="s">
        <v>31</v>
      </c>
      <c r="AJ336" s="55" t="s">
        <v>5</v>
      </c>
      <c r="AK336" s="55" t="s">
        <v>23</v>
      </c>
      <c r="AL336" s="55" t="s">
        <v>33</v>
      </c>
      <c r="AM336" s="55" t="s">
        <v>5</v>
      </c>
      <c r="AN336" s="55" t="s">
        <v>23</v>
      </c>
      <c r="AO336" s="55" t="s">
        <v>31</v>
      </c>
      <c r="AP336" s="55" t="s">
        <v>5</v>
      </c>
      <c r="AQ336" s="55" t="s">
        <v>23</v>
      </c>
      <c r="AR336" s="55" t="s">
        <v>32</v>
      </c>
      <c r="AS336" s="55" t="s">
        <v>6</v>
      </c>
      <c r="AT336" s="55" t="s">
        <v>23</v>
      </c>
      <c r="AU336" s="55" t="s">
        <v>32</v>
      </c>
      <c r="AV336" s="55" t="s">
        <v>6</v>
      </c>
      <c r="AW336" s="55" t="s">
        <v>23</v>
      </c>
      <c r="AX336" s="55" t="s">
        <v>31</v>
      </c>
      <c r="AY336" s="55" t="s">
        <v>6</v>
      </c>
      <c r="AZ336" s="55" t="s">
        <v>23</v>
      </c>
      <c r="BA336" s="55" t="s">
        <v>32</v>
      </c>
      <c r="BB336" s="55" t="s">
        <v>6</v>
      </c>
      <c r="BC336" s="55" t="s">
        <v>23</v>
      </c>
      <c r="BD336" s="55" t="s">
        <v>31</v>
      </c>
      <c r="BE336" s="55" t="s">
        <v>6</v>
      </c>
      <c r="BF336" s="55" t="s">
        <v>23</v>
      </c>
      <c r="BG336" s="55" t="s">
        <v>31</v>
      </c>
      <c r="BH336" s="55" t="s">
        <v>6</v>
      </c>
      <c r="BI336" s="55" t="s">
        <v>23</v>
      </c>
      <c r="BJ336" s="55" t="s">
        <v>31</v>
      </c>
    </row>
    <row r="337" spans="1:62" ht="12" customHeight="1" x14ac:dyDescent="0.2">
      <c r="A337" s="25">
        <f>MAX($A$14:A336)+1</f>
        <v>323</v>
      </c>
      <c r="B337" s="56" t="s">
        <v>35</v>
      </c>
      <c r="C337" s="55" t="s">
        <v>27</v>
      </c>
      <c r="D337" s="55" t="s">
        <v>23</v>
      </c>
      <c r="E337" s="55" t="s">
        <v>23</v>
      </c>
      <c r="F337" s="55" t="s">
        <v>27</v>
      </c>
      <c r="G337" s="55" t="s">
        <v>23</v>
      </c>
      <c r="H337" s="55" t="s">
        <v>23</v>
      </c>
      <c r="I337" s="55" t="s">
        <v>27</v>
      </c>
      <c r="J337" s="55" t="s">
        <v>23</v>
      </c>
      <c r="K337" s="55" t="s">
        <v>23</v>
      </c>
      <c r="L337" s="55" t="s">
        <v>27</v>
      </c>
      <c r="M337" s="55" t="s">
        <v>23</v>
      </c>
      <c r="N337" s="55" t="s">
        <v>23</v>
      </c>
      <c r="O337" s="55" t="s">
        <v>27</v>
      </c>
      <c r="P337" s="55" t="s">
        <v>23</v>
      </c>
      <c r="Q337" s="55" t="s">
        <v>23</v>
      </c>
      <c r="R337" s="55" t="s">
        <v>27</v>
      </c>
      <c r="S337" s="55" t="s">
        <v>23</v>
      </c>
      <c r="T337" s="55" t="s">
        <v>23</v>
      </c>
      <c r="U337" s="55" t="s">
        <v>27</v>
      </c>
      <c r="V337" s="55" t="s">
        <v>23</v>
      </c>
      <c r="W337" s="55" t="s">
        <v>23</v>
      </c>
      <c r="X337" s="55" t="s">
        <v>27</v>
      </c>
      <c r="Y337" s="55" t="s">
        <v>23</v>
      </c>
      <c r="Z337" s="55" t="s">
        <v>23</v>
      </c>
      <c r="AA337" s="55" t="s">
        <v>27</v>
      </c>
      <c r="AB337" s="55" t="s">
        <v>23</v>
      </c>
      <c r="AC337" s="55" t="s">
        <v>23</v>
      </c>
      <c r="AD337" s="55" t="s">
        <v>27</v>
      </c>
      <c r="AE337" s="55" t="s">
        <v>23</v>
      </c>
      <c r="AF337" s="55" t="s">
        <v>23</v>
      </c>
      <c r="AG337" s="55" t="s">
        <v>27</v>
      </c>
      <c r="AH337" s="55" t="s">
        <v>23</v>
      </c>
      <c r="AI337" s="55" t="s">
        <v>23</v>
      </c>
      <c r="AJ337" s="55" t="s">
        <v>27</v>
      </c>
      <c r="AK337" s="55" t="s">
        <v>23</v>
      </c>
      <c r="AL337" s="55" t="s">
        <v>23</v>
      </c>
      <c r="AM337" s="55" t="s">
        <v>27</v>
      </c>
      <c r="AN337" s="55" t="s">
        <v>23</v>
      </c>
      <c r="AO337" s="55" t="s">
        <v>23</v>
      </c>
      <c r="AP337" s="55" t="s">
        <v>27</v>
      </c>
      <c r="AQ337" s="55" t="s">
        <v>23</v>
      </c>
      <c r="AR337" s="55" t="s">
        <v>23</v>
      </c>
      <c r="AS337" s="55" t="s">
        <v>27</v>
      </c>
      <c r="AT337" s="55" t="s">
        <v>23</v>
      </c>
      <c r="AU337" s="55" t="s">
        <v>23</v>
      </c>
      <c r="AV337" s="55" t="s">
        <v>27</v>
      </c>
      <c r="AW337" s="55" t="s">
        <v>23</v>
      </c>
      <c r="AX337" s="55" t="s">
        <v>23</v>
      </c>
      <c r="AY337" s="55" t="s">
        <v>27</v>
      </c>
      <c r="AZ337" s="55" t="s">
        <v>23</v>
      </c>
      <c r="BA337" s="55" t="s">
        <v>23</v>
      </c>
      <c r="BB337" s="55" t="s">
        <v>27</v>
      </c>
      <c r="BC337" s="55" t="s">
        <v>23</v>
      </c>
      <c r="BD337" s="55" t="s">
        <v>23</v>
      </c>
      <c r="BE337" s="55" t="s">
        <v>27</v>
      </c>
      <c r="BF337" s="55" t="s">
        <v>23</v>
      </c>
      <c r="BG337" s="55" t="s">
        <v>23</v>
      </c>
      <c r="BH337" s="55" t="s">
        <v>27</v>
      </c>
      <c r="BI337" s="55" t="s">
        <v>23</v>
      </c>
      <c r="BJ337" s="55" t="s">
        <v>23</v>
      </c>
    </row>
    <row r="338" spans="1:62" ht="12" customHeight="1" x14ac:dyDescent="0.2">
      <c r="A338" s="25">
        <f>MAX($A$14:A337)+1</f>
        <v>324</v>
      </c>
      <c r="B338" s="56" t="s">
        <v>34</v>
      </c>
      <c r="C338" s="55" t="s">
        <v>6</v>
      </c>
      <c r="D338" s="55" t="s">
        <v>23</v>
      </c>
      <c r="E338" s="55" t="s">
        <v>31</v>
      </c>
      <c r="F338" s="55" t="s">
        <v>6</v>
      </c>
      <c r="G338" s="55" t="s">
        <v>23</v>
      </c>
      <c r="H338" s="55" t="s">
        <v>31</v>
      </c>
      <c r="I338" s="55" t="s">
        <v>6</v>
      </c>
      <c r="J338" s="55" t="s">
        <v>23</v>
      </c>
      <c r="K338" s="55" t="s">
        <v>31</v>
      </c>
      <c r="L338" s="55" t="s">
        <v>6</v>
      </c>
      <c r="M338" s="55" t="s">
        <v>23</v>
      </c>
      <c r="N338" s="55" t="s">
        <v>31</v>
      </c>
      <c r="O338" s="55" t="s">
        <v>6</v>
      </c>
      <c r="P338" s="55" t="s">
        <v>23</v>
      </c>
      <c r="Q338" s="55" t="s">
        <v>31</v>
      </c>
      <c r="R338" s="55" t="s">
        <v>6</v>
      </c>
      <c r="S338" s="55" t="s">
        <v>23</v>
      </c>
      <c r="T338" s="55" t="s">
        <v>31</v>
      </c>
      <c r="U338" s="55" t="s">
        <v>6</v>
      </c>
      <c r="V338" s="55" t="s">
        <v>23</v>
      </c>
      <c r="W338" s="55" t="s">
        <v>31</v>
      </c>
      <c r="X338" s="55" t="s">
        <v>6</v>
      </c>
      <c r="Y338" s="55" t="s">
        <v>23</v>
      </c>
      <c r="Z338" s="55" t="s">
        <v>31</v>
      </c>
      <c r="AA338" s="55" t="s">
        <v>6</v>
      </c>
      <c r="AB338" s="55" t="s">
        <v>23</v>
      </c>
      <c r="AC338" s="55" t="s">
        <v>32</v>
      </c>
      <c r="AD338" s="55" t="s">
        <v>6</v>
      </c>
      <c r="AE338" s="55" t="s">
        <v>23</v>
      </c>
      <c r="AF338" s="55" t="s">
        <v>31</v>
      </c>
      <c r="AG338" s="55" t="s">
        <v>6</v>
      </c>
      <c r="AH338" s="55" t="s">
        <v>23</v>
      </c>
      <c r="AI338" s="55" t="s">
        <v>31</v>
      </c>
      <c r="AJ338" s="55" t="s">
        <v>5</v>
      </c>
      <c r="AK338" s="55" t="s">
        <v>23</v>
      </c>
      <c r="AL338" s="55" t="s">
        <v>33</v>
      </c>
      <c r="AM338" s="55" t="s">
        <v>5</v>
      </c>
      <c r="AN338" s="55" t="s">
        <v>23</v>
      </c>
      <c r="AO338" s="55" t="s">
        <v>31</v>
      </c>
      <c r="AP338" s="55" t="s">
        <v>5</v>
      </c>
      <c r="AQ338" s="55" t="s">
        <v>23</v>
      </c>
      <c r="AR338" s="55" t="s">
        <v>32</v>
      </c>
      <c r="AS338" s="55" t="s">
        <v>6</v>
      </c>
      <c r="AT338" s="55" t="s">
        <v>23</v>
      </c>
      <c r="AU338" s="55" t="s">
        <v>32</v>
      </c>
      <c r="AV338" s="55" t="s">
        <v>6</v>
      </c>
      <c r="AW338" s="55" t="s">
        <v>23</v>
      </c>
      <c r="AX338" s="55" t="s">
        <v>31</v>
      </c>
      <c r="AY338" s="55" t="s">
        <v>6</v>
      </c>
      <c r="AZ338" s="55" t="s">
        <v>23</v>
      </c>
      <c r="BA338" s="55" t="s">
        <v>32</v>
      </c>
      <c r="BB338" s="55" t="s">
        <v>6</v>
      </c>
      <c r="BC338" s="55" t="s">
        <v>23</v>
      </c>
      <c r="BD338" s="55" t="s">
        <v>31</v>
      </c>
      <c r="BE338" s="55" t="s">
        <v>6</v>
      </c>
      <c r="BF338" s="55" t="s">
        <v>23</v>
      </c>
      <c r="BG338" s="55" t="s">
        <v>31</v>
      </c>
      <c r="BH338" s="55" t="s">
        <v>6</v>
      </c>
      <c r="BI338" s="55" t="s">
        <v>23</v>
      </c>
      <c r="BJ338" s="55" t="s">
        <v>31</v>
      </c>
    </row>
    <row r="339" spans="1:62" ht="12" customHeight="1" x14ac:dyDescent="0.2">
      <c r="A339" s="25">
        <f>MAX($A$14:A338)+1</f>
        <v>325</v>
      </c>
      <c r="B339" s="56" t="s">
        <v>30</v>
      </c>
      <c r="C339" s="55" t="s">
        <v>27</v>
      </c>
      <c r="D339" s="55" t="s">
        <v>23</v>
      </c>
      <c r="E339" s="55" t="s">
        <v>23</v>
      </c>
      <c r="F339" s="55" t="s">
        <v>27</v>
      </c>
      <c r="G339" s="55" t="s">
        <v>23</v>
      </c>
      <c r="H339" s="55" t="s">
        <v>23</v>
      </c>
      <c r="I339" s="55" t="s">
        <v>27</v>
      </c>
      <c r="J339" s="55" t="s">
        <v>23</v>
      </c>
      <c r="K339" s="55" t="s">
        <v>23</v>
      </c>
      <c r="L339" s="55" t="s">
        <v>27</v>
      </c>
      <c r="M339" s="55" t="s">
        <v>23</v>
      </c>
      <c r="N339" s="55" t="s">
        <v>23</v>
      </c>
      <c r="O339" s="55" t="s">
        <v>27</v>
      </c>
      <c r="P339" s="55" t="s">
        <v>23</v>
      </c>
      <c r="Q339" s="55" t="s">
        <v>23</v>
      </c>
      <c r="R339" s="55" t="s">
        <v>27</v>
      </c>
      <c r="S339" s="55" t="s">
        <v>23</v>
      </c>
      <c r="T339" s="55" t="s">
        <v>23</v>
      </c>
      <c r="U339" s="55" t="s">
        <v>27</v>
      </c>
      <c r="V339" s="55" t="s">
        <v>23</v>
      </c>
      <c r="W339" s="55" t="s">
        <v>23</v>
      </c>
      <c r="X339" s="55" t="s">
        <v>27</v>
      </c>
      <c r="Y339" s="55" t="s">
        <v>23</v>
      </c>
      <c r="Z339" s="55" t="s">
        <v>23</v>
      </c>
      <c r="AA339" s="55" t="s">
        <v>27</v>
      </c>
      <c r="AB339" s="55" t="s">
        <v>23</v>
      </c>
      <c r="AC339" s="55" t="s">
        <v>23</v>
      </c>
      <c r="AD339" s="55" t="s">
        <v>27</v>
      </c>
      <c r="AE339" s="55" t="s">
        <v>23</v>
      </c>
      <c r="AF339" s="55" t="s">
        <v>23</v>
      </c>
      <c r="AG339" s="55" t="s">
        <v>27</v>
      </c>
      <c r="AH339" s="55" t="s">
        <v>23</v>
      </c>
      <c r="AI339" s="55" t="s">
        <v>23</v>
      </c>
      <c r="AJ339" s="55" t="s">
        <v>27</v>
      </c>
      <c r="AK339" s="55" t="s">
        <v>23</v>
      </c>
      <c r="AL339" s="55" t="s">
        <v>23</v>
      </c>
      <c r="AM339" s="55" t="s">
        <v>27</v>
      </c>
      <c r="AN339" s="55" t="s">
        <v>23</v>
      </c>
      <c r="AO339" s="55" t="s">
        <v>23</v>
      </c>
      <c r="AP339" s="55" t="s">
        <v>27</v>
      </c>
      <c r="AQ339" s="55" t="s">
        <v>23</v>
      </c>
      <c r="AR339" s="55" t="s">
        <v>23</v>
      </c>
      <c r="AS339" s="55" t="s">
        <v>27</v>
      </c>
      <c r="AT339" s="55" t="s">
        <v>23</v>
      </c>
      <c r="AU339" s="55" t="s">
        <v>23</v>
      </c>
      <c r="AV339" s="55" t="s">
        <v>27</v>
      </c>
      <c r="AW339" s="55" t="s">
        <v>23</v>
      </c>
      <c r="AX339" s="55" t="s">
        <v>23</v>
      </c>
      <c r="AY339" s="55" t="s">
        <v>27</v>
      </c>
      <c r="AZ339" s="55" t="s">
        <v>23</v>
      </c>
      <c r="BA339" s="55" t="s">
        <v>23</v>
      </c>
      <c r="BB339" s="55" t="s">
        <v>27</v>
      </c>
      <c r="BC339" s="55" t="s">
        <v>23</v>
      </c>
      <c r="BD339" s="55" t="s">
        <v>23</v>
      </c>
      <c r="BE339" s="55" t="s">
        <v>27</v>
      </c>
      <c r="BF339" s="55" t="s">
        <v>23</v>
      </c>
      <c r="BG339" s="55" t="s">
        <v>23</v>
      </c>
      <c r="BH339" s="55" t="s">
        <v>27</v>
      </c>
      <c r="BI339" s="55" t="s">
        <v>23</v>
      </c>
      <c r="BJ339" s="55" t="s">
        <v>23</v>
      </c>
    </row>
    <row r="340" spans="1:62" x14ac:dyDescent="0.2">
      <c r="A340" s="25">
        <f>MAX($A$14:A339)+1</f>
        <v>326</v>
      </c>
      <c r="B340" s="58" t="s">
        <v>94</v>
      </c>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7"/>
      <c r="AM340" s="57"/>
      <c r="AN340" s="57"/>
      <c r="AO340" s="57"/>
      <c r="AP340" s="57"/>
      <c r="AQ340" s="57"/>
      <c r="AR340" s="57"/>
      <c r="AS340" s="57"/>
      <c r="AT340" s="57"/>
      <c r="AU340" s="57"/>
      <c r="AV340" s="57"/>
      <c r="AW340" s="57"/>
      <c r="AX340" s="57"/>
      <c r="AY340" s="57"/>
      <c r="AZ340" s="57"/>
      <c r="BA340" s="57"/>
      <c r="BB340" s="57"/>
      <c r="BC340" s="57"/>
      <c r="BD340" s="57"/>
      <c r="BE340" s="57"/>
      <c r="BF340" s="57"/>
      <c r="BG340" s="57"/>
      <c r="BH340" s="57"/>
      <c r="BI340" s="57"/>
      <c r="BJ340" s="57"/>
    </row>
    <row r="341" spans="1:62" ht="12" customHeight="1" x14ac:dyDescent="0.2">
      <c r="A341" s="25">
        <f>MAX($A$14:A340)+1</f>
        <v>327</v>
      </c>
      <c r="B341" s="56" t="s">
        <v>36</v>
      </c>
      <c r="C341" s="55" t="s">
        <v>4</v>
      </c>
      <c r="D341" s="55" t="s">
        <v>26</v>
      </c>
      <c r="E341" s="55" t="s">
        <v>31</v>
      </c>
      <c r="F341" s="55" t="s">
        <v>4</v>
      </c>
      <c r="G341" s="55" t="s">
        <v>26</v>
      </c>
      <c r="H341" s="55" t="s">
        <v>31</v>
      </c>
      <c r="I341" s="55" t="s">
        <v>15</v>
      </c>
      <c r="J341" s="55" t="s">
        <v>28</v>
      </c>
      <c r="K341" s="55" t="s">
        <v>23</v>
      </c>
      <c r="L341" s="55" t="s">
        <v>4</v>
      </c>
      <c r="M341" s="55" t="s">
        <v>23</v>
      </c>
      <c r="N341" s="55" t="s">
        <v>31</v>
      </c>
      <c r="O341" s="55" t="s">
        <v>4</v>
      </c>
      <c r="P341" s="55" t="s">
        <v>23</v>
      </c>
      <c r="Q341" s="55" t="s">
        <v>31</v>
      </c>
      <c r="R341" s="55" t="s">
        <v>3</v>
      </c>
      <c r="S341" s="55" t="s">
        <v>23</v>
      </c>
      <c r="T341" s="55" t="s">
        <v>31</v>
      </c>
      <c r="U341" s="55" t="s">
        <v>3</v>
      </c>
      <c r="V341" s="55" t="s">
        <v>23</v>
      </c>
      <c r="W341" s="55" t="s">
        <v>32</v>
      </c>
      <c r="X341" s="55" t="s">
        <v>3</v>
      </c>
      <c r="Y341" s="55" t="s">
        <v>23</v>
      </c>
      <c r="Z341" s="55" t="s">
        <v>31</v>
      </c>
      <c r="AA341" s="55" t="s">
        <v>3</v>
      </c>
      <c r="AB341" s="55" t="s">
        <v>23</v>
      </c>
      <c r="AC341" s="55" t="s">
        <v>31</v>
      </c>
      <c r="AD341" s="55" t="s">
        <v>3</v>
      </c>
      <c r="AE341" s="55" t="s">
        <v>23</v>
      </c>
      <c r="AF341" s="55" t="s">
        <v>31</v>
      </c>
      <c r="AG341" s="55" t="s">
        <v>3</v>
      </c>
      <c r="AH341" s="55" t="s">
        <v>23</v>
      </c>
      <c r="AI341" s="55" t="s">
        <v>31</v>
      </c>
      <c r="AJ341" s="55" t="s">
        <v>3</v>
      </c>
      <c r="AK341" s="55" t="s">
        <v>23</v>
      </c>
      <c r="AL341" s="55" t="s">
        <v>31</v>
      </c>
      <c r="AM341" s="55" t="s">
        <v>3</v>
      </c>
      <c r="AN341" s="55" t="s">
        <v>23</v>
      </c>
      <c r="AO341" s="55" t="s">
        <v>31</v>
      </c>
      <c r="AP341" s="55" t="s">
        <v>4</v>
      </c>
      <c r="AQ341" s="55" t="s">
        <v>23</v>
      </c>
      <c r="AR341" s="55" t="s">
        <v>31</v>
      </c>
      <c r="AS341" s="55" t="s">
        <v>4</v>
      </c>
      <c r="AT341" s="55" t="s">
        <v>23</v>
      </c>
      <c r="AU341" s="55" t="s">
        <v>31</v>
      </c>
      <c r="AV341" s="55" t="s">
        <v>4</v>
      </c>
      <c r="AW341" s="55" t="s">
        <v>23</v>
      </c>
      <c r="AX341" s="55" t="s">
        <v>32</v>
      </c>
      <c r="AY341" s="55" t="s">
        <v>4</v>
      </c>
      <c r="AZ341" s="55" t="s">
        <v>23</v>
      </c>
      <c r="BA341" s="55" t="s">
        <v>31</v>
      </c>
      <c r="BB341" s="55" t="s">
        <v>4</v>
      </c>
      <c r="BC341" s="55" t="s">
        <v>23</v>
      </c>
      <c r="BD341" s="55" t="s">
        <v>31</v>
      </c>
      <c r="BE341" s="55" t="s">
        <v>3</v>
      </c>
      <c r="BF341" s="55" t="s">
        <v>26</v>
      </c>
      <c r="BG341" s="55" t="s">
        <v>31</v>
      </c>
      <c r="BH341" s="55" t="s">
        <v>3</v>
      </c>
      <c r="BI341" s="55" t="s">
        <v>26</v>
      </c>
      <c r="BJ341" s="55" t="s">
        <v>31</v>
      </c>
    </row>
    <row r="342" spans="1:62" ht="12" customHeight="1" x14ac:dyDescent="0.2">
      <c r="A342" s="25">
        <f>MAX($A$14:A341)+1</f>
        <v>328</v>
      </c>
      <c r="B342" s="56" t="s">
        <v>35</v>
      </c>
      <c r="C342" s="55" t="s">
        <v>22</v>
      </c>
      <c r="D342" s="55" t="s">
        <v>23</v>
      </c>
      <c r="E342" s="55" t="s">
        <v>23</v>
      </c>
      <c r="F342" s="55" t="s">
        <v>22</v>
      </c>
      <c r="G342" s="55" t="s">
        <v>23</v>
      </c>
      <c r="H342" s="55" t="s">
        <v>23</v>
      </c>
      <c r="I342" s="55" t="s">
        <v>22</v>
      </c>
      <c r="J342" s="55" t="s">
        <v>23</v>
      </c>
      <c r="K342" s="55" t="s">
        <v>23</v>
      </c>
      <c r="L342" s="55" t="s">
        <v>22</v>
      </c>
      <c r="M342" s="55" t="s">
        <v>23</v>
      </c>
      <c r="N342" s="55" t="s">
        <v>23</v>
      </c>
      <c r="O342" s="55" t="s">
        <v>22</v>
      </c>
      <c r="P342" s="55" t="s">
        <v>23</v>
      </c>
      <c r="Q342" s="55" t="s">
        <v>23</v>
      </c>
      <c r="R342" s="55" t="s">
        <v>22</v>
      </c>
      <c r="S342" s="55" t="s">
        <v>23</v>
      </c>
      <c r="T342" s="55" t="s">
        <v>23</v>
      </c>
      <c r="U342" s="55" t="s">
        <v>22</v>
      </c>
      <c r="V342" s="55" t="s">
        <v>23</v>
      </c>
      <c r="W342" s="55" t="s">
        <v>23</v>
      </c>
      <c r="X342" s="55" t="s">
        <v>22</v>
      </c>
      <c r="Y342" s="55" t="s">
        <v>23</v>
      </c>
      <c r="Z342" s="55" t="s">
        <v>23</v>
      </c>
      <c r="AA342" s="55" t="s">
        <v>22</v>
      </c>
      <c r="AB342" s="55" t="s">
        <v>23</v>
      </c>
      <c r="AC342" s="55" t="s">
        <v>23</v>
      </c>
      <c r="AD342" s="55" t="s">
        <v>22</v>
      </c>
      <c r="AE342" s="55" t="s">
        <v>23</v>
      </c>
      <c r="AF342" s="55" t="s">
        <v>23</v>
      </c>
      <c r="AG342" s="55" t="s">
        <v>22</v>
      </c>
      <c r="AH342" s="55" t="s">
        <v>23</v>
      </c>
      <c r="AI342" s="55" t="s">
        <v>23</v>
      </c>
      <c r="AJ342" s="55" t="s">
        <v>22</v>
      </c>
      <c r="AK342" s="55" t="s">
        <v>23</v>
      </c>
      <c r="AL342" s="55" t="s">
        <v>23</v>
      </c>
      <c r="AM342" s="55" t="s">
        <v>22</v>
      </c>
      <c r="AN342" s="55" t="s">
        <v>23</v>
      </c>
      <c r="AO342" s="55" t="s">
        <v>23</v>
      </c>
      <c r="AP342" s="55" t="s">
        <v>22</v>
      </c>
      <c r="AQ342" s="55" t="s">
        <v>23</v>
      </c>
      <c r="AR342" s="55" t="s">
        <v>23</v>
      </c>
      <c r="AS342" s="55" t="s">
        <v>22</v>
      </c>
      <c r="AT342" s="55" t="s">
        <v>23</v>
      </c>
      <c r="AU342" s="55" t="s">
        <v>23</v>
      </c>
      <c r="AV342" s="55" t="s">
        <v>22</v>
      </c>
      <c r="AW342" s="55" t="s">
        <v>23</v>
      </c>
      <c r="AX342" s="55" t="s">
        <v>23</v>
      </c>
      <c r="AY342" s="55" t="s">
        <v>22</v>
      </c>
      <c r="AZ342" s="55" t="s">
        <v>23</v>
      </c>
      <c r="BA342" s="55" t="s">
        <v>23</v>
      </c>
      <c r="BB342" s="55" t="s">
        <v>22</v>
      </c>
      <c r="BC342" s="55" t="s">
        <v>23</v>
      </c>
      <c r="BD342" s="55" t="s">
        <v>23</v>
      </c>
      <c r="BE342" s="55" t="s">
        <v>22</v>
      </c>
      <c r="BF342" s="55" t="s">
        <v>23</v>
      </c>
      <c r="BG342" s="55" t="s">
        <v>23</v>
      </c>
      <c r="BH342" s="55" t="s">
        <v>22</v>
      </c>
      <c r="BI342" s="55" t="s">
        <v>23</v>
      </c>
      <c r="BJ342" s="55" t="s">
        <v>23</v>
      </c>
    </row>
    <row r="343" spans="1:62" ht="12" customHeight="1" x14ac:dyDescent="0.2">
      <c r="A343" s="25">
        <f>MAX($A$14:A342)+1</f>
        <v>329</v>
      </c>
      <c r="B343" s="56" t="s">
        <v>34</v>
      </c>
      <c r="C343" s="55" t="s">
        <v>4</v>
      </c>
      <c r="D343" s="55" t="s">
        <v>26</v>
      </c>
      <c r="E343" s="55" t="s">
        <v>31</v>
      </c>
      <c r="F343" s="55" t="s">
        <v>4</v>
      </c>
      <c r="G343" s="55" t="s">
        <v>26</v>
      </c>
      <c r="H343" s="55" t="s">
        <v>31</v>
      </c>
      <c r="I343" s="55" t="s">
        <v>15</v>
      </c>
      <c r="J343" s="55" t="s">
        <v>28</v>
      </c>
      <c r="K343" s="55" t="s">
        <v>23</v>
      </c>
      <c r="L343" s="55" t="s">
        <v>4</v>
      </c>
      <c r="M343" s="55" t="s">
        <v>23</v>
      </c>
      <c r="N343" s="55" t="s">
        <v>31</v>
      </c>
      <c r="O343" s="55" t="s">
        <v>4</v>
      </c>
      <c r="P343" s="55" t="s">
        <v>23</v>
      </c>
      <c r="Q343" s="55" t="s">
        <v>31</v>
      </c>
      <c r="R343" s="55" t="s">
        <v>3</v>
      </c>
      <c r="S343" s="55" t="s">
        <v>23</v>
      </c>
      <c r="T343" s="55" t="s">
        <v>31</v>
      </c>
      <c r="U343" s="55" t="s">
        <v>3</v>
      </c>
      <c r="V343" s="55" t="s">
        <v>23</v>
      </c>
      <c r="W343" s="55" t="s">
        <v>32</v>
      </c>
      <c r="X343" s="55" t="s">
        <v>3</v>
      </c>
      <c r="Y343" s="55" t="s">
        <v>23</v>
      </c>
      <c r="Z343" s="55" t="s">
        <v>31</v>
      </c>
      <c r="AA343" s="55" t="s">
        <v>3</v>
      </c>
      <c r="AB343" s="55" t="s">
        <v>23</v>
      </c>
      <c r="AC343" s="55" t="s">
        <v>31</v>
      </c>
      <c r="AD343" s="55" t="s">
        <v>3</v>
      </c>
      <c r="AE343" s="55" t="s">
        <v>23</v>
      </c>
      <c r="AF343" s="55" t="s">
        <v>31</v>
      </c>
      <c r="AG343" s="55" t="s">
        <v>3</v>
      </c>
      <c r="AH343" s="55" t="s">
        <v>23</v>
      </c>
      <c r="AI343" s="55" t="s">
        <v>31</v>
      </c>
      <c r="AJ343" s="55" t="s">
        <v>3</v>
      </c>
      <c r="AK343" s="55" t="s">
        <v>23</v>
      </c>
      <c r="AL343" s="55" t="s">
        <v>31</v>
      </c>
      <c r="AM343" s="55" t="s">
        <v>3</v>
      </c>
      <c r="AN343" s="55" t="s">
        <v>23</v>
      </c>
      <c r="AO343" s="55" t="s">
        <v>31</v>
      </c>
      <c r="AP343" s="55" t="s">
        <v>4</v>
      </c>
      <c r="AQ343" s="55" t="s">
        <v>23</v>
      </c>
      <c r="AR343" s="55" t="s">
        <v>31</v>
      </c>
      <c r="AS343" s="55" t="s">
        <v>4</v>
      </c>
      <c r="AT343" s="55" t="s">
        <v>23</v>
      </c>
      <c r="AU343" s="55" t="s">
        <v>31</v>
      </c>
      <c r="AV343" s="55" t="s">
        <v>4</v>
      </c>
      <c r="AW343" s="55" t="s">
        <v>23</v>
      </c>
      <c r="AX343" s="55" t="s">
        <v>32</v>
      </c>
      <c r="AY343" s="55" t="s">
        <v>4</v>
      </c>
      <c r="AZ343" s="55" t="s">
        <v>23</v>
      </c>
      <c r="BA343" s="55" t="s">
        <v>31</v>
      </c>
      <c r="BB343" s="55" t="s">
        <v>4</v>
      </c>
      <c r="BC343" s="55" t="s">
        <v>23</v>
      </c>
      <c r="BD343" s="55" t="s">
        <v>31</v>
      </c>
      <c r="BE343" s="55" t="s">
        <v>3</v>
      </c>
      <c r="BF343" s="55" t="s">
        <v>26</v>
      </c>
      <c r="BG343" s="55" t="s">
        <v>31</v>
      </c>
      <c r="BH343" s="55" t="s">
        <v>3</v>
      </c>
      <c r="BI343" s="55" t="s">
        <v>26</v>
      </c>
      <c r="BJ343" s="55" t="s">
        <v>31</v>
      </c>
    </row>
    <row r="344" spans="1:62" ht="12" customHeight="1" x14ac:dyDescent="0.2">
      <c r="A344" s="25">
        <f>MAX($A$14:A343)+1</f>
        <v>330</v>
      </c>
      <c r="B344" s="56" t="s">
        <v>30</v>
      </c>
      <c r="C344" s="55" t="s">
        <v>22</v>
      </c>
      <c r="D344" s="55" t="s">
        <v>23</v>
      </c>
      <c r="E344" s="55" t="s">
        <v>23</v>
      </c>
      <c r="F344" s="55" t="s">
        <v>22</v>
      </c>
      <c r="G344" s="55" t="s">
        <v>23</v>
      </c>
      <c r="H344" s="55" t="s">
        <v>23</v>
      </c>
      <c r="I344" s="55" t="s">
        <v>22</v>
      </c>
      <c r="J344" s="55" t="s">
        <v>23</v>
      </c>
      <c r="K344" s="55" t="s">
        <v>23</v>
      </c>
      <c r="L344" s="55" t="s">
        <v>22</v>
      </c>
      <c r="M344" s="55" t="s">
        <v>23</v>
      </c>
      <c r="N344" s="55" t="s">
        <v>23</v>
      </c>
      <c r="O344" s="55" t="s">
        <v>22</v>
      </c>
      <c r="P344" s="55" t="s">
        <v>23</v>
      </c>
      <c r="Q344" s="55" t="s">
        <v>23</v>
      </c>
      <c r="R344" s="55" t="s">
        <v>22</v>
      </c>
      <c r="S344" s="55" t="s">
        <v>23</v>
      </c>
      <c r="T344" s="55" t="s">
        <v>23</v>
      </c>
      <c r="U344" s="55" t="s">
        <v>22</v>
      </c>
      <c r="V344" s="55" t="s">
        <v>23</v>
      </c>
      <c r="W344" s="55" t="s">
        <v>23</v>
      </c>
      <c r="X344" s="55" t="s">
        <v>22</v>
      </c>
      <c r="Y344" s="55" t="s">
        <v>23</v>
      </c>
      <c r="Z344" s="55" t="s">
        <v>23</v>
      </c>
      <c r="AA344" s="55" t="s">
        <v>22</v>
      </c>
      <c r="AB344" s="55" t="s">
        <v>23</v>
      </c>
      <c r="AC344" s="55" t="s">
        <v>23</v>
      </c>
      <c r="AD344" s="55" t="s">
        <v>22</v>
      </c>
      <c r="AE344" s="55" t="s">
        <v>23</v>
      </c>
      <c r="AF344" s="55" t="s">
        <v>23</v>
      </c>
      <c r="AG344" s="55" t="s">
        <v>22</v>
      </c>
      <c r="AH344" s="55" t="s">
        <v>23</v>
      </c>
      <c r="AI344" s="55" t="s">
        <v>23</v>
      </c>
      <c r="AJ344" s="55" t="s">
        <v>22</v>
      </c>
      <c r="AK344" s="55" t="s">
        <v>23</v>
      </c>
      <c r="AL344" s="55" t="s">
        <v>23</v>
      </c>
      <c r="AM344" s="55" t="s">
        <v>22</v>
      </c>
      <c r="AN344" s="55" t="s">
        <v>23</v>
      </c>
      <c r="AO344" s="55" t="s">
        <v>23</v>
      </c>
      <c r="AP344" s="55" t="s">
        <v>22</v>
      </c>
      <c r="AQ344" s="55" t="s">
        <v>23</v>
      </c>
      <c r="AR344" s="55" t="s">
        <v>23</v>
      </c>
      <c r="AS344" s="55" t="s">
        <v>22</v>
      </c>
      <c r="AT344" s="55" t="s">
        <v>23</v>
      </c>
      <c r="AU344" s="55" t="s">
        <v>23</v>
      </c>
      <c r="AV344" s="55" t="s">
        <v>22</v>
      </c>
      <c r="AW344" s="55" t="s">
        <v>23</v>
      </c>
      <c r="AX344" s="55" t="s">
        <v>23</v>
      </c>
      <c r="AY344" s="55" t="s">
        <v>22</v>
      </c>
      <c r="AZ344" s="55" t="s">
        <v>23</v>
      </c>
      <c r="BA344" s="55" t="s">
        <v>23</v>
      </c>
      <c r="BB344" s="55" t="s">
        <v>22</v>
      </c>
      <c r="BC344" s="55" t="s">
        <v>23</v>
      </c>
      <c r="BD344" s="55" t="s">
        <v>23</v>
      </c>
      <c r="BE344" s="55" t="s">
        <v>22</v>
      </c>
      <c r="BF344" s="55" t="s">
        <v>23</v>
      </c>
      <c r="BG344" s="55" t="s">
        <v>23</v>
      </c>
      <c r="BH344" s="55" t="s">
        <v>22</v>
      </c>
      <c r="BI344" s="55" t="s">
        <v>23</v>
      </c>
      <c r="BJ344" s="55" t="s">
        <v>23</v>
      </c>
    </row>
    <row r="345" spans="1:62" x14ac:dyDescent="0.2">
      <c r="A345" s="25">
        <f>MAX($A$14:A344)+1</f>
        <v>331</v>
      </c>
      <c r="B345" s="58" t="s">
        <v>93</v>
      </c>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7"/>
      <c r="AO345" s="57"/>
      <c r="AP345" s="57"/>
      <c r="AQ345" s="57"/>
      <c r="AR345" s="57"/>
      <c r="AS345" s="57"/>
      <c r="AT345" s="57"/>
      <c r="AU345" s="57"/>
      <c r="AV345" s="57"/>
      <c r="AW345" s="57"/>
      <c r="AX345" s="57"/>
      <c r="AY345" s="57"/>
      <c r="AZ345" s="57"/>
      <c r="BA345" s="57"/>
      <c r="BB345" s="57"/>
      <c r="BC345" s="57"/>
      <c r="BD345" s="57"/>
      <c r="BE345" s="57"/>
      <c r="BF345" s="57"/>
      <c r="BG345" s="57"/>
      <c r="BH345" s="57"/>
      <c r="BI345" s="57"/>
      <c r="BJ345" s="57"/>
    </row>
    <row r="346" spans="1:62" ht="12" customHeight="1" x14ac:dyDescent="0.2">
      <c r="A346" s="25">
        <f>MAX($A$14:A345)+1</f>
        <v>332</v>
      </c>
      <c r="B346" s="56" t="s">
        <v>36</v>
      </c>
      <c r="C346" s="55" t="s">
        <v>6</v>
      </c>
      <c r="D346" s="55" t="s">
        <v>23</v>
      </c>
      <c r="E346" s="55" t="s">
        <v>32</v>
      </c>
      <c r="F346" s="55" t="s">
        <v>6</v>
      </c>
      <c r="G346" s="55" t="s">
        <v>23</v>
      </c>
      <c r="H346" s="55" t="s">
        <v>32</v>
      </c>
      <c r="I346" s="55" t="s">
        <v>6</v>
      </c>
      <c r="J346" s="55" t="s">
        <v>26</v>
      </c>
      <c r="K346" s="55" t="s">
        <v>31</v>
      </c>
      <c r="L346" s="55" t="s">
        <v>6</v>
      </c>
      <c r="M346" s="55" t="s">
        <v>26</v>
      </c>
      <c r="N346" s="55" t="s">
        <v>31</v>
      </c>
      <c r="O346" s="55" t="s">
        <v>6</v>
      </c>
      <c r="P346" s="55" t="s">
        <v>26</v>
      </c>
      <c r="Q346" s="55" t="s">
        <v>31</v>
      </c>
      <c r="R346" s="55" t="s">
        <v>6</v>
      </c>
      <c r="S346" s="55" t="s">
        <v>26</v>
      </c>
      <c r="T346" s="55" t="s">
        <v>31</v>
      </c>
      <c r="U346" s="55" t="s">
        <v>5</v>
      </c>
      <c r="V346" s="55" t="s">
        <v>40</v>
      </c>
      <c r="W346" s="55" t="s">
        <v>26</v>
      </c>
      <c r="X346" s="55" t="s">
        <v>4</v>
      </c>
      <c r="Y346" s="55" t="s">
        <v>23</v>
      </c>
      <c r="Z346" s="55" t="s">
        <v>33</v>
      </c>
      <c r="AA346" s="55" t="s">
        <v>4</v>
      </c>
      <c r="AB346" s="55" t="s">
        <v>23</v>
      </c>
      <c r="AC346" s="55" t="s">
        <v>33</v>
      </c>
      <c r="AD346" s="55" t="s">
        <v>4</v>
      </c>
      <c r="AE346" s="55" t="s">
        <v>26</v>
      </c>
      <c r="AF346" s="55" t="s">
        <v>31</v>
      </c>
      <c r="AG346" s="55" t="s">
        <v>4</v>
      </c>
      <c r="AH346" s="55" t="s">
        <v>26</v>
      </c>
      <c r="AI346" s="55" t="s">
        <v>31</v>
      </c>
      <c r="AJ346" s="55" t="s">
        <v>4</v>
      </c>
      <c r="AK346" s="55" t="s">
        <v>26</v>
      </c>
      <c r="AL346" s="55" t="s">
        <v>31</v>
      </c>
      <c r="AM346" s="55" t="s">
        <v>4</v>
      </c>
      <c r="AN346" s="55" t="s">
        <v>26</v>
      </c>
      <c r="AO346" s="55" t="s">
        <v>31</v>
      </c>
      <c r="AP346" s="55" t="s">
        <v>4</v>
      </c>
      <c r="AQ346" s="55" t="s">
        <v>26</v>
      </c>
      <c r="AR346" s="55" t="s">
        <v>31</v>
      </c>
      <c r="AS346" s="55" t="s">
        <v>4</v>
      </c>
      <c r="AT346" s="55" t="s">
        <v>26</v>
      </c>
      <c r="AU346" s="55" t="s">
        <v>31</v>
      </c>
      <c r="AV346" s="55" t="s">
        <v>4</v>
      </c>
      <c r="AW346" s="55" t="s">
        <v>26</v>
      </c>
      <c r="AX346" s="55" t="s">
        <v>31</v>
      </c>
      <c r="AY346" s="55" t="s">
        <v>4</v>
      </c>
      <c r="AZ346" s="55" t="s">
        <v>26</v>
      </c>
      <c r="BA346" s="55" t="s">
        <v>31</v>
      </c>
      <c r="BB346" s="55" t="s">
        <v>4</v>
      </c>
      <c r="BC346" s="55" t="s">
        <v>26</v>
      </c>
      <c r="BD346" s="55" t="s">
        <v>31</v>
      </c>
      <c r="BE346" s="55" t="s">
        <v>4</v>
      </c>
      <c r="BF346" s="55" t="s">
        <v>26</v>
      </c>
      <c r="BG346" s="55" t="s">
        <v>31</v>
      </c>
      <c r="BH346" s="55" t="s">
        <v>4</v>
      </c>
      <c r="BI346" s="55" t="s">
        <v>26</v>
      </c>
      <c r="BJ346" s="55" t="s">
        <v>31</v>
      </c>
    </row>
    <row r="347" spans="1:62" ht="12" customHeight="1" x14ac:dyDescent="0.2">
      <c r="A347" s="25">
        <f>MAX($A$14:A346)+1</f>
        <v>333</v>
      </c>
      <c r="B347" s="56" t="s">
        <v>35</v>
      </c>
      <c r="C347" s="55" t="s">
        <v>23</v>
      </c>
      <c r="D347" s="55" t="s">
        <v>23</v>
      </c>
      <c r="E347" s="55" t="s">
        <v>23</v>
      </c>
      <c r="F347" s="55" t="s">
        <v>23</v>
      </c>
      <c r="G347" s="55" t="s">
        <v>23</v>
      </c>
      <c r="H347" s="55" t="s">
        <v>23</v>
      </c>
      <c r="I347" s="55" t="s">
        <v>23</v>
      </c>
      <c r="J347" s="55" t="s">
        <v>23</v>
      </c>
      <c r="K347" s="55" t="s">
        <v>23</v>
      </c>
      <c r="L347" s="55" t="s">
        <v>23</v>
      </c>
      <c r="M347" s="55" t="s">
        <v>23</v>
      </c>
      <c r="N347" s="55" t="s">
        <v>23</v>
      </c>
      <c r="O347" s="55" t="s">
        <v>23</v>
      </c>
      <c r="P347" s="55" t="s">
        <v>23</v>
      </c>
      <c r="Q347" s="55" t="s">
        <v>23</v>
      </c>
      <c r="R347" s="55" t="s">
        <v>23</v>
      </c>
      <c r="S347" s="55" t="s">
        <v>23</v>
      </c>
      <c r="T347" s="55" t="s">
        <v>23</v>
      </c>
      <c r="U347" s="55" t="s">
        <v>23</v>
      </c>
      <c r="V347" s="55" t="s">
        <v>23</v>
      </c>
      <c r="W347" s="55" t="s">
        <v>23</v>
      </c>
      <c r="X347" s="55" t="s">
        <v>23</v>
      </c>
      <c r="Y347" s="55" t="s">
        <v>23</v>
      </c>
      <c r="Z347" s="55" t="s">
        <v>23</v>
      </c>
      <c r="AA347" s="55" t="s">
        <v>23</v>
      </c>
      <c r="AB347" s="55" t="s">
        <v>23</v>
      </c>
      <c r="AC347" s="55" t="s">
        <v>23</v>
      </c>
      <c r="AD347" s="55" t="s">
        <v>23</v>
      </c>
      <c r="AE347" s="55" t="s">
        <v>23</v>
      </c>
      <c r="AF347" s="55" t="s">
        <v>23</v>
      </c>
      <c r="AG347" s="55" t="s">
        <v>23</v>
      </c>
      <c r="AH347" s="55" t="s">
        <v>23</v>
      </c>
      <c r="AI347" s="55" t="s">
        <v>23</v>
      </c>
      <c r="AJ347" s="55" t="s">
        <v>23</v>
      </c>
      <c r="AK347" s="55" t="s">
        <v>23</v>
      </c>
      <c r="AL347" s="55" t="s">
        <v>23</v>
      </c>
      <c r="AM347" s="55" t="s">
        <v>23</v>
      </c>
      <c r="AN347" s="55" t="s">
        <v>23</v>
      </c>
      <c r="AO347" s="55" t="s">
        <v>23</v>
      </c>
      <c r="AP347" s="55" t="s">
        <v>23</v>
      </c>
      <c r="AQ347" s="55" t="s">
        <v>23</v>
      </c>
      <c r="AR347" s="55" t="s">
        <v>23</v>
      </c>
      <c r="AS347" s="55" t="s">
        <v>23</v>
      </c>
      <c r="AT347" s="55" t="s">
        <v>23</v>
      </c>
      <c r="AU347" s="55" t="s">
        <v>23</v>
      </c>
      <c r="AV347" s="55" t="s">
        <v>23</v>
      </c>
      <c r="AW347" s="55" t="s">
        <v>23</v>
      </c>
      <c r="AX347" s="55" t="s">
        <v>23</v>
      </c>
      <c r="AY347" s="55" t="s">
        <v>23</v>
      </c>
      <c r="AZ347" s="55" t="s">
        <v>23</v>
      </c>
      <c r="BA347" s="55" t="s">
        <v>23</v>
      </c>
      <c r="BB347" s="55" t="s">
        <v>23</v>
      </c>
      <c r="BC347" s="55" t="s">
        <v>23</v>
      </c>
      <c r="BD347" s="55" t="s">
        <v>23</v>
      </c>
      <c r="BE347" s="55" t="s">
        <v>23</v>
      </c>
      <c r="BF347" s="55" t="s">
        <v>23</v>
      </c>
      <c r="BG347" s="55" t="s">
        <v>23</v>
      </c>
      <c r="BH347" s="55" t="s">
        <v>23</v>
      </c>
      <c r="BI347" s="55" t="s">
        <v>23</v>
      </c>
      <c r="BJ347" s="55" t="s">
        <v>23</v>
      </c>
    </row>
    <row r="348" spans="1:62" ht="12" customHeight="1" x14ac:dyDescent="0.2">
      <c r="A348" s="25">
        <f>MAX($A$14:A347)+1</f>
        <v>334</v>
      </c>
      <c r="B348" s="56" t="s">
        <v>34</v>
      </c>
      <c r="C348" s="55" t="s">
        <v>6</v>
      </c>
      <c r="D348" s="55" t="s">
        <v>23</v>
      </c>
      <c r="E348" s="55" t="s">
        <v>32</v>
      </c>
      <c r="F348" s="55" t="s">
        <v>6</v>
      </c>
      <c r="G348" s="55" t="s">
        <v>23</v>
      </c>
      <c r="H348" s="55" t="s">
        <v>32</v>
      </c>
      <c r="I348" s="55" t="s">
        <v>6</v>
      </c>
      <c r="J348" s="55" t="s">
        <v>26</v>
      </c>
      <c r="K348" s="55" t="s">
        <v>31</v>
      </c>
      <c r="L348" s="55" t="s">
        <v>6</v>
      </c>
      <c r="M348" s="55" t="s">
        <v>26</v>
      </c>
      <c r="N348" s="55" t="s">
        <v>31</v>
      </c>
      <c r="O348" s="55" t="s">
        <v>6</v>
      </c>
      <c r="P348" s="55" t="s">
        <v>26</v>
      </c>
      <c r="Q348" s="55" t="s">
        <v>31</v>
      </c>
      <c r="R348" s="55" t="s">
        <v>6</v>
      </c>
      <c r="S348" s="55" t="s">
        <v>26</v>
      </c>
      <c r="T348" s="55" t="s">
        <v>31</v>
      </c>
      <c r="U348" s="55" t="s">
        <v>5</v>
      </c>
      <c r="V348" s="55" t="s">
        <v>40</v>
      </c>
      <c r="W348" s="55" t="s">
        <v>26</v>
      </c>
      <c r="X348" s="55" t="s">
        <v>4</v>
      </c>
      <c r="Y348" s="55" t="s">
        <v>23</v>
      </c>
      <c r="Z348" s="55" t="s">
        <v>33</v>
      </c>
      <c r="AA348" s="55" t="s">
        <v>4</v>
      </c>
      <c r="AB348" s="55" t="s">
        <v>23</v>
      </c>
      <c r="AC348" s="55" t="s">
        <v>33</v>
      </c>
      <c r="AD348" s="55" t="s">
        <v>4</v>
      </c>
      <c r="AE348" s="55" t="s">
        <v>26</v>
      </c>
      <c r="AF348" s="55" t="s">
        <v>31</v>
      </c>
      <c r="AG348" s="55" t="s">
        <v>4</v>
      </c>
      <c r="AH348" s="55" t="s">
        <v>26</v>
      </c>
      <c r="AI348" s="55" t="s">
        <v>31</v>
      </c>
      <c r="AJ348" s="55" t="s">
        <v>4</v>
      </c>
      <c r="AK348" s="55" t="s">
        <v>26</v>
      </c>
      <c r="AL348" s="55" t="s">
        <v>31</v>
      </c>
      <c r="AM348" s="55" t="s">
        <v>4</v>
      </c>
      <c r="AN348" s="55" t="s">
        <v>26</v>
      </c>
      <c r="AO348" s="55" t="s">
        <v>31</v>
      </c>
      <c r="AP348" s="55" t="s">
        <v>4</v>
      </c>
      <c r="AQ348" s="55" t="s">
        <v>26</v>
      </c>
      <c r="AR348" s="55" t="s">
        <v>31</v>
      </c>
      <c r="AS348" s="55" t="s">
        <v>4</v>
      </c>
      <c r="AT348" s="55" t="s">
        <v>26</v>
      </c>
      <c r="AU348" s="55" t="s">
        <v>31</v>
      </c>
      <c r="AV348" s="55" t="s">
        <v>4</v>
      </c>
      <c r="AW348" s="55" t="s">
        <v>26</v>
      </c>
      <c r="AX348" s="55" t="s">
        <v>31</v>
      </c>
      <c r="AY348" s="55" t="s">
        <v>4</v>
      </c>
      <c r="AZ348" s="55" t="s">
        <v>26</v>
      </c>
      <c r="BA348" s="55" t="s">
        <v>31</v>
      </c>
      <c r="BB348" s="55" t="s">
        <v>4</v>
      </c>
      <c r="BC348" s="55" t="s">
        <v>26</v>
      </c>
      <c r="BD348" s="55" t="s">
        <v>31</v>
      </c>
      <c r="BE348" s="55" t="s">
        <v>4</v>
      </c>
      <c r="BF348" s="55" t="s">
        <v>26</v>
      </c>
      <c r="BG348" s="55" t="s">
        <v>31</v>
      </c>
      <c r="BH348" s="55" t="s">
        <v>4</v>
      </c>
      <c r="BI348" s="55" t="s">
        <v>26</v>
      </c>
      <c r="BJ348" s="55" t="s">
        <v>31</v>
      </c>
    </row>
    <row r="349" spans="1:62" ht="12" customHeight="1" x14ac:dyDescent="0.2">
      <c r="A349" s="25">
        <f>MAX($A$14:A348)+1</f>
        <v>335</v>
      </c>
      <c r="B349" s="56" t="s">
        <v>30</v>
      </c>
      <c r="C349" s="55" t="s">
        <v>23</v>
      </c>
      <c r="D349" s="55" t="s">
        <v>23</v>
      </c>
      <c r="E349" s="55" t="s">
        <v>23</v>
      </c>
      <c r="F349" s="55" t="s">
        <v>23</v>
      </c>
      <c r="G349" s="55" t="s">
        <v>23</v>
      </c>
      <c r="H349" s="55" t="s">
        <v>23</v>
      </c>
      <c r="I349" s="55" t="s">
        <v>23</v>
      </c>
      <c r="J349" s="55" t="s">
        <v>23</v>
      </c>
      <c r="K349" s="55" t="s">
        <v>23</v>
      </c>
      <c r="L349" s="55" t="s">
        <v>23</v>
      </c>
      <c r="M349" s="55" t="s">
        <v>23</v>
      </c>
      <c r="N349" s="55" t="s">
        <v>23</v>
      </c>
      <c r="O349" s="55" t="s">
        <v>23</v>
      </c>
      <c r="P349" s="55" t="s">
        <v>23</v>
      </c>
      <c r="Q349" s="55" t="s">
        <v>23</v>
      </c>
      <c r="R349" s="55" t="s">
        <v>23</v>
      </c>
      <c r="S349" s="55" t="s">
        <v>23</v>
      </c>
      <c r="T349" s="55" t="s">
        <v>23</v>
      </c>
      <c r="U349" s="55" t="s">
        <v>23</v>
      </c>
      <c r="V349" s="55" t="s">
        <v>23</v>
      </c>
      <c r="W349" s="55" t="s">
        <v>23</v>
      </c>
      <c r="X349" s="55" t="s">
        <v>23</v>
      </c>
      <c r="Y349" s="55" t="s">
        <v>23</v>
      </c>
      <c r="Z349" s="55" t="s">
        <v>23</v>
      </c>
      <c r="AA349" s="55" t="s">
        <v>23</v>
      </c>
      <c r="AB349" s="55" t="s">
        <v>23</v>
      </c>
      <c r="AC349" s="55" t="s">
        <v>23</v>
      </c>
      <c r="AD349" s="55" t="s">
        <v>23</v>
      </c>
      <c r="AE349" s="55" t="s">
        <v>23</v>
      </c>
      <c r="AF349" s="55" t="s">
        <v>23</v>
      </c>
      <c r="AG349" s="55" t="s">
        <v>23</v>
      </c>
      <c r="AH349" s="55" t="s">
        <v>23</v>
      </c>
      <c r="AI349" s="55" t="s">
        <v>23</v>
      </c>
      <c r="AJ349" s="55" t="s">
        <v>23</v>
      </c>
      <c r="AK349" s="55" t="s">
        <v>23</v>
      </c>
      <c r="AL349" s="55" t="s">
        <v>23</v>
      </c>
      <c r="AM349" s="55" t="s">
        <v>23</v>
      </c>
      <c r="AN349" s="55" t="s">
        <v>23</v>
      </c>
      <c r="AO349" s="55" t="s">
        <v>23</v>
      </c>
      <c r="AP349" s="55" t="s">
        <v>23</v>
      </c>
      <c r="AQ349" s="55" t="s">
        <v>23</v>
      </c>
      <c r="AR349" s="55" t="s">
        <v>23</v>
      </c>
      <c r="AS349" s="55" t="s">
        <v>23</v>
      </c>
      <c r="AT349" s="55" t="s">
        <v>23</v>
      </c>
      <c r="AU349" s="55" t="s">
        <v>23</v>
      </c>
      <c r="AV349" s="55" t="s">
        <v>23</v>
      </c>
      <c r="AW349" s="55" t="s">
        <v>23</v>
      </c>
      <c r="AX349" s="55" t="s">
        <v>23</v>
      </c>
      <c r="AY349" s="55" t="s">
        <v>23</v>
      </c>
      <c r="AZ349" s="55" t="s">
        <v>23</v>
      </c>
      <c r="BA349" s="55" t="s">
        <v>23</v>
      </c>
      <c r="BB349" s="55" t="s">
        <v>23</v>
      </c>
      <c r="BC349" s="55" t="s">
        <v>23</v>
      </c>
      <c r="BD349" s="55" t="s">
        <v>23</v>
      </c>
      <c r="BE349" s="55" t="s">
        <v>23</v>
      </c>
      <c r="BF349" s="55" t="s">
        <v>23</v>
      </c>
      <c r="BG349" s="55" t="s">
        <v>23</v>
      </c>
      <c r="BH349" s="55" t="s">
        <v>23</v>
      </c>
      <c r="BI349" s="55" t="s">
        <v>23</v>
      </c>
      <c r="BJ349" s="55" t="s">
        <v>23</v>
      </c>
    </row>
    <row r="350" spans="1:62" x14ac:dyDescent="0.2">
      <c r="A350" s="25">
        <f>MAX($A$14:A349)+1</f>
        <v>336</v>
      </c>
      <c r="B350" s="58" t="s">
        <v>92</v>
      </c>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7"/>
      <c r="AE350" s="57"/>
      <c r="AF350" s="57"/>
      <c r="AG350" s="57"/>
      <c r="AH350" s="57"/>
      <c r="AI350" s="57"/>
      <c r="AJ350" s="57"/>
      <c r="AK350" s="57"/>
      <c r="AL350" s="57"/>
      <c r="AM350" s="57"/>
      <c r="AN350" s="57"/>
      <c r="AO350" s="57"/>
      <c r="AP350" s="57"/>
      <c r="AQ350" s="57"/>
      <c r="AR350" s="57"/>
      <c r="AS350" s="57"/>
      <c r="AT350" s="57"/>
      <c r="AU350" s="57"/>
      <c r="AV350" s="57"/>
      <c r="AW350" s="57"/>
      <c r="AX350" s="57"/>
      <c r="AY350" s="57"/>
      <c r="AZ350" s="57"/>
      <c r="BA350" s="57"/>
      <c r="BB350" s="57"/>
      <c r="BC350" s="57"/>
      <c r="BD350" s="57"/>
      <c r="BE350" s="57"/>
      <c r="BF350" s="57"/>
      <c r="BG350" s="57"/>
      <c r="BH350" s="57"/>
      <c r="BI350" s="57"/>
      <c r="BJ350" s="57"/>
    </row>
    <row r="351" spans="1:62" ht="12" customHeight="1" x14ac:dyDescent="0.2">
      <c r="A351" s="25">
        <f>MAX($A$14:A350)+1</f>
        <v>337</v>
      </c>
      <c r="B351" s="56" t="s">
        <v>36</v>
      </c>
      <c r="C351" s="55" t="s">
        <v>22</v>
      </c>
      <c r="D351" s="55" t="s">
        <v>23</v>
      </c>
      <c r="E351" s="55" t="s">
        <v>22</v>
      </c>
      <c r="F351" s="55" t="s">
        <v>22</v>
      </c>
      <c r="G351" s="55" t="s">
        <v>23</v>
      </c>
      <c r="H351" s="55" t="s">
        <v>22</v>
      </c>
      <c r="I351" s="55" t="s">
        <v>22</v>
      </c>
      <c r="J351" s="55" t="s">
        <v>23</v>
      </c>
      <c r="K351" s="55" t="s">
        <v>22</v>
      </c>
      <c r="L351" s="55" t="s">
        <v>22</v>
      </c>
      <c r="M351" s="55" t="s">
        <v>23</v>
      </c>
      <c r="N351" s="55" t="s">
        <v>22</v>
      </c>
      <c r="O351" s="55" t="s">
        <v>22</v>
      </c>
      <c r="P351" s="55" t="s">
        <v>23</v>
      </c>
      <c r="Q351" s="55" t="s">
        <v>22</v>
      </c>
      <c r="R351" s="55" t="s">
        <v>6</v>
      </c>
      <c r="S351" s="55" t="s">
        <v>23</v>
      </c>
      <c r="T351" s="55" t="s">
        <v>31</v>
      </c>
      <c r="U351" s="55" t="s">
        <v>6</v>
      </c>
      <c r="V351" s="55" t="s">
        <v>23</v>
      </c>
      <c r="W351" s="55" t="s">
        <v>31</v>
      </c>
      <c r="X351" s="55" t="s">
        <v>6</v>
      </c>
      <c r="Y351" s="55" t="s">
        <v>23</v>
      </c>
      <c r="Z351" s="55" t="s">
        <v>31</v>
      </c>
      <c r="AA351" s="55" t="s">
        <v>6</v>
      </c>
      <c r="AB351" s="55" t="s">
        <v>23</v>
      </c>
      <c r="AC351" s="55" t="s">
        <v>32</v>
      </c>
      <c r="AD351" s="55" t="s">
        <v>6</v>
      </c>
      <c r="AE351" s="55" t="s">
        <v>23</v>
      </c>
      <c r="AF351" s="55" t="s">
        <v>31</v>
      </c>
      <c r="AG351" s="55" t="s">
        <v>6</v>
      </c>
      <c r="AH351" s="55" t="s">
        <v>23</v>
      </c>
      <c r="AI351" s="55" t="s">
        <v>31</v>
      </c>
      <c r="AJ351" s="55" t="s">
        <v>5</v>
      </c>
      <c r="AK351" s="55" t="s">
        <v>23</v>
      </c>
      <c r="AL351" s="55" t="s">
        <v>33</v>
      </c>
      <c r="AM351" s="55" t="s">
        <v>5</v>
      </c>
      <c r="AN351" s="55" t="s">
        <v>23</v>
      </c>
      <c r="AO351" s="55" t="s">
        <v>31</v>
      </c>
      <c r="AP351" s="55" t="s">
        <v>5</v>
      </c>
      <c r="AQ351" s="55" t="s">
        <v>23</v>
      </c>
      <c r="AR351" s="55" t="s">
        <v>32</v>
      </c>
      <c r="AS351" s="55" t="s">
        <v>6</v>
      </c>
      <c r="AT351" s="55" t="s">
        <v>23</v>
      </c>
      <c r="AU351" s="55" t="s">
        <v>32</v>
      </c>
      <c r="AV351" s="55" t="s">
        <v>6</v>
      </c>
      <c r="AW351" s="55" t="s">
        <v>23</v>
      </c>
      <c r="AX351" s="55" t="s">
        <v>31</v>
      </c>
      <c r="AY351" s="55" t="s">
        <v>6</v>
      </c>
      <c r="AZ351" s="55" t="s">
        <v>23</v>
      </c>
      <c r="BA351" s="55" t="s">
        <v>32</v>
      </c>
      <c r="BB351" s="55" t="s">
        <v>6</v>
      </c>
      <c r="BC351" s="55" t="s">
        <v>23</v>
      </c>
      <c r="BD351" s="55" t="s">
        <v>31</v>
      </c>
      <c r="BE351" s="55" t="s">
        <v>6</v>
      </c>
      <c r="BF351" s="55" t="s">
        <v>23</v>
      </c>
      <c r="BG351" s="55" t="s">
        <v>31</v>
      </c>
      <c r="BH351" s="55" t="s">
        <v>6</v>
      </c>
      <c r="BI351" s="55" t="s">
        <v>23</v>
      </c>
      <c r="BJ351" s="55" t="s">
        <v>31</v>
      </c>
    </row>
    <row r="352" spans="1:62" ht="12" customHeight="1" x14ac:dyDescent="0.2">
      <c r="A352" s="25">
        <f>MAX($A$14:A351)+1</f>
        <v>338</v>
      </c>
      <c r="B352" s="56" t="s">
        <v>35</v>
      </c>
      <c r="C352" s="55" t="s">
        <v>22</v>
      </c>
      <c r="D352" s="55" t="s">
        <v>23</v>
      </c>
      <c r="E352" s="55" t="s">
        <v>23</v>
      </c>
      <c r="F352" s="55" t="s">
        <v>22</v>
      </c>
      <c r="G352" s="55" t="s">
        <v>23</v>
      </c>
      <c r="H352" s="55" t="s">
        <v>23</v>
      </c>
      <c r="I352" s="55" t="s">
        <v>22</v>
      </c>
      <c r="J352" s="55" t="s">
        <v>23</v>
      </c>
      <c r="K352" s="55" t="s">
        <v>23</v>
      </c>
      <c r="L352" s="55" t="s">
        <v>22</v>
      </c>
      <c r="M352" s="55" t="s">
        <v>23</v>
      </c>
      <c r="N352" s="55" t="s">
        <v>23</v>
      </c>
      <c r="O352" s="55" t="s">
        <v>22</v>
      </c>
      <c r="P352" s="55" t="s">
        <v>23</v>
      </c>
      <c r="Q352" s="55" t="s">
        <v>23</v>
      </c>
      <c r="R352" s="55" t="s">
        <v>22</v>
      </c>
      <c r="S352" s="55" t="s">
        <v>23</v>
      </c>
      <c r="T352" s="55" t="s">
        <v>23</v>
      </c>
      <c r="U352" s="55" t="s">
        <v>22</v>
      </c>
      <c r="V352" s="55" t="s">
        <v>23</v>
      </c>
      <c r="W352" s="55" t="s">
        <v>23</v>
      </c>
      <c r="X352" s="55" t="s">
        <v>22</v>
      </c>
      <c r="Y352" s="55" t="s">
        <v>23</v>
      </c>
      <c r="Z352" s="55" t="s">
        <v>23</v>
      </c>
      <c r="AA352" s="55" t="s">
        <v>22</v>
      </c>
      <c r="AB352" s="55" t="s">
        <v>23</v>
      </c>
      <c r="AC352" s="55" t="s">
        <v>23</v>
      </c>
      <c r="AD352" s="55" t="s">
        <v>22</v>
      </c>
      <c r="AE352" s="55" t="s">
        <v>23</v>
      </c>
      <c r="AF352" s="55" t="s">
        <v>23</v>
      </c>
      <c r="AG352" s="55" t="s">
        <v>22</v>
      </c>
      <c r="AH352" s="55" t="s">
        <v>23</v>
      </c>
      <c r="AI352" s="55" t="s">
        <v>23</v>
      </c>
      <c r="AJ352" s="55" t="s">
        <v>22</v>
      </c>
      <c r="AK352" s="55" t="s">
        <v>23</v>
      </c>
      <c r="AL352" s="55" t="s">
        <v>23</v>
      </c>
      <c r="AM352" s="55" t="s">
        <v>22</v>
      </c>
      <c r="AN352" s="55" t="s">
        <v>23</v>
      </c>
      <c r="AO352" s="55" t="s">
        <v>23</v>
      </c>
      <c r="AP352" s="55" t="s">
        <v>22</v>
      </c>
      <c r="AQ352" s="55" t="s">
        <v>23</v>
      </c>
      <c r="AR352" s="55" t="s">
        <v>23</v>
      </c>
      <c r="AS352" s="55" t="s">
        <v>22</v>
      </c>
      <c r="AT352" s="55" t="s">
        <v>23</v>
      </c>
      <c r="AU352" s="55" t="s">
        <v>23</v>
      </c>
      <c r="AV352" s="55" t="s">
        <v>22</v>
      </c>
      <c r="AW352" s="55" t="s">
        <v>23</v>
      </c>
      <c r="AX352" s="55" t="s">
        <v>23</v>
      </c>
      <c r="AY352" s="55" t="s">
        <v>22</v>
      </c>
      <c r="AZ352" s="55" t="s">
        <v>23</v>
      </c>
      <c r="BA352" s="55" t="s">
        <v>23</v>
      </c>
      <c r="BB352" s="55" t="s">
        <v>22</v>
      </c>
      <c r="BC352" s="55" t="s">
        <v>23</v>
      </c>
      <c r="BD352" s="55" t="s">
        <v>23</v>
      </c>
      <c r="BE352" s="55" t="s">
        <v>27</v>
      </c>
      <c r="BF352" s="55" t="s">
        <v>23</v>
      </c>
      <c r="BG352" s="55" t="s">
        <v>23</v>
      </c>
      <c r="BH352" s="55" t="s">
        <v>27</v>
      </c>
      <c r="BI352" s="55" t="s">
        <v>23</v>
      </c>
      <c r="BJ352" s="55" t="s">
        <v>23</v>
      </c>
    </row>
    <row r="353" spans="1:62" ht="12" customHeight="1" x14ac:dyDescent="0.2">
      <c r="A353" s="25">
        <f>MAX($A$14:A352)+1</f>
        <v>339</v>
      </c>
      <c r="B353" s="56" t="s">
        <v>34</v>
      </c>
      <c r="C353" s="55" t="s">
        <v>22</v>
      </c>
      <c r="D353" s="55" t="s">
        <v>23</v>
      </c>
      <c r="E353" s="55" t="s">
        <v>22</v>
      </c>
      <c r="F353" s="55" t="s">
        <v>22</v>
      </c>
      <c r="G353" s="55" t="s">
        <v>23</v>
      </c>
      <c r="H353" s="55" t="s">
        <v>22</v>
      </c>
      <c r="I353" s="55" t="s">
        <v>22</v>
      </c>
      <c r="J353" s="55" t="s">
        <v>23</v>
      </c>
      <c r="K353" s="55" t="s">
        <v>22</v>
      </c>
      <c r="L353" s="55" t="s">
        <v>22</v>
      </c>
      <c r="M353" s="55" t="s">
        <v>23</v>
      </c>
      <c r="N353" s="55" t="s">
        <v>22</v>
      </c>
      <c r="O353" s="55" t="s">
        <v>22</v>
      </c>
      <c r="P353" s="55" t="s">
        <v>23</v>
      </c>
      <c r="Q353" s="55" t="s">
        <v>22</v>
      </c>
      <c r="R353" s="55" t="s">
        <v>6</v>
      </c>
      <c r="S353" s="55" t="s">
        <v>23</v>
      </c>
      <c r="T353" s="55" t="s">
        <v>31</v>
      </c>
      <c r="U353" s="55" t="s">
        <v>6</v>
      </c>
      <c r="V353" s="55" t="s">
        <v>23</v>
      </c>
      <c r="W353" s="55" t="s">
        <v>31</v>
      </c>
      <c r="X353" s="55" t="s">
        <v>6</v>
      </c>
      <c r="Y353" s="55" t="s">
        <v>23</v>
      </c>
      <c r="Z353" s="55" t="s">
        <v>31</v>
      </c>
      <c r="AA353" s="55" t="s">
        <v>6</v>
      </c>
      <c r="AB353" s="55" t="s">
        <v>23</v>
      </c>
      <c r="AC353" s="55" t="s">
        <v>32</v>
      </c>
      <c r="AD353" s="55" t="s">
        <v>6</v>
      </c>
      <c r="AE353" s="55" t="s">
        <v>23</v>
      </c>
      <c r="AF353" s="55" t="s">
        <v>31</v>
      </c>
      <c r="AG353" s="55" t="s">
        <v>6</v>
      </c>
      <c r="AH353" s="55" t="s">
        <v>23</v>
      </c>
      <c r="AI353" s="55" t="s">
        <v>31</v>
      </c>
      <c r="AJ353" s="55" t="s">
        <v>5</v>
      </c>
      <c r="AK353" s="55" t="s">
        <v>23</v>
      </c>
      <c r="AL353" s="55" t="s">
        <v>33</v>
      </c>
      <c r="AM353" s="55" t="s">
        <v>5</v>
      </c>
      <c r="AN353" s="55" t="s">
        <v>23</v>
      </c>
      <c r="AO353" s="55" t="s">
        <v>31</v>
      </c>
      <c r="AP353" s="55" t="s">
        <v>5</v>
      </c>
      <c r="AQ353" s="55" t="s">
        <v>23</v>
      </c>
      <c r="AR353" s="55" t="s">
        <v>32</v>
      </c>
      <c r="AS353" s="55" t="s">
        <v>6</v>
      </c>
      <c r="AT353" s="55" t="s">
        <v>23</v>
      </c>
      <c r="AU353" s="55" t="s">
        <v>32</v>
      </c>
      <c r="AV353" s="55" t="s">
        <v>6</v>
      </c>
      <c r="AW353" s="55" t="s">
        <v>23</v>
      </c>
      <c r="AX353" s="55" t="s">
        <v>31</v>
      </c>
      <c r="AY353" s="55" t="s">
        <v>6</v>
      </c>
      <c r="AZ353" s="55" t="s">
        <v>23</v>
      </c>
      <c r="BA353" s="55" t="s">
        <v>32</v>
      </c>
      <c r="BB353" s="55" t="s">
        <v>6</v>
      </c>
      <c r="BC353" s="55" t="s">
        <v>23</v>
      </c>
      <c r="BD353" s="55" t="s">
        <v>31</v>
      </c>
      <c r="BE353" s="55" t="s">
        <v>6</v>
      </c>
      <c r="BF353" s="55" t="s">
        <v>23</v>
      </c>
      <c r="BG353" s="55" t="s">
        <v>31</v>
      </c>
      <c r="BH353" s="55" t="s">
        <v>6</v>
      </c>
      <c r="BI353" s="55" t="s">
        <v>23</v>
      </c>
      <c r="BJ353" s="55" t="s">
        <v>31</v>
      </c>
    </row>
    <row r="354" spans="1:62" ht="12" customHeight="1" x14ac:dyDescent="0.2">
      <c r="A354" s="25">
        <f>MAX($A$14:A353)+1</f>
        <v>340</v>
      </c>
      <c r="B354" s="56" t="s">
        <v>30</v>
      </c>
      <c r="C354" s="55" t="s">
        <v>22</v>
      </c>
      <c r="D354" s="55" t="s">
        <v>23</v>
      </c>
      <c r="E354" s="55" t="s">
        <v>23</v>
      </c>
      <c r="F354" s="55" t="s">
        <v>22</v>
      </c>
      <c r="G354" s="55" t="s">
        <v>23</v>
      </c>
      <c r="H354" s="55" t="s">
        <v>23</v>
      </c>
      <c r="I354" s="55" t="s">
        <v>22</v>
      </c>
      <c r="J354" s="55" t="s">
        <v>23</v>
      </c>
      <c r="K354" s="55" t="s">
        <v>23</v>
      </c>
      <c r="L354" s="55" t="s">
        <v>22</v>
      </c>
      <c r="M354" s="55" t="s">
        <v>23</v>
      </c>
      <c r="N354" s="55" t="s">
        <v>23</v>
      </c>
      <c r="O354" s="55" t="s">
        <v>22</v>
      </c>
      <c r="P354" s="55" t="s">
        <v>23</v>
      </c>
      <c r="Q354" s="55" t="s">
        <v>23</v>
      </c>
      <c r="R354" s="55" t="s">
        <v>22</v>
      </c>
      <c r="S354" s="55" t="s">
        <v>23</v>
      </c>
      <c r="T354" s="55" t="s">
        <v>23</v>
      </c>
      <c r="U354" s="55" t="s">
        <v>22</v>
      </c>
      <c r="V354" s="55" t="s">
        <v>23</v>
      </c>
      <c r="W354" s="55" t="s">
        <v>23</v>
      </c>
      <c r="X354" s="55" t="s">
        <v>22</v>
      </c>
      <c r="Y354" s="55" t="s">
        <v>23</v>
      </c>
      <c r="Z354" s="55" t="s">
        <v>23</v>
      </c>
      <c r="AA354" s="55" t="s">
        <v>22</v>
      </c>
      <c r="AB354" s="55" t="s">
        <v>23</v>
      </c>
      <c r="AC354" s="55" t="s">
        <v>23</v>
      </c>
      <c r="AD354" s="55" t="s">
        <v>22</v>
      </c>
      <c r="AE354" s="55" t="s">
        <v>23</v>
      </c>
      <c r="AF354" s="55" t="s">
        <v>23</v>
      </c>
      <c r="AG354" s="55" t="s">
        <v>22</v>
      </c>
      <c r="AH354" s="55" t="s">
        <v>23</v>
      </c>
      <c r="AI354" s="55" t="s">
        <v>23</v>
      </c>
      <c r="AJ354" s="55" t="s">
        <v>22</v>
      </c>
      <c r="AK354" s="55" t="s">
        <v>23</v>
      </c>
      <c r="AL354" s="55" t="s">
        <v>23</v>
      </c>
      <c r="AM354" s="55" t="s">
        <v>22</v>
      </c>
      <c r="AN354" s="55" t="s">
        <v>23</v>
      </c>
      <c r="AO354" s="55" t="s">
        <v>23</v>
      </c>
      <c r="AP354" s="55" t="s">
        <v>22</v>
      </c>
      <c r="AQ354" s="55" t="s">
        <v>23</v>
      </c>
      <c r="AR354" s="55" t="s">
        <v>23</v>
      </c>
      <c r="AS354" s="55" t="s">
        <v>22</v>
      </c>
      <c r="AT354" s="55" t="s">
        <v>23</v>
      </c>
      <c r="AU354" s="55" t="s">
        <v>23</v>
      </c>
      <c r="AV354" s="55" t="s">
        <v>22</v>
      </c>
      <c r="AW354" s="55" t="s">
        <v>23</v>
      </c>
      <c r="AX354" s="55" t="s">
        <v>23</v>
      </c>
      <c r="AY354" s="55" t="s">
        <v>22</v>
      </c>
      <c r="AZ354" s="55" t="s">
        <v>23</v>
      </c>
      <c r="BA354" s="55" t="s">
        <v>23</v>
      </c>
      <c r="BB354" s="55" t="s">
        <v>22</v>
      </c>
      <c r="BC354" s="55" t="s">
        <v>23</v>
      </c>
      <c r="BD354" s="55" t="s">
        <v>23</v>
      </c>
      <c r="BE354" s="55" t="s">
        <v>27</v>
      </c>
      <c r="BF354" s="55" t="s">
        <v>23</v>
      </c>
      <c r="BG354" s="55" t="s">
        <v>23</v>
      </c>
      <c r="BH354" s="55" t="s">
        <v>27</v>
      </c>
      <c r="BI354" s="55" t="s">
        <v>23</v>
      </c>
      <c r="BJ354" s="55" t="s">
        <v>23</v>
      </c>
    </row>
    <row r="355" spans="1:62" x14ac:dyDescent="0.2">
      <c r="A355" s="25">
        <f>MAX($A$14:A354)+1</f>
        <v>341</v>
      </c>
      <c r="B355" s="58" t="s">
        <v>91</v>
      </c>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c r="AA355" s="57"/>
      <c r="AB355" s="57"/>
      <c r="AC355" s="57"/>
      <c r="AD355" s="57"/>
      <c r="AE355" s="57"/>
      <c r="AF355" s="57"/>
      <c r="AG355" s="57"/>
      <c r="AH355" s="57"/>
      <c r="AI355" s="57"/>
      <c r="AJ355" s="57"/>
      <c r="AK355" s="57"/>
      <c r="AL355" s="57"/>
      <c r="AM355" s="57"/>
      <c r="AN355" s="57"/>
      <c r="AO355" s="57"/>
      <c r="AP355" s="57"/>
      <c r="AQ355" s="57"/>
      <c r="AR355" s="57"/>
      <c r="AS355" s="57"/>
      <c r="AT355" s="57"/>
      <c r="AU355" s="57"/>
      <c r="AV355" s="57"/>
      <c r="AW355" s="57"/>
      <c r="AX355" s="57"/>
      <c r="AY355" s="57"/>
      <c r="AZ355" s="57"/>
      <c r="BA355" s="57"/>
      <c r="BB355" s="57"/>
      <c r="BC355" s="57"/>
      <c r="BD355" s="57"/>
      <c r="BE355" s="57"/>
      <c r="BF355" s="57"/>
      <c r="BG355" s="57"/>
      <c r="BH355" s="57"/>
      <c r="BI355" s="57"/>
      <c r="BJ355" s="57"/>
    </row>
    <row r="356" spans="1:62" ht="12" customHeight="1" x14ac:dyDescent="0.2">
      <c r="A356" s="25">
        <f>MAX($A$14:A355)+1</f>
        <v>342</v>
      </c>
      <c r="B356" s="56" t="s">
        <v>36</v>
      </c>
      <c r="C356" s="55" t="s">
        <v>4</v>
      </c>
      <c r="D356" s="55" t="s">
        <v>26</v>
      </c>
      <c r="E356" s="55" t="s">
        <v>31</v>
      </c>
      <c r="F356" s="55" t="s">
        <v>4</v>
      </c>
      <c r="G356" s="55" t="s">
        <v>26</v>
      </c>
      <c r="H356" s="55" t="s">
        <v>31</v>
      </c>
      <c r="I356" s="55" t="s">
        <v>15</v>
      </c>
      <c r="J356" s="55" t="s">
        <v>28</v>
      </c>
      <c r="K356" s="55" t="s">
        <v>23</v>
      </c>
      <c r="L356" s="55" t="s">
        <v>4</v>
      </c>
      <c r="M356" s="55" t="s">
        <v>23</v>
      </c>
      <c r="N356" s="55" t="s">
        <v>31</v>
      </c>
      <c r="O356" s="55" t="s">
        <v>4</v>
      </c>
      <c r="P356" s="55" t="s">
        <v>23</v>
      </c>
      <c r="Q356" s="55" t="s">
        <v>31</v>
      </c>
      <c r="R356" s="55" t="s">
        <v>3</v>
      </c>
      <c r="S356" s="55" t="s">
        <v>23</v>
      </c>
      <c r="T356" s="55" t="s">
        <v>31</v>
      </c>
      <c r="U356" s="55" t="s">
        <v>3</v>
      </c>
      <c r="V356" s="55" t="s">
        <v>23</v>
      </c>
      <c r="W356" s="55" t="s">
        <v>32</v>
      </c>
      <c r="X356" s="55" t="s">
        <v>3</v>
      </c>
      <c r="Y356" s="55" t="s">
        <v>23</v>
      </c>
      <c r="Z356" s="55" t="s">
        <v>31</v>
      </c>
      <c r="AA356" s="55" t="s">
        <v>3</v>
      </c>
      <c r="AB356" s="55" t="s">
        <v>23</v>
      </c>
      <c r="AC356" s="55" t="s">
        <v>31</v>
      </c>
      <c r="AD356" s="55" t="s">
        <v>3</v>
      </c>
      <c r="AE356" s="55" t="s">
        <v>23</v>
      </c>
      <c r="AF356" s="55" t="s">
        <v>31</v>
      </c>
      <c r="AG356" s="55" t="s">
        <v>3</v>
      </c>
      <c r="AH356" s="55" t="s">
        <v>23</v>
      </c>
      <c r="AI356" s="55" t="s">
        <v>31</v>
      </c>
      <c r="AJ356" s="55" t="s">
        <v>3</v>
      </c>
      <c r="AK356" s="55" t="s">
        <v>23</v>
      </c>
      <c r="AL356" s="55" t="s">
        <v>31</v>
      </c>
      <c r="AM356" s="55" t="s">
        <v>3</v>
      </c>
      <c r="AN356" s="55" t="s">
        <v>23</v>
      </c>
      <c r="AO356" s="55" t="s">
        <v>31</v>
      </c>
      <c r="AP356" s="55" t="s">
        <v>3</v>
      </c>
      <c r="AQ356" s="55" t="s">
        <v>23</v>
      </c>
      <c r="AR356" s="55" t="s">
        <v>31</v>
      </c>
      <c r="AS356" s="55" t="s">
        <v>3</v>
      </c>
      <c r="AT356" s="55" t="s">
        <v>23</v>
      </c>
      <c r="AU356" s="55" t="s">
        <v>31</v>
      </c>
      <c r="AV356" s="55" t="s">
        <v>3</v>
      </c>
      <c r="AW356" s="55" t="s">
        <v>23</v>
      </c>
      <c r="AX356" s="55" t="s">
        <v>31</v>
      </c>
      <c r="AY356" s="55" t="s">
        <v>16</v>
      </c>
      <c r="AZ356" s="55" t="s">
        <v>23</v>
      </c>
      <c r="BA356" s="55" t="s">
        <v>33</v>
      </c>
      <c r="BB356" s="55" t="s">
        <v>14</v>
      </c>
      <c r="BC356" s="55" t="s">
        <v>23</v>
      </c>
      <c r="BD356" s="55" t="s">
        <v>33</v>
      </c>
      <c r="BE356" s="55" t="s">
        <v>52</v>
      </c>
      <c r="BF356" s="55" t="s">
        <v>23</v>
      </c>
      <c r="BG356" s="55" t="s">
        <v>33</v>
      </c>
      <c r="BH356" s="55" t="s">
        <v>51</v>
      </c>
      <c r="BI356" s="55" t="s">
        <v>26</v>
      </c>
      <c r="BJ356" s="55" t="s">
        <v>32</v>
      </c>
    </row>
    <row r="357" spans="1:62" ht="12" customHeight="1" x14ac:dyDescent="0.2">
      <c r="A357" s="25">
        <f>MAX($A$14:A356)+1</f>
        <v>343</v>
      </c>
      <c r="B357" s="56" t="s">
        <v>35</v>
      </c>
      <c r="C357" s="55" t="s">
        <v>22</v>
      </c>
      <c r="D357" s="55" t="s">
        <v>23</v>
      </c>
      <c r="E357" s="55" t="s">
        <v>23</v>
      </c>
      <c r="F357" s="55" t="s">
        <v>22</v>
      </c>
      <c r="G357" s="55" t="s">
        <v>23</v>
      </c>
      <c r="H357" s="55" t="s">
        <v>23</v>
      </c>
      <c r="I357" s="55" t="s">
        <v>22</v>
      </c>
      <c r="J357" s="55" t="s">
        <v>23</v>
      </c>
      <c r="K357" s="55" t="s">
        <v>23</v>
      </c>
      <c r="L357" s="55" t="s">
        <v>22</v>
      </c>
      <c r="M357" s="55" t="s">
        <v>23</v>
      </c>
      <c r="N357" s="55" t="s">
        <v>23</v>
      </c>
      <c r="O357" s="55" t="s">
        <v>22</v>
      </c>
      <c r="P357" s="55" t="s">
        <v>23</v>
      </c>
      <c r="Q357" s="55" t="s">
        <v>23</v>
      </c>
      <c r="R357" s="55" t="s">
        <v>22</v>
      </c>
      <c r="S357" s="55" t="s">
        <v>23</v>
      </c>
      <c r="T357" s="55" t="s">
        <v>23</v>
      </c>
      <c r="U357" s="55" t="s">
        <v>22</v>
      </c>
      <c r="V357" s="55" t="s">
        <v>23</v>
      </c>
      <c r="W357" s="55" t="s">
        <v>23</v>
      </c>
      <c r="X357" s="55" t="s">
        <v>22</v>
      </c>
      <c r="Y357" s="55" t="s">
        <v>23</v>
      </c>
      <c r="Z357" s="55" t="s">
        <v>23</v>
      </c>
      <c r="AA357" s="55" t="s">
        <v>22</v>
      </c>
      <c r="AB357" s="55" t="s">
        <v>23</v>
      </c>
      <c r="AC357" s="55" t="s">
        <v>23</v>
      </c>
      <c r="AD357" s="55" t="s">
        <v>22</v>
      </c>
      <c r="AE357" s="55" t="s">
        <v>23</v>
      </c>
      <c r="AF357" s="55" t="s">
        <v>23</v>
      </c>
      <c r="AG357" s="55" t="s">
        <v>22</v>
      </c>
      <c r="AH357" s="55" t="s">
        <v>23</v>
      </c>
      <c r="AI357" s="55" t="s">
        <v>23</v>
      </c>
      <c r="AJ357" s="55" t="s">
        <v>22</v>
      </c>
      <c r="AK357" s="55" t="s">
        <v>23</v>
      </c>
      <c r="AL357" s="55" t="s">
        <v>23</v>
      </c>
      <c r="AM357" s="55" t="s">
        <v>22</v>
      </c>
      <c r="AN357" s="55" t="s">
        <v>23</v>
      </c>
      <c r="AO357" s="55" t="s">
        <v>23</v>
      </c>
      <c r="AP357" s="55" t="s">
        <v>22</v>
      </c>
      <c r="AQ357" s="55" t="s">
        <v>23</v>
      </c>
      <c r="AR357" s="55" t="s">
        <v>23</v>
      </c>
      <c r="AS357" s="55" t="s">
        <v>22</v>
      </c>
      <c r="AT357" s="55" t="s">
        <v>23</v>
      </c>
      <c r="AU357" s="55" t="s">
        <v>23</v>
      </c>
      <c r="AV357" s="55" t="s">
        <v>22</v>
      </c>
      <c r="AW357" s="55" t="s">
        <v>23</v>
      </c>
      <c r="AX357" s="55" t="s">
        <v>23</v>
      </c>
      <c r="AY357" s="55" t="s">
        <v>22</v>
      </c>
      <c r="AZ357" s="55" t="s">
        <v>23</v>
      </c>
      <c r="BA357" s="55" t="s">
        <v>23</v>
      </c>
      <c r="BB357" s="55" t="s">
        <v>22</v>
      </c>
      <c r="BC357" s="55" t="s">
        <v>23</v>
      </c>
      <c r="BD357" s="55" t="s">
        <v>23</v>
      </c>
      <c r="BE357" s="55" t="s">
        <v>22</v>
      </c>
      <c r="BF357" s="55" t="s">
        <v>23</v>
      </c>
      <c r="BG357" s="55" t="s">
        <v>23</v>
      </c>
      <c r="BH357" s="55" t="s">
        <v>22</v>
      </c>
      <c r="BI357" s="55" t="s">
        <v>23</v>
      </c>
      <c r="BJ357" s="55" t="s">
        <v>23</v>
      </c>
    </row>
    <row r="358" spans="1:62" ht="12" customHeight="1" x14ac:dyDescent="0.2">
      <c r="A358" s="25">
        <f>MAX($A$14:A357)+1</f>
        <v>344</v>
      </c>
      <c r="B358" s="56" t="s">
        <v>34</v>
      </c>
      <c r="C358" s="55" t="s">
        <v>4</v>
      </c>
      <c r="D358" s="55" t="s">
        <v>26</v>
      </c>
      <c r="E358" s="55" t="s">
        <v>31</v>
      </c>
      <c r="F358" s="55" t="s">
        <v>4</v>
      </c>
      <c r="G358" s="55" t="s">
        <v>26</v>
      </c>
      <c r="H358" s="55" t="s">
        <v>31</v>
      </c>
      <c r="I358" s="55" t="s">
        <v>15</v>
      </c>
      <c r="J358" s="55" t="s">
        <v>28</v>
      </c>
      <c r="K358" s="55" t="s">
        <v>23</v>
      </c>
      <c r="L358" s="55" t="s">
        <v>4</v>
      </c>
      <c r="M358" s="55" t="s">
        <v>23</v>
      </c>
      <c r="N358" s="55" t="s">
        <v>31</v>
      </c>
      <c r="O358" s="55" t="s">
        <v>4</v>
      </c>
      <c r="P358" s="55" t="s">
        <v>23</v>
      </c>
      <c r="Q358" s="55" t="s">
        <v>31</v>
      </c>
      <c r="R358" s="55" t="s">
        <v>3</v>
      </c>
      <c r="S358" s="55" t="s">
        <v>23</v>
      </c>
      <c r="T358" s="55" t="s">
        <v>31</v>
      </c>
      <c r="U358" s="55" t="s">
        <v>3</v>
      </c>
      <c r="V358" s="55" t="s">
        <v>23</v>
      </c>
      <c r="W358" s="55" t="s">
        <v>32</v>
      </c>
      <c r="X358" s="55" t="s">
        <v>3</v>
      </c>
      <c r="Y358" s="55" t="s">
        <v>23</v>
      </c>
      <c r="Z358" s="55" t="s">
        <v>31</v>
      </c>
      <c r="AA358" s="55" t="s">
        <v>3</v>
      </c>
      <c r="AB358" s="55" t="s">
        <v>23</v>
      </c>
      <c r="AC358" s="55" t="s">
        <v>31</v>
      </c>
      <c r="AD358" s="55" t="s">
        <v>3</v>
      </c>
      <c r="AE358" s="55" t="s">
        <v>23</v>
      </c>
      <c r="AF358" s="55" t="s">
        <v>31</v>
      </c>
      <c r="AG358" s="55" t="s">
        <v>3</v>
      </c>
      <c r="AH358" s="55" t="s">
        <v>23</v>
      </c>
      <c r="AI358" s="55" t="s">
        <v>31</v>
      </c>
      <c r="AJ358" s="55" t="s">
        <v>3</v>
      </c>
      <c r="AK358" s="55" t="s">
        <v>23</v>
      </c>
      <c r="AL358" s="55" t="s">
        <v>31</v>
      </c>
      <c r="AM358" s="55" t="s">
        <v>3</v>
      </c>
      <c r="AN358" s="55" t="s">
        <v>23</v>
      </c>
      <c r="AO358" s="55" t="s">
        <v>31</v>
      </c>
      <c r="AP358" s="55" t="s">
        <v>3</v>
      </c>
      <c r="AQ358" s="55" t="s">
        <v>23</v>
      </c>
      <c r="AR358" s="55" t="s">
        <v>31</v>
      </c>
      <c r="AS358" s="55" t="s">
        <v>3</v>
      </c>
      <c r="AT358" s="55" t="s">
        <v>23</v>
      </c>
      <c r="AU358" s="55" t="s">
        <v>31</v>
      </c>
      <c r="AV358" s="55" t="s">
        <v>3</v>
      </c>
      <c r="AW358" s="55" t="s">
        <v>23</v>
      </c>
      <c r="AX358" s="55" t="s">
        <v>31</v>
      </c>
      <c r="AY358" s="55" t="s">
        <v>16</v>
      </c>
      <c r="AZ358" s="55" t="s">
        <v>23</v>
      </c>
      <c r="BA358" s="55" t="s">
        <v>33</v>
      </c>
      <c r="BB358" s="55" t="s">
        <v>14</v>
      </c>
      <c r="BC358" s="55" t="s">
        <v>23</v>
      </c>
      <c r="BD358" s="55" t="s">
        <v>33</v>
      </c>
      <c r="BE358" s="55" t="s">
        <v>52</v>
      </c>
      <c r="BF358" s="55" t="s">
        <v>23</v>
      </c>
      <c r="BG358" s="55" t="s">
        <v>33</v>
      </c>
      <c r="BH358" s="55" t="s">
        <v>51</v>
      </c>
      <c r="BI358" s="55" t="s">
        <v>26</v>
      </c>
      <c r="BJ358" s="55" t="s">
        <v>32</v>
      </c>
    </row>
    <row r="359" spans="1:62" ht="12" customHeight="1" x14ac:dyDescent="0.2">
      <c r="A359" s="25">
        <f>MAX($A$14:A358)+1</f>
        <v>345</v>
      </c>
      <c r="B359" s="56" t="s">
        <v>30</v>
      </c>
      <c r="C359" s="55" t="s">
        <v>22</v>
      </c>
      <c r="D359" s="55" t="s">
        <v>23</v>
      </c>
      <c r="E359" s="55" t="s">
        <v>23</v>
      </c>
      <c r="F359" s="55" t="s">
        <v>22</v>
      </c>
      <c r="G359" s="55" t="s">
        <v>23</v>
      </c>
      <c r="H359" s="55" t="s">
        <v>23</v>
      </c>
      <c r="I359" s="55" t="s">
        <v>22</v>
      </c>
      <c r="J359" s="55" t="s">
        <v>23</v>
      </c>
      <c r="K359" s="55" t="s">
        <v>23</v>
      </c>
      <c r="L359" s="55" t="s">
        <v>22</v>
      </c>
      <c r="M359" s="55" t="s">
        <v>23</v>
      </c>
      <c r="N359" s="55" t="s">
        <v>23</v>
      </c>
      <c r="O359" s="55" t="s">
        <v>22</v>
      </c>
      <c r="P359" s="55" t="s">
        <v>23</v>
      </c>
      <c r="Q359" s="55" t="s">
        <v>23</v>
      </c>
      <c r="R359" s="55" t="s">
        <v>22</v>
      </c>
      <c r="S359" s="55" t="s">
        <v>23</v>
      </c>
      <c r="T359" s="55" t="s">
        <v>23</v>
      </c>
      <c r="U359" s="55" t="s">
        <v>22</v>
      </c>
      <c r="V359" s="55" t="s">
        <v>23</v>
      </c>
      <c r="W359" s="55" t="s">
        <v>23</v>
      </c>
      <c r="X359" s="55" t="s">
        <v>22</v>
      </c>
      <c r="Y359" s="55" t="s">
        <v>23</v>
      </c>
      <c r="Z359" s="55" t="s">
        <v>23</v>
      </c>
      <c r="AA359" s="55" t="s">
        <v>22</v>
      </c>
      <c r="AB359" s="55" t="s">
        <v>23</v>
      </c>
      <c r="AC359" s="55" t="s">
        <v>23</v>
      </c>
      <c r="AD359" s="55" t="s">
        <v>22</v>
      </c>
      <c r="AE359" s="55" t="s">
        <v>23</v>
      </c>
      <c r="AF359" s="55" t="s">
        <v>23</v>
      </c>
      <c r="AG359" s="55" t="s">
        <v>22</v>
      </c>
      <c r="AH359" s="55" t="s">
        <v>23</v>
      </c>
      <c r="AI359" s="55" t="s">
        <v>23</v>
      </c>
      <c r="AJ359" s="55" t="s">
        <v>22</v>
      </c>
      <c r="AK359" s="55" t="s">
        <v>23</v>
      </c>
      <c r="AL359" s="55" t="s">
        <v>23</v>
      </c>
      <c r="AM359" s="55" t="s">
        <v>22</v>
      </c>
      <c r="AN359" s="55" t="s">
        <v>23</v>
      </c>
      <c r="AO359" s="55" t="s">
        <v>23</v>
      </c>
      <c r="AP359" s="55" t="s">
        <v>22</v>
      </c>
      <c r="AQ359" s="55" t="s">
        <v>23</v>
      </c>
      <c r="AR359" s="55" t="s">
        <v>23</v>
      </c>
      <c r="AS359" s="55" t="s">
        <v>22</v>
      </c>
      <c r="AT359" s="55" t="s">
        <v>23</v>
      </c>
      <c r="AU359" s="55" t="s">
        <v>23</v>
      </c>
      <c r="AV359" s="55" t="s">
        <v>22</v>
      </c>
      <c r="AW359" s="55" t="s">
        <v>23</v>
      </c>
      <c r="AX359" s="55" t="s">
        <v>23</v>
      </c>
      <c r="AY359" s="55" t="s">
        <v>22</v>
      </c>
      <c r="AZ359" s="55" t="s">
        <v>23</v>
      </c>
      <c r="BA359" s="55" t="s">
        <v>23</v>
      </c>
      <c r="BB359" s="55" t="s">
        <v>22</v>
      </c>
      <c r="BC359" s="55" t="s">
        <v>23</v>
      </c>
      <c r="BD359" s="55" t="s">
        <v>23</v>
      </c>
      <c r="BE359" s="55" t="s">
        <v>22</v>
      </c>
      <c r="BF359" s="55" t="s">
        <v>23</v>
      </c>
      <c r="BG359" s="55" t="s">
        <v>23</v>
      </c>
      <c r="BH359" s="55" t="s">
        <v>22</v>
      </c>
      <c r="BI359" s="55" t="s">
        <v>23</v>
      </c>
      <c r="BJ359" s="55" t="s">
        <v>23</v>
      </c>
    </row>
    <row r="360" spans="1:62" x14ac:dyDescent="0.2">
      <c r="A360" s="25">
        <f>MAX($A$14:A359)+1</f>
        <v>346</v>
      </c>
      <c r="B360" s="58" t="s">
        <v>90</v>
      </c>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c r="AA360" s="57"/>
      <c r="AB360" s="57"/>
      <c r="AC360" s="57"/>
      <c r="AD360" s="57"/>
      <c r="AE360" s="57"/>
      <c r="AF360" s="57"/>
      <c r="AG360" s="57"/>
      <c r="AH360" s="57"/>
      <c r="AI360" s="57"/>
      <c r="AJ360" s="57"/>
      <c r="AK360" s="57"/>
      <c r="AL360" s="57"/>
      <c r="AM360" s="57"/>
      <c r="AN360" s="57"/>
      <c r="AO360" s="57"/>
      <c r="AP360" s="57"/>
      <c r="AQ360" s="57"/>
      <c r="AR360" s="57"/>
      <c r="AS360" s="57"/>
      <c r="AT360" s="57"/>
      <c r="AU360" s="57"/>
      <c r="AV360" s="57"/>
      <c r="AW360" s="57"/>
      <c r="AX360" s="57"/>
      <c r="AY360" s="57"/>
      <c r="AZ360" s="57"/>
      <c r="BA360" s="57"/>
      <c r="BB360" s="57"/>
      <c r="BC360" s="57"/>
      <c r="BD360" s="57"/>
      <c r="BE360" s="57"/>
      <c r="BF360" s="57"/>
      <c r="BG360" s="57"/>
      <c r="BH360" s="57"/>
      <c r="BI360" s="57"/>
      <c r="BJ360" s="57"/>
    </row>
    <row r="361" spans="1:62" ht="12" customHeight="1" x14ac:dyDescent="0.2">
      <c r="A361" s="25">
        <f>MAX($A$14:A360)+1</f>
        <v>347</v>
      </c>
      <c r="B361" s="56" t="s">
        <v>36</v>
      </c>
      <c r="C361" s="55" t="s">
        <v>6</v>
      </c>
      <c r="D361" s="55" t="s">
        <v>23</v>
      </c>
      <c r="E361" s="55" t="s">
        <v>31</v>
      </c>
      <c r="F361" s="55" t="s">
        <v>6</v>
      </c>
      <c r="G361" s="55" t="s">
        <v>23</v>
      </c>
      <c r="H361" s="55" t="s">
        <v>31</v>
      </c>
      <c r="I361" s="55" t="s">
        <v>6</v>
      </c>
      <c r="J361" s="55" t="s">
        <v>23</v>
      </c>
      <c r="K361" s="55" t="s">
        <v>31</v>
      </c>
      <c r="L361" s="55" t="s">
        <v>6</v>
      </c>
      <c r="M361" s="55" t="s">
        <v>23</v>
      </c>
      <c r="N361" s="55" t="s">
        <v>31</v>
      </c>
      <c r="O361" s="55" t="s">
        <v>5</v>
      </c>
      <c r="P361" s="55" t="s">
        <v>23</v>
      </c>
      <c r="Q361" s="55" t="s">
        <v>31</v>
      </c>
      <c r="R361" s="55" t="s">
        <v>5</v>
      </c>
      <c r="S361" s="55" t="s">
        <v>23</v>
      </c>
      <c r="T361" s="55" t="s">
        <v>31</v>
      </c>
      <c r="U361" s="55" t="s">
        <v>5</v>
      </c>
      <c r="V361" s="55" t="s">
        <v>23</v>
      </c>
      <c r="W361" s="55" t="s">
        <v>31</v>
      </c>
      <c r="X361" s="55" t="s">
        <v>5</v>
      </c>
      <c r="Y361" s="55" t="s">
        <v>23</v>
      </c>
      <c r="Z361" s="55" t="s">
        <v>31</v>
      </c>
      <c r="AA361" s="55" t="s">
        <v>5</v>
      </c>
      <c r="AB361" s="55" t="s">
        <v>23</v>
      </c>
      <c r="AC361" s="55" t="s">
        <v>33</v>
      </c>
      <c r="AD361" s="55" t="s">
        <v>5</v>
      </c>
      <c r="AE361" s="55" t="s">
        <v>23</v>
      </c>
      <c r="AF361" s="55" t="s">
        <v>33</v>
      </c>
      <c r="AG361" s="55" t="s">
        <v>5</v>
      </c>
      <c r="AH361" s="55" t="s">
        <v>23</v>
      </c>
      <c r="AI361" s="55" t="s">
        <v>31</v>
      </c>
      <c r="AJ361" s="55" t="s">
        <v>5</v>
      </c>
      <c r="AK361" s="55" t="s">
        <v>23</v>
      </c>
      <c r="AL361" s="55" t="s">
        <v>31</v>
      </c>
      <c r="AM361" s="55" t="s">
        <v>5</v>
      </c>
      <c r="AN361" s="55" t="s">
        <v>23</v>
      </c>
      <c r="AO361" s="55" t="s">
        <v>31</v>
      </c>
      <c r="AP361" s="55" t="s">
        <v>4</v>
      </c>
      <c r="AQ361" s="55" t="s">
        <v>23</v>
      </c>
      <c r="AR361" s="55" t="s">
        <v>32</v>
      </c>
      <c r="AS361" s="55" t="s">
        <v>4</v>
      </c>
      <c r="AT361" s="55" t="s">
        <v>23</v>
      </c>
      <c r="AU361" s="55" t="s">
        <v>31</v>
      </c>
      <c r="AV361" s="55" t="s">
        <v>4</v>
      </c>
      <c r="AW361" s="55" t="s">
        <v>23</v>
      </c>
      <c r="AX361" s="55" t="s">
        <v>31</v>
      </c>
      <c r="AY361" s="55" t="s">
        <v>4</v>
      </c>
      <c r="AZ361" s="55" t="s">
        <v>23</v>
      </c>
      <c r="BA361" s="55" t="s">
        <v>31</v>
      </c>
      <c r="BB361" s="55" t="s">
        <v>4</v>
      </c>
      <c r="BC361" s="55" t="s">
        <v>23</v>
      </c>
      <c r="BD361" s="55" t="s">
        <v>31</v>
      </c>
      <c r="BE361" s="55" t="s">
        <v>4</v>
      </c>
      <c r="BF361" s="55" t="s">
        <v>23</v>
      </c>
      <c r="BG361" s="55" t="s">
        <v>31</v>
      </c>
      <c r="BH361" s="55" t="s">
        <v>5</v>
      </c>
      <c r="BI361" s="55" t="s">
        <v>23</v>
      </c>
      <c r="BJ361" s="55" t="s">
        <v>32</v>
      </c>
    </row>
    <row r="362" spans="1:62" ht="12" customHeight="1" x14ac:dyDescent="0.2">
      <c r="A362" s="25">
        <f>MAX($A$14:A361)+1</f>
        <v>348</v>
      </c>
      <c r="B362" s="56" t="s">
        <v>35</v>
      </c>
      <c r="C362" s="55" t="s">
        <v>27</v>
      </c>
      <c r="D362" s="55" t="s">
        <v>23</v>
      </c>
      <c r="E362" s="55" t="s">
        <v>23</v>
      </c>
      <c r="F362" s="55" t="s">
        <v>27</v>
      </c>
      <c r="G362" s="55" t="s">
        <v>23</v>
      </c>
      <c r="H362" s="55" t="s">
        <v>23</v>
      </c>
      <c r="I362" s="55" t="s">
        <v>27</v>
      </c>
      <c r="J362" s="55" t="s">
        <v>23</v>
      </c>
      <c r="K362" s="55" t="s">
        <v>23</v>
      </c>
      <c r="L362" s="55" t="s">
        <v>27</v>
      </c>
      <c r="M362" s="55" t="s">
        <v>23</v>
      </c>
      <c r="N362" s="55" t="s">
        <v>23</v>
      </c>
      <c r="O362" s="55" t="s">
        <v>27</v>
      </c>
      <c r="P362" s="55" t="s">
        <v>23</v>
      </c>
      <c r="Q362" s="55" t="s">
        <v>23</v>
      </c>
      <c r="R362" s="55" t="s">
        <v>27</v>
      </c>
      <c r="S362" s="55" t="s">
        <v>23</v>
      </c>
      <c r="T362" s="55" t="s">
        <v>23</v>
      </c>
      <c r="U362" s="55" t="s">
        <v>27</v>
      </c>
      <c r="V362" s="55" t="s">
        <v>23</v>
      </c>
      <c r="W362" s="55" t="s">
        <v>23</v>
      </c>
      <c r="X362" s="55" t="s">
        <v>27</v>
      </c>
      <c r="Y362" s="55" t="s">
        <v>23</v>
      </c>
      <c r="Z362" s="55" t="s">
        <v>23</v>
      </c>
      <c r="AA362" s="55" t="s">
        <v>27</v>
      </c>
      <c r="AB362" s="55" t="s">
        <v>23</v>
      </c>
      <c r="AC362" s="55" t="s">
        <v>23</v>
      </c>
      <c r="AD362" s="55" t="s">
        <v>27</v>
      </c>
      <c r="AE362" s="55" t="s">
        <v>23</v>
      </c>
      <c r="AF362" s="55" t="s">
        <v>23</v>
      </c>
      <c r="AG362" s="55" t="s">
        <v>27</v>
      </c>
      <c r="AH362" s="55" t="s">
        <v>23</v>
      </c>
      <c r="AI362" s="55" t="s">
        <v>23</v>
      </c>
      <c r="AJ362" s="55" t="s">
        <v>27</v>
      </c>
      <c r="AK362" s="55" t="s">
        <v>23</v>
      </c>
      <c r="AL362" s="55" t="s">
        <v>23</v>
      </c>
      <c r="AM362" s="55" t="s">
        <v>27</v>
      </c>
      <c r="AN362" s="55" t="s">
        <v>23</v>
      </c>
      <c r="AO362" s="55" t="s">
        <v>23</v>
      </c>
      <c r="AP362" s="55" t="s">
        <v>29</v>
      </c>
      <c r="AQ362" s="55" t="s">
        <v>23</v>
      </c>
      <c r="AR362" s="55" t="s">
        <v>23</v>
      </c>
      <c r="AS362" s="55" t="s">
        <v>27</v>
      </c>
      <c r="AT362" s="55" t="s">
        <v>26</v>
      </c>
      <c r="AU362" s="55" t="s">
        <v>23</v>
      </c>
      <c r="AV362" s="55" t="s">
        <v>27</v>
      </c>
      <c r="AW362" s="55" t="s">
        <v>26</v>
      </c>
      <c r="AX362" s="55" t="s">
        <v>23</v>
      </c>
      <c r="AY362" s="55" t="s">
        <v>27</v>
      </c>
      <c r="AZ362" s="55" t="s">
        <v>26</v>
      </c>
      <c r="BA362" s="55" t="s">
        <v>23</v>
      </c>
      <c r="BB362" s="55" t="s">
        <v>27</v>
      </c>
      <c r="BC362" s="55" t="s">
        <v>26</v>
      </c>
      <c r="BD362" s="55" t="s">
        <v>23</v>
      </c>
      <c r="BE362" s="55" t="s">
        <v>27</v>
      </c>
      <c r="BF362" s="55" t="s">
        <v>26</v>
      </c>
      <c r="BG362" s="55" t="s">
        <v>23</v>
      </c>
      <c r="BH362" s="55" t="s">
        <v>27</v>
      </c>
      <c r="BI362" s="55" t="s">
        <v>26</v>
      </c>
      <c r="BJ362" s="55" t="s">
        <v>23</v>
      </c>
    </row>
    <row r="363" spans="1:62" ht="12" customHeight="1" x14ac:dyDescent="0.2">
      <c r="A363" s="25">
        <f>MAX($A$14:A362)+1</f>
        <v>349</v>
      </c>
      <c r="B363" s="56" t="s">
        <v>34</v>
      </c>
      <c r="C363" s="55" t="s">
        <v>6</v>
      </c>
      <c r="D363" s="55" t="s">
        <v>23</v>
      </c>
      <c r="E363" s="55" t="s">
        <v>31</v>
      </c>
      <c r="F363" s="55" t="s">
        <v>6</v>
      </c>
      <c r="G363" s="55" t="s">
        <v>23</v>
      </c>
      <c r="H363" s="55" t="s">
        <v>31</v>
      </c>
      <c r="I363" s="55" t="s">
        <v>6</v>
      </c>
      <c r="J363" s="55" t="s">
        <v>23</v>
      </c>
      <c r="K363" s="55" t="s">
        <v>31</v>
      </c>
      <c r="L363" s="55" t="s">
        <v>6</v>
      </c>
      <c r="M363" s="55" t="s">
        <v>23</v>
      </c>
      <c r="N363" s="55" t="s">
        <v>31</v>
      </c>
      <c r="O363" s="55" t="s">
        <v>5</v>
      </c>
      <c r="P363" s="55" t="s">
        <v>23</v>
      </c>
      <c r="Q363" s="55" t="s">
        <v>31</v>
      </c>
      <c r="R363" s="55" t="s">
        <v>5</v>
      </c>
      <c r="S363" s="55" t="s">
        <v>23</v>
      </c>
      <c r="T363" s="55" t="s">
        <v>31</v>
      </c>
      <c r="U363" s="55" t="s">
        <v>5</v>
      </c>
      <c r="V363" s="55" t="s">
        <v>23</v>
      </c>
      <c r="W363" s="55" t="s">
        <v>31</v>
      </c>
      <c r="X363" s="55" t="s">
        <v>5</v>
      </c>
      <c r="Y363" s="55" t="s">
        <v>23</v>
      </c>
      <c r="Z363" s="55" t="s">
        <v>31</v>
      </c>
      <c r="AA363" s="55" t="s">
        <v>5</v>
      </c>
      <c r="AB363" s="55" t="s">
        <v>23</v>
      </c>
      <c r="AC363" s="55" t="s">
        <v>33</v>
      </c>
      <c r="AD363" s="55" t="s">
        <v>5</v>
      </c>
      <c r="AE363" s="55" t="s">
        <v>23</v>
      </c>
      <c r="AF363" s="55" t="s">
        <v>33</v>
      </c>
      <c r="AG363" s="55" t="s">
        <v>5</v>
      </c>
      <c r="AH363" s="55" t="s">
        <v>23</v>
      </c>
      <c r="AI363" s="55" t="s">
        <v>31</v>
      </c>
      <c r="AJ363" s="55" t="s">
        <v>5</v>
      </c>
      <c r="AK363" s="55" t="s">
        <v>23</v>
      </c>
      <c r="AL363" s="55" t="s">
        <v>31</v>
      </c>
      <c r="AM363" s="55" t="s">
        <v>5</v>
      </c>
      <c r="AN363" s="55" t="s">
        <v>23</v>
      </c>
      <c r="AO363" s="55" t="s">
        <v>31</v>
      </c>
      <c r="AP363" s="55" t="s">
        <v>4</v>
      </c>
      <c r="AQ363" s="55" t="s">
        <v>23</v>
      </c>
      <c r="AR363" s="55" t="s">
        <v>32</v>
      </c>
      <c r="AS363" s="55" t="s">
        <v>4</v>
      </c>
      <c r="AT363" s="55" t="s">
        <v>23</v>
      </c>
      <c r="AU363" s="55" t="s">
        <v>31</v>
      </c>
      <c r="AV363" s="55" t="s">
        <v>4</v>
      </c>
      <c r="AW363" s="55" t="s">
        <v>23</v>
      </c>
      <c r="AX363" s="55" t="s">
        <v>31</v>
      </c>
      <c r="AY363" s="55" t="s">
        <v>4</v>
      </c>
      <c r="AZ363" s="55" t="s">
        <v>23</v>
      </c>
      <c r="BA363" s="55" t="s">
        <v>31</v>
      </c>
      <c r="BB363" s="55" t="s">
        <v>4</v>
      </c>
      <c r="BC363" s="55" t="s">
        <v>23</v>
      </c>
      <c r="BD363" s="55" t="s">
        <v>31</v>
      </c>
      <c r="BE363" s="55" t="s">
        <v>4</v>
      </c>
      <c r="BF363" s="55" t="s">
        <v>23</v>
      </c>
      <c r="BG363" s="55" t="s">
        <v>31</v>
      </c>
      <c r="BH363" s="55" t="s">
        <v>5</v>
      </c>
      <c r="BI363" s="55" t="s">
        <v>23</v>
      </c>
      <c r="BJ363" s="55" t="s">
        <v>32</v>
      </c>
    </row>
    <row r="364" spans="1:62" ht="12" customHeight="1" x14ac:dyDescent="0.2">
      <c r="A364" s="25">
        <f>MAX($A$14:A363)+1</f>
        <v>350</v>
      </c>
      <c r="B364" s="56" t="s">
        <v>30</v>
      </c>
      <c r="C364" s="55" t="s">
        <v>27</v>
      </c>
      <c r="D364" s="55" t="s">
        <v>23</v>
      </c>
      <c r="E364" s="55" t="s">
        <v>23</v>
      </c>
      <c r="F364" s="55" t="s">
        <v>27</v>
      </c>
      <c r="G364" s="55" t="s">
        <v>23</v>
      </c>
      <c r="H364" s="55" t="s">
        <v>23</v>
      </c>
      <c r="I364" s="55" t="s">
        <v>27</v>
      </c>
      <c r="J364" s="55" t="s">
        <v>23</v>
      </c>
      <c r="K364" s="55" t="s">
        <v>23</v>
      </c>
      <c r="L364" s="55" t="s">
        <v>27</v>
      </c>
      <c r="M364" s="55" t="s">
        <v>23</v>
      </c>
      <c r="N364" s="55" t="s">
        <v>23</v>
      </c>
      <c r="O364" s="55" t="s">
        <v>27</v>
      </c>
      <c r="P364" s="55" t="s">
        <v>23</v>
      </c>
      <c r="Q364" s="55" t="s">
        <v>23</v>
      </c>
      <c r="R364" s="55" t="s">
        <v>27</v>
      </c>
      <c r="S364" s="55" t="s">
        <v>23</v>
      </c>
      <c r="T364" s="55" t="s">
        <v>23</v>
      </c>
      <c r="U364" s="55" t="s">
        <v>27</v>
      </c>
      <c r="V364" s="55" t="s">
        <v>23</v>
      </c>
      <c r="W364" s="55" t="s">
        <v>23</v>
      </c>
      <c r="X364" s="55" t="s">
        <v>27</v>
      </c>
      <c r="Y364" s="55" t="s">
        <v>23</v>
      </c>
      <c r="Z364" s="55" t="s">
        <v>23</v>
      </c>
      <c r="AA364" s="55" t="s">
        <v>27</v>
      </c>
      <c r="AB364" s="55" t="s">
        <v>23</v>
      </c>
      <c r="AC364" s="55" t="s">
        <v>23</v>
      </c>
      <c r="AD364" s="55" t="s">
        <v>27</v>
      </c>
      <c r="AE364" s="55" t="s">
        <v>23</v>
      </c>
      <c r="AF364" s="55" t="s">
        <v>23</v>
      </c>
      <c r="AG364" s="55" t="s">
        <v>27</v>
      </c>
      <c r="AH364" s="55" t="s">
        <v>23</v>
      </c>
      <c r="AI364" s="55" t="s">
        <v>23</v>
      </c>
      <c r="AJ364" s="55" t="s">
        <v>27</v>
      </c>
      <c r="AK364" s="55" t="s">
        <v>23</v>
      </c>
      <c r="AL364" s="55" t="s">
        <v>23</v>
      </c>
      <c r="AM364" s="55" t="s">
        <v>27</v>
      </c>
      <c r="AN364" s="55" t="s">
        <v>23</v>
      </c>
      <c r="AO364" s="55" t="s">
        <v>23</v>
      </c>
      <c r="AP364" s="55" t="s">
        <v>29</v>
      </c>
      <c r="AQ364" s="55" t="s">
        <v>23</v>
      </c>
      <c r="AR364" s="55" t="s">
        <v>23</v>
      </c>
      <c r="AS364" s="55" t="s">
        <v>27</v>
      </c>
      <c r="AT364" s="55" t="s">
        <v>26</v>
      </c>
      <c r="AU364" s="55" t="s">
        <v>23</v>
      </c>
      <c r="AV364" s="55" t="s">
        <v>27</v>
      </c>
      <c r="AW364" s="55" t="s">
        <v>26</v>
      </c>
      <c r="AX364" s="55" t="s">
        <v>23</v>
      </c>
      <c r="AY364" s="55" t="s">
        <v>27</v>
      </c>
      <c r="AZ364" s="55" t="s">
        <v>26</v>
      </c>
      <c r="BA364" s="55" t="s">
        <v>23</v>
      </c>
      <c r="BB364" s="55" t="s">
        <v>27</v>
      </c>
      <c r="BC364" s="55" t="s">
        <v>26</v>
      </c>
      <c r="BD364" s="55" t="s">
        <v>23</v>
      </c>
      <c r="BE364" s="55" t="s">
        <v>27</v>
      </c>
      <c r="BF364" s="55" t="s">
        <v>26</v>
      </c>
      <c r="BG364" s="55" t="s">
        <v>23</v>
      </c>
      <c r="BH364" s="55" t="s">
        <v>27</v>
      </c>
      <c r="BI364" s="55" t="s">
        <v>26</v>
      </c>
      <c r="BJ364" s="55" t="s">
        <v>23</v>
      </c>
    </row>
    <row r="365" spans="1:62" x14ac:dyDescent="0.2">
      <c r="A365" s="25">
        <f>MAX($A$14:A364)+1</f>
        <v>351</v>
      </c>
      <c r="B365" s="58" t="s">
        <v>89</v>
      </c>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c r="AN365" s="57"/>
      <c r="AO365" s="57"/>
      <c r="AP365" s="57"/>
      <c r="AQ365" s="57"/>
      <c r="AR365" s="57"/>
      <c r="AS365" s="57"/>
      <c r="AT365" s="57"/>
      <c r="AU365" s="57"/>
      <c r="AV365" s="57"/>
      <c r="AW365" s="57"/>
      <c r="AX365" s="57"/>
      <c r="AY365" s="57"/>
      <c r="AZ365" s="57"/>
      <c r="BA365" s="57"/>
      <c r="BB365" s="57"/>
      <c r="BC365" s="57"/>
      <c r="BD365" s="57"/>
      <c r="BE365" s="57"/>
      <c r="BF365" s="57"/>
      <c r="BG365" s="57"/>
      <c r="BH365" s="57"/>
      <c r="BI365" s="57"/>
      <c r="BJ365" s="57"/>
    </row>
    <row r="366" spans="1:62" ht="12" customHeight="1" x14ac:dyDescent="0.2">
      <c r="A366" s="25">
        <f>MAX($A$14:A365)+1</f>
        <v>352</v>
      </c>
      <c r="B366" s="56" t="s">
        <v>36</v>
      </c>
      <c r="C366" s="55" t="s">
        <v>4</v>
      </c>
      <c r="D366" s="55" t="s">
        <v>26</v>
      </c>
      <c r="E366" s="55" t="s">
        <v>31</v>
      </c>
      <c r="F366" s="55" t="s">
        <v>4</v>
      </c>
      <c r="G366" s="55" t="s">
        <v>26</v>
      </c>
      <c r="H366" s="55" t="s">
        <v>31</v>
      </c>
      <c r="I366" s="55" t="s">
        <v>15</v>
      </c>
      <c r="J366" s="55" t="s">
        <v>28</v>
      </c>
      <c r="K366" s="55" t="s">
        <v>23</v>
      </c>
      <c r="L366" s="55" t="s">
        <v>4</v>
      </c>
      <c r="M366" s="55" t="s">
        <v>23</v>
      </c>
      <c r="N366" s="55" t="s">
        <v>31</v>
      </c>
      <c r="O366" s="55" t="s">
        <v>4</v>
      </c>
      <c r="P366" s="55" t="s">
        <v>23</v>
      </c>
      <c r="Q366" s="55" t="s">
        <v>31</v>
      </c>
      <c r="R366" s="55" t="s">
        <v>3</v>
      </c>
      <c r="S366" s="55" t="s">
        <v>23</v>
      </c>
      <c r="T366" s="55" t="s">
        <v>31</v>
      </c>
      <c r="U366" s="55" t="s">
        <v>3</v>
      </c>
      <c r="V366" s="55" t="s">
        <v>23</v>
      </c>
      <c r="W366" s="55" t="s">
        <v>32</v>
      </c>
      <c r="X366" s="55" t="s">
        <v>3</v>
      </c>
      <c r="Y366" s="55" t="s">
        <v>23</v>
      </c>
      <c r="Z366" s="55" t="s">
        <v>31</v>
      </c>
      <c r="AA366" s="55" t="s">
        <v>3</v>
      </c>
      <c r="AB366" s="55" t="s">
        <v>23</v>
      </c>
      <c r="AC366" s="55" t="s">
        <v>31</v>
      </c>
      <c r="AD366" s="55" t="s">
        <v>3</v>
      </c>
      <c r="AE366" s="55" t="s">
        <v>23</v>
      </c>
      <c r="AF366" s="55" t="s">
        <v>31</v>
      </c>
      <c r="AG366" s="55" t="s">
        <v>3</v>
      </c>
      <c r="AH366" s="55" t="s">
        <v>23</v>
      </c>
      <c r="AI366" s="55" t="s">
        <v>31</v>
      </c>
      <c r="AJ366" s="55" t="s">
        <v>3</v>
      </c>
      <c r="AK366" s="55" t="s">
        <v>23</v>
      </c>
      <c r="AL366" s="55" t="s">
        <v>31</v>
      </c>
      <c r="AM366" s="55" t="s">
        <v>3</v>
      </c>
      <c r="AN366" s="55" t="s">
        <v>23</v>
      </c>
      <c r="AO366" s="55" t="s">
        <v>31</v>
      </c>
      <c r="AP366" s="55" t="s">
        <v>4</v>
      </c>
      <c r="AQ366" s="55" t="s">
        <v>23</v>
      </c>
      <c r="AR366" s="55" t="s">
        <v>31</v>
      </c>
      <c r="AS366" s="55" t="s">
        <v>4</v>
      </c>
      <c r="AT366" s="55" t="s">
        <v>23</v>
      </c>
      <c r="AU366" s="55" t="s">
        <v>31</v>
      </c>
      <c r="AV366" s="55" t="s">
        <v>4</v>
      </c>
      <c r="AW366" s="55" t="s">
        <v>23</v>
      </c>
      <c r="AX366" s="55" t="s">
        <v>32</v>
      </c>
      <c r="AY366" s="55" t="s">
        <v>4</v>
      </c>
      <c r="AZ366" s="55" t="s">
        <v>23</v>
      </c>
      <c r="BA366" s="55" t="s">
        <v>31</v>
      </c>
      <c r="BB366" s="55" t="s">
        <v>4</v>
      </c>
      <c r="BC366" s="55" t="s">
        <v>23</v>
      </c>
      <c r="BD366" s="55" t="s">
        <v>31</v>
      </c>
      <c r="BE366" s="55" t="s">
        <v>3</v>
      </c>
      <c r="BF366" s="55" t="s">
        <v>26</v>
      </c>
      <c r="BG366" s="55" t="s">
        <v>31</v>
      </c>
      <c r="BH366" s="55" t="s">
        <v>3</v>
      </c>
      <c r="BI366" s="55" t="s">
        <v>26</v>
      </c>
      <c r="BJ366" s="55" t="s">
        <v>31</v>
      </c>
    </row>
    <row r="367" spans="1:62" ht="12" customHeight="1" x14ac:dyDescent="0.2">
      <c r="A367" s="25">
        <f>MAX($A$14:A366)+1</f>
        <v>353</v>
      </c>
      <c r="B367" s="56" t="s">
        <v>35</v>
      </c>
      <c r="C367" s="55" t="s">
        <v>22</v>
      </c>
      <c r="D367" s="55" t="s">
        <v>23</v>
      </c>
      <c r="E367" s="55" t="s">
        <v>23</v>
      </c>
      <c r="F367" s="55" t="s">
        <v>22</v>
      </c>
      <c r="G367" s="55" t="s">
        <v>23</v>
      </c>
      <c r="H367" s="55" t="s">
        <v>23</v>
      </c>
      <c r="I367" s="55" t="s">
        <v>22</v>
      </c>
      <c r="J367" s="55" t="s">
        <v>23</v>
      </c>
      <c r="K367" s="55" t="s">
        <v>23</v>
      </c>
      <c r="L367" s="55" t="s">
        <v>22</v>
      </c>
      <c r="M367" s="55" t="s">
        <v>23</v>
      </c>
      <c r="N367" s="55" t="s">
        <v>23</v>
      </c>
      <c r="O367" s="55" t="s">
        <v>22</v>
      </c>
      <c r="P367" s="55" t="s">
        <v>23</v>
      </c>
      <c r="Q367" s="55" t="s">
        <v>23</v>
      </c>
      <c r="R367" s="55" t="s">
        <v>22</v>
      </c>
      <c r="S367" s="55" t="s">
        <v>23</v>
      </c>
      <c r="T367" s="55" t="s">
        <v>23</v>
      </c>
      <c r="U367" s="55" t="s">
        <v>22</v>
      </c>
      <c r="V367" s="55" t="s">
        <v>23</v>
      </c>
      <c r="W367" s="55" t="s">
        <v>23</v>
      </c>
      <c r="X367" s="55" t="s">
        <v>22</v>
      </c>
      <c r="Y367" s="55" t="s">
        <v>23</v>
      </c>
      <c r="Z367" s="55" t="s">
        <v>23</v>
      </c>
      <c r="AA367" s="55" t="s">
        <v>22</v>
      </c>
      <c r="AB367" s="55" t="s">
        <v>23</v>
      </c>
      <c r="AC367" s="55" t="s">
        <v>23</v>
      </c>
      <c r="AD367" s="55" t="s">
        <v>22</v>
      </c>
      <c r="AE367" s="55" t="s">
        <v>23</v>
      </c>
      <c r="AF367" s="55" t="s">
        <v>23</v>
      </c>
      <c r="AG367" s="55" t="s">
        <v>22</v>
      </c>
      <c r="AH367" s="55" t="s">
        <v>23</v>
      </c>
      <c r="AI367" s="55" t="s">
        <v>23</v>
      </c>
      <c r="AJ367" s="55" t="s">
        <v>22</v>
      </c>
      <c r="AK367" s="55" t="s">
        <v>23</v>
      </c>
      <c r="AL367" s="55" t="s">
        <v>23</v>
      </c>
      <c r="AM367" s="55" t="s">
        <v>22</v>
      </c>
      <c r="AN367" s="55" t="s">
        <v>23</v>
      </c>
      <c r="AO367" s="55" t="s">
        <v>23</v>
      </c>
      <c r="AP367" s="55" t="s">
        <v>22</v>
      </c>
      <c r="AQ367" s="55" t="s">
        <v>23</v>
      </c>
      <c r="AR367" s="55" t="s">
        <v>23</v>
      </c>
      <c r="AS367" s="55" t="s">
        <v>22</v>
      </c>
      <c r="AT367" s="55" t="s">
        <v>23</v>
      </c>
      <c r="AU367" s="55" t="s">
        <v>23</v>
      </c>
      <c r="AV367" s="55" t="s">
        <v>22</v>
      </c>
      <c r="AW367" s="55" t="s">
        <v>23</v>
      </c>
      <c r="AX367" s="55" t="s">
        <v>23</v>
      </c>
      <c r="AY367" s="55" t="s">
        <v>22</v>
      </c>
      <c r="AZ367" s="55" t="s">
        <v>23</v>
      </c>
      <c r="BA367" s="55" t="s">
        <v>23</v>
      </c>
      <c r="BB367" s="55" t="s">
        <v>22</v>
      </c>
      <c r="BC367" s="55" t="s">
        <v>23</v>
      </c>
      <c r="BD367" s="55" t="s">
        <v>23</v>
      </c>
      <c r="BE367" s="55" t="s">
        <v>22</v>
      </c>
      <c r="BF367" s="55" t="s">
        <v>23</v>
      </c>
      <c r="BG367" s="55" t="s">
        <v>23</v>
      </c>
      <c r="BH367" s="55" t="s">
        <v>22</v>
      </c>
      <c r="BI367" s="55" t="s">
        <v>23</v>
      </c>
      <c r="BJ367" s="55" t="s">
        <v>23</v>
      </c>
    </row>
    <row r="368" spans="1:62" ht="12" customHeight="1" x14ac:dyDescent="0.2">
      <c r="A368" s="25">
        <f>MAX($A$14:A367)+1</f>
        <v>354</v>
      </c>
      <c r="B368" s="56" t="s">
        <v>34</v>
      </c>
      <c r="C368" s="55" t="s">
        <v>4</v>
      </c>
      <c r="D368" s="55" t="s">
        <v>26</v>
      </c>
      <c r="E368" s="55" t="s">
        <v>31</v>
      </c>
      <c r="F368" s="55" t="s">
        <v>4</v>
      </c>
      <c r="G368" s="55" t="s">
        <v>26</v>
      </c>
      <c r="H368" s="55" t="s">
        <v>31</v>
      </c>
      <c r="I368" s="55" t="s">
        <v>15</v>
      </c>
      <c r="J368" s="55" t="s">
        <v>28</v>
      </c>
      <c r="K368" s="55" t="s">
        <v>23</v>
      </c>
      <c r="L368" s="55" t="s">
        <v>4</v>
      </c>
      <c r="M368" s="55" t="s">
        <v>23</v>
      </c>
      <c r="N368" s="55" t="s">
        <v>31</v>
      </c>
      <c r="O368" s="55" t="s">
        <v>4</v>
      </c>
      <c r="P368" s="55" t="s">
        <v>23</v>
      </c>
      <c r="Q368" s="55" t="s">
        <v>31</v>
      </c>
      <c r="R368" s="55" t="s">
        <v>3</v>
      </c>
      <c r="S368" s="55" t="s">
        <v>23</v>
      </c>
      <c r="T368" s="55" t="s">
        <v>31</v>
      </c>
      <c r="U368" s="55" t="s">
        <v>3</v>
      </c>
      <c r="V368" s="55" t="s">
        <v>23</v>
      </c>
      <c r="W368" s="55" t="s">
        <v>32</v>
      </c>
      <c r="X368" s="55" t="s">
        <v>3</v>
      </c>
      <c r="Y368" s="55" t="s">
        <v>23</v>
      </c>
      <c r="Z368" s="55" t="s">
        <v>31</v>
      </c>
      <c r="AA368" s="55" t="s">
        <v>3</v>
      </c>
      <c r="AB368" s="55" t="s">
        <v>23</v>
      </c>
      <c r="AC368" s="55" t="s">
        <v>31</v>
      </c>
      <c r="AD368" s="55" t="s">
        <v>3</v>
      </c>
      <c r="AE368" s="55" t="s">
        <v>23</v>
      </c>
      <c r="AF368" s="55" t="s">
        <v>31</v>
      </c>
      <c r="AG368" s="55" t="s">
        <v>3</v>
      </c>
      <c r="AH368" s="55" t="s">
        <v>23</v>
      </c>
      <c r="AI368" s="55" t="s">
        <v>31</v>
      </c>
      <c r="AJ368" s="55" t="s">
        <v>3</v>
      </c>
      <c r="AK368" s="55" t="s">
        <v>23</v>
      </c>
      <c r="AL368" s="55" t="s">
        <v>31</v>
      </c>
      <c r="AM368" s="55" t="s">
        <v>3</v>
      </c>
      <c r="AN368" s="55" t="s">
        <v>23</v>
      </c>
      <c r="AO368" s="55" t="s">
        <v>31</v>
      </c>
      <c r="AP368" s="55" t="s">
        <v>4</v>
      </c>
      <c r="AQ368" s="55" t="s">
        <v>23</v>
      </c>
      <c r="AR368" s="55" t="s">
        <v>31</v>
      </c>
      <c r="AS368" s="55" t="s">
        <v>4</v>
      </c>
      <c r="AT368" s="55" t="s">
        <v>23</v>
      </c>
      <c r="AU368" s="55" t="s">
        <v>31</v>
      </c>
      <c r="AV368" s="55" t="s">
        <v>4</v>
      </c>
      <c r="AW368" s="55" t="s">
        <v>23</v>
      </c>
      <c r="AX368" s="55" t="s">
        <v>32</v>
      </c>
      <c r="AY368" s="55" t="s">
        <v>4</v>
      </c>
      <c r="AZ368" s="55" t="s">
        <v>23</v>
      </c>
      <c r="BA368" s="55" t="s">
        <v>31</v>
      </c>
      <c r="BB368" s="55" t="s">
        <v>4</v>
      </c>
      <c r="BC368" s="55" t="s">
        <v>23</v>
      </c>
      <c r="BD368" s="55" t="s">
        <v>31</v>
      </c>
      <c r="BE368" s="55" t="s">
        <v>3</v>
      </c>
      <c r="BF368" s="55" t="s">
        <v>26</v>
      </c>
      <c r="BG368" s="55" t="s">
        <v>31</v>
      </c>
      <c r="BH368" s="55" t="s">
        <v>3</v>
      </c>
      <c r="BI368" s="55" t="s">
        <v>26</v>
      </c>
      <c r="BJ368" s="55" t="s">
        <v>31</v>
      </c>
    </row>
    <row r="369" spans="1:62" ht="12" customHeight="1" x14ac:dyDescent="0.2">
      <c r="A369" s="25">
        <f>MAX($A$14:A368)+1</f>
        <v>355</v>
      </c>
      <c r="B369" s="56" t="s">
        <v>30</v>
      </c>
      <c r="C369" s="55" t="s">
        <v>22</v>
      </c>
      <c r="D369" s="55" t="s">
        <v>23</v>
      </c>
      <c r="E369" s="55" t="s">
        <v>23</v>
      </c>
      <c r="F369" s="55" t="s">
        <v>22</v>
      </c>
      <c r="G369" s="55" t="s">
        <v>23</v>
      </c>
      <c r="H369" s="55" t="s">
        <v>23</v>
      </c>
      <c r="I369" s="55" t="s">
        <v>22</v>
      </c>
      <c r="J369" s="55" t="s">
        <v>23</v>
      </c>
      <c r="K369" s="55" t="s">
        <v>23</v>
      </c>
      <c r="L369" s="55" t="s">
        <v>22</v>
      </c>
      <c r="M369" s="55" t="s">
        <v>23</v>
      </c>
      <c r="N369" s="55" t="s">
        <v>23</v>
      </c>
      <c r="O369" s="55" t="s">
        <v>22</v>
      </c>
      <c r="P369" s="55" t="s">
        <v>23</v>
      </c>
      <c r="Q369" s="55" t="s">
        <v>23</v>
      </c>
      <c r="R369" s="55" t="s">
        <v>22</v>
      </c>
      <c r="S369" s="55" t="s">
        <v>23</v>
      </c>
      <c r="T369" s="55" t="s">
        <v>23</v>
      </c>
      <c r="U369" s="55" t="s">
        <v>22</v>
      </c>
      <c r="V369" s="55" t="s">
        <v>23</v>
      </c>
      <c r="W369" s="55" t="s">
        <v>23</v>
      </c>
      <c r="X369" s="55" t="s">
        <v>22</v>
      </c>
      <c r="Y369" s="55" t="s">
        <v>23</v>
      </c>
      <c r="Z369" s="55" t="s">
        <v>23</v>
      </c>
      <c r="AA369" s="55" t="s">
        <v>22</v>
      </c>
      <c r="AB369" s="55" t="s">
        <v>23</v>
      </c>
      <c r="AC369" s="55" t="s">
        <v>23</v>
      </c>
      <c r="AD369" s="55" t="s">
        <v>22</v>
      </c>
      <c r="AE369" s="55" t="s">
        <v>23</v>
      </c>
      <c r="AF369" s="55" t="s">
        <v>23</v>
      </c>
      <c r="AG369" s="55" t="s">
        <v>22</v>
      </c>
      <c r="AH369" s="55" t="s">
        <v>23</v>
      </c>
      <c r="AI369" s="55" t="s">
        <v>23</v>
      </c>
      <c r="AJ369" s="55" t="s">
        <v>22</v>
      </c>
      <c r="AK369" s="55" t="s">
        <v>23</v>
      </c>
      <c r="AL369" s="55" t="s">
        <v>23</v>
      </c>
      <c r="AM369" s="55" t="s">
        <v>22</v>
      </c>
      <c r="AN369" s="55" t="s">
        <v>23</v>
      </c>
      <c r="AO369" s="55" t="s">
        <v>23</v>
      </c>
      <c r="AP369" s="55" t="s">
        <v>22</v>
      </c>
      <c r="AQ369" s="55" t="s">
        <v>23</v>
      </c>
      <c r="AR369" s="55" t="s">
        <v>23</v>
      </c>
      <c r="AS369" s="55" t="s">
        <v>22</v>
      </c>
      <c r="AT369" s="55" t="s">
        <v>23</v>
      </c>
      <c r="AU369" s="55" t="s">
        <v>23</v>
      </c>
      <c r="AV369" s="55" t="s">
        <v>22</v>
      </c>
      <c r="AW369" s="55" t="s">
        <v>23</v>
      </c>
      <c r="AX369" s="55" t="s">
        <v>23</v>
      </c>
      <c r="AY369" s="55" t="s">
        <v>22</v>
      </c>
      <c r="AZ369" s="55" t="s">
        <v>23</v>
      </c>
      <c r="BA369" s="55" t="s">
        <v>23</v>
      </c>
      <c r="BB369" s="55" t="s">
        <v>22</v>
      </c>
      <c r="BC369" s="55" t="s">
        <v>23</v>
      </c>
      <c r="BD369" s="55" t="s">
        <v>23</v>
      </c>
      <c r="BE369" s="55" t="s">
        <v>22</v>
      </c>
      <c r="BF369" s="55" t="s">
        <v>23</v>
      </c>
      <c r="BG369" s="55" t="s">
        <v>23</v>
      </c>
      <c r="BH369" s="55" t="s">
        <v>22</v>
      </c>
      <c r="BI369" s="55" t="s">
        <v>23</v>
      </c>
      <c r="BJ369" s="55" t="s">
        <v>23</v>
      </c>
    </row>
    <row r="370" spans="1:62" x14ac:dyDescent="0.2">
      <c r="A370" s="25">
        <f>MAX($A$14:A369)+1</f>
        <v>356</v>
      </c>
      <c r="B370" s="58" t="s">
        <v>88</v>
      </c>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c r="AB370" s="57"/>
      <c r="AC370" s="57"/>
      <c r="AD370" s="57"/>
      <c r="AE370" s="57"/>
      <c r="AF370" s="57"/>
      <c r="AG370" s="57"/>
      <c r="AH370" s="57"/>
      <c r="AI370" s="57"/>
      <c r="AJ370" s="57"/>
      <c r="AK370" s="57"/>
      <c r="AL370" s="57"/>
      <c r="AM370" s="57"/>
      <c r="AN370" s="57"/>
      <c r="AO370" s="57"/>
      <c r="AP370" s="57"/>
      <c r="AQ370" s="57"/>
      <c r="AR370" s="57"/>
      <c r="AS370" s="57"/>
      <c r="AT370" s="57"/>
      <c r="AU370" s="57"/>
      <c r="AV370" s="57"/>
      <c r="AW370" s="57"/>
      <c r="AX370" s="57"/>
      <c r="AY370" s="57"/>
      <c r="AZ370" s="57"/>
      <c r="BA370" s="57"/>
      <c r="BB370" s="57"/>
      <c r="BC370" s="57"/>
      <c r="BD370" s="57"/>
      <c r="BE370" s="57"/>
      <c r="BF370" s="57"/>
      <c r="BG370" s="57"/>
      <c r="BH370" s="57"/>
      <c r="BI370" s="57"/>
      <c r="BJ370" s="57"/>
    </row>
    <row r="371" spans="1:62" ht="12" customHeight="1" x14ac:dyDescent="0.2">
      <c r="A371" s="25">
        <f>MAX($A$14:A370)+1</f>
        <v>357</v>
      </c>
      <c r="B371" s="56" t="s">
        <v>36</v>
      </c>
      <c r="C371" s="55" t="s">
        <v>5</v>
      </c>
      <c r="D371" s="55" t="s">
        <v>28</v>
      </c>
      <c r="E371" s="55" t="s">
        <v>26</v>
      </c>
      <c r="F371" s="55" t="s">
        <v>5</v>
      </c>
      <c r="G371" s="55" t="s">
        <v>28</v>
      </c>
      <c r="H371" s="55" t="s">
        <v>26</v>
      </c>
      <c r="I371" s="55" t="s">
        <v>6</v>
      </c>
      <c r="J371" s="55" t="s">
        <v>26</v>
      </c>
      <c r="K371" s="55" t="s">
        <v>31</v>
      </c>
      <c r="L371" s="55" t="s">
        <v>6</v>
      </c>
      <c r="M371" s="55" t="s">
        <v>26</v>
      </c>
      <c r="N371" s="55" t="s">
        <v>31</v>
      </c>
      <c r="O371" s="55" t="s">
        <v>6</v>
      </c>
      <c r="P371" s="55" t="s">
        <v>26</v>
      </c>
      <c r="Q371" s="55" t="s">
        <v>31</v>
      </c>
      <c r="R371" s="55" t="s">
        <v>6</v>
      </c>
      <c r="S371" s="55" t="s">
        <v>26</v>
      </c>
      <c r="T371" s="55" t="s">
        <v>31</v>
      </c>
      <c r="U371" s="55" t="s">
        <v>5</v>
      </c>
      <c r="V371" s="55" t="s">
        <v>40</v>
      </c>
      <c r="W371" s="55" t="s">
        <v>26</v>
      </c>
      <c r="X371" s="55" t="s">
        <v>4</v>
      </c>
      <c r="Y371" s="55" t="s">
        <v>23</v>
      </c>
      <c r="Z371" s="55" t="s">
        <v>33</v>
      </c>
      <c r="AA371" s="55" t="s">
        <v>4</v>
      </c>
      <c r="AB371" s="55" t="s">
        <v>23</v>
      </c>
      <c r="AC371" s="55" t="s">
        <v>33</v>
      </c>
      <c r="AD371" s="55" t="s">
        <v>4</v>
      </c>
      <c r="AE371" s="55" t="s">
        <v>26</v>
      </c>
      <c r="AF371" s="55" t="s">
        <v>31</v>
      </c>
      <c r="AG371" s="55" t="s">
        <v>4</v>
      </c>
      <c r="AH371" s="55" t="s">
        <v>26</v>
      </c>
      <c r="AI371" s="55" t="s">
        <v>31</v>
      </c>
      <c r="AJ371" s="55" t="s">
        <v>4</v>
      </c>
      <c r="AK371" s="55" t="s">
        <v>26</v>
      </c>
      <c r="AL371" s="55" t="s">
        <v>31</v>
      </c>
      <c r="AM371" s="55" t="s">
        <v>4</v>
      </c>
      <c r="AN371" s="55" t="s">
        <v>26</v>
      </c>
      <c r="AO371" s="55" t="s">
        <v>31</v>
      </c>
      <c r="AP371" s="55" t="s">
        <v>4</v>
      </c>
      <c r="AQ371" s="55" t="s">
        <v>26</v>
      </c>
      <c r="AR371" s="55" t="s">
        <v>31</v>
      </c>
      <c r="AS371" s="55" t="s">
        <v>4</v>
      </c>
      <c r="AT371" s="55" t="s">
        <v>26</v>
      </c>
      <c r="AU371" s="55" t="s">
        <v>31</v>
      </c>
      <c r="AV371" s="55" t="s">
        <v>4</v>
      </c>
      <c r="AW371" s="55" t="s">
        <v>26</v>
      </c>
      <c r="AX371" s="55" t="s">
        <v>31</v>
      </c>
      <c r="AY371" s="55" t="s">
        <v>4</v>
      </c>
      <c r="AZ371" s="55" t="s">
        <v>26</v>
      </c>
      <c r="BA371" s="55" t="s">
        <v>31</v>
      </c>
      <c r="BB371" s="55" t="s">
        <v>4</v>
      </c>
      <c r="BC371" s="55" t="s">
        <v>26</v>
      </c>
      <c r="BD371" s="55" t="s">
        <v>31</v>
      </c>
      <c r="BE371" s="55" t="s">
        <v>4</v>
      </c>
      <c r="BF371" s="55" t="s">
        <v>26</v>
      </c>
      <c r="BG371" s="55" t="s">
        <v>31</v>
      </c>
      <c r="BH371" s="55" t="s">
        <v>4</v>
      </c>
      <c r="BI371" s="55" t="s">
        <v>26</v>
      </c>
      <c r="BJ371" s="55" t="s">
        <v>31</v>
      </c>
    </row>
    <row r="372" spans="1:62" ht="12" customHeight="1" x14ac:dyDescent="0.2">
      <c r="A372" s="25">
        <f>MAX($A$14:A371)+1</f>
        <v>358</v>
      </c>
      <c r="B372" s="56" t="s">
        <v>35</v>
      </c>
      <c r="C372" s="55" t="s">
        <v>23</v>
      </c>
      <c r="D372" s="55" t="s">
        <v>23</v>
      </c>
      <c r="E372" s="55" t="s">
        <v>23</v>
      </c>
      <c r="F372" s="55" t="s">
        <v>23</v>
      </c>
      <c r="G372" s="55" t="s">
        <v>23</v>
      </c>
      <c r="H372" s="55" t="s">
        <v>23</v>
      </c>
      <c r="I372" s="55" t="s">
        <v>23</v>
      </c>
      <c r="J372" s="55" t="s">
        <v>23</v>
      </c>
      <c r="K372" s="55" t="s">
        <v>23</v>
      </c>
      <c r="L372" s="55" t="s">
        <v>23</v>
      </c>
      <c r="M372" s="55" t="s">
        <v>23</v>
      </c>
      <c r="N372" s="55" t="s">
        <v>23</v>
      </c>
      <c r="O372" s="55" t="s">
        <v>23</v>
      </c>
      <c r="P372" s="55" t="s">
        <v>23</v>
      </c>
      <c r="Q372" s="55" t="s">
        <v>23</v>
      </c>
      <c r="R372" s="55" t="s">
        <v>23</v>
      </c>
      <c r="S372" s="55" t="s">
        <v>23</v>
      </c>
      <c r="T372" s="55" t="s">
        <v>23</v>
      </c>
      <c r="U372" s="55" t="s">
        <v>23</v>
      </c>
      <c r="V372" s="55" t="s">
        <v>23</v>
      </c>
      <c r="W372" s="55" t="s">
        <v>23</v>
      </c>
      <c r="X372" s="55" t="s">
        <v>23</v>
      </c>
      <c r="Y372" s="55" t="s">
        <v>23</v>
      </c>
      <c r="Z372" s="55" t="s">
        <v>23</v>
      </c>
      <c r="AA372" s="55" t="s">
        <v>23</v>
      </c>
      <c r="AB372" s="55" t="s">
        <v>23</v>
      </c>
      <c r="AC372" s="55" t="s">
        <v>23</v>
      </c>
      <c r="AD372" s="55" t="s">
        <v>23</v>
      </c>
      <c r="AE372" s="55" t="s">
        <v>23</v>
      </c>
      <c r="AF372" s="55" t="s">
        <v>23</v>
      </c>
      <c r="AG372" s="55" t="s">
        <v>23</v>
      </c>
      <c r="AH372" s="55" t="s">
        <v>23</v>
      </c>
      <c r="AI372" s="55" t="s">
        <v>23</v>
      </c>
      <c r="AJ372" s="55" t="s">
        <v>23</v>
      </c>
      <c r="AK372" s="55" t="s">
        <v>23</v>
      </c>
      <c r="AL372" s="55" t="s">
        <v>23</v>
      </c>
      <c r="AM372" s="55" t="s">
        <v>23</v>
      </c>
      <c r="AN372" s="55" t="s">
        <v>23</v>
      </c>
      <c r="AO372" s="55" t="s">
        <v>23</v>
      </c>
      <c r="AP372" s="55" t="s">
        <v>23</v>
      </c>
      <c r="AQ372" s="55" t="s">
        <v>23</v>
      </c>
      <c r="AR372" s="55" t="s">
        <v>23</v>
      </c>
      <c r="AS372" s="55" t="s">
        <v>23</v>
      </c>
      <c r="AT372" s="55" t="s">
        <v>23</v>
      </c>
      <c r="AU372" s="55" t="s">
        <v>23</v>
      </c>
      <c r="AV372" s="55" t="s">
        <v>23</v>
      </c>
      <c r="AW372" s="55" t="s">
        <v>23</v>
      </c>
      <c r="AX372" s="55" t="s">
        <v>23</v>
      </c>
      <c r="AY372" s="55" t="s">
        <v>23</v>
      </c>
      <c r="AZ372" s="55" t="s">
        <v>23</v>
      </c>
      <c r="BA372" s="55" t="s">
        <v>23</v>
      </c>
      <c r="BB372" s="55" t="s">
        <v>23</v>
      </c>
      <c r="BC372" s="55" t="s">
        <v>23</v>
      </c>
      <c r="BD372" s="55" t="s">
        <v>23</v>
      </c>
      <c r="BE372" s="55" t="s">
        <v>23</v>
      </c>
      <c r="BF372" s="55" t="s">
        <v>23</v>
      </c>
      <c r="BG372" s="55" t="s">
        <v>23</v>
      </c>
      <c r="BH372" s="55" t="s">
        <v>23</v>
      </c>
      <c r="BI372" s="55" t="s">
        <v>23</v>
      </c>
      <c r="BJ372" s="55" t="s">
        <v>23</v>
      </c>
    </row>
    <row r="373" spans="1:62" ht="12" customHeight="1" x14ac:dyDescent="0.2">
      <c r="A373" s="25">
        <f>MAX($A$14:A372)+1</f>
        <v>359</v>
      </c>
      <c r="B373" s="56" t="s">
        <v>34</v>
      </c>
      <c r="C373" s="55" t="s">
        <v>5</v>
      </c>
      <c r="D373" s="55" t="s">
        <v>28</v>
      </c>
      <c r="E373" s="55" t="s">
        <v>26</v>
      </c>
      <c r="F373" s="55" t="s">
        <v>5</v>
      </c>
      <c r="G373" s="55" t="s">
        <v>28</v>
      </c>
      <c r="H373" s="55" t="s">
        <v>26</v>
      </c>
      <c r="I373" s="55" t="s">
        <v>6</v>
      </c>
      <c r="J373" s="55" t="s">
        <v>26</v>
      </c>
      <c r="K373" s="55" t="s">
        <v>31</v>
      </c>
      <c r="L373" s="55" t="s">
        <v>6</v>
      </c>
      <c r="M373" s="55" t="s">
        <v>26</v>
      </c>
      <c r="N373" s="55" t="s">
        <v>31</v>
      </c>
      <c r="O373" s="55" t="s">
        <v>6</v>
      </c>
      <c r="P373" s="55" t="s">
        <v>26</v>
      </c>
      <c r="Q373" s="55" t="s">
        <v>31</v>
      </c>
      <c r="R373" s="55" t="s">
        <v>6</v>
      </c>
      <c r="S373" s="55" t="s">
        <v>26</v>
      </c>
      <c r="T373" s="55" t="s">
        <v>31</v>
      </c>
      <c r="U373" s="55" t="s">
        <v>5</v>
      </c>
      <c r="V373" s="55" t="s">
        <v>40</v>
      </c>
      <c r="W373" s="55" t="s">
        <v>26</v>
      </c>
      <c r="X373" s="55" t="s">
        <v>4</v>
      </c>
      <c r="Y373" s="55" t="s">
        <v>23</v>
      </c>
      <c r="Z373" s="55" t="s">
        <v>33</v>
      </c>
      <c r="AA373" s="55" t="s">
        <v>4</v>
      </c>
      <c r="AB373" s="55" t="s">
        <v>23</v>
      </c>
      <c r="AC373" s="55" t="s">
        <v>33</v>
      </c>
      <c r="AD373" s="55" t="s">
        <v>4</v>
      </c>
      <c r="AE373" s="55" t="s">
        <v>26</v>
      </c>
      <c r="AF373" s="55" t="s">
        <v>31</v>
      </c>
      <c r="AG373" s="55" t="s">
        <v>4</v>
      </c>
      <c r="AH373" s="55" t="s">
        <v>26</v>
      </c>
      <c r="AI373" s="55" t="s">
        <v>31</v>
      </c>
      <c r="AJ373" s="55" t="s">
        <v>4</v>
      </c>
      <c r="AK373" s="55" t="s">
        <v>26</v>
      </c>
      <c r="AL373" s="55" t="s">
        <v>31</v>
      </c>
      <c r="AM373" s="55" t="s">
        <v>4</v>
      </c>
      <c r="AN373" s="55" t="s">
        <v>26</v>
      </c>
      <c r="AO373" s="55" t="s">
        <v>31</v>
      </c>
      <c r="AP373" s="55" t="s">
        <v>4</v>
      </c>
      <c r="AQ373" s="55" t="s">
        <v>26</v>
      </c>
      <c r="AR373" s="55" t="s">
        <v>31</v>
      </c>
      <c r="AS373" s="55" t="s">
        <v>4</v>
      </c>
      <c r="AT373" s="55" t="s">
        <v>26</v>
      </c>
      <c r="AU373" s="55" t="s">
        <v>31</v>
      </c>
      <c r="AV373" s="55" t="s">
        <v>4</v>
      </c>
      <c r="AW373" s="55" t="s">
        <v>26</v>
      </c>
      <c r="AX373" s="55" t="s">
        <v>31</v>
      </c>
      <c r="AY373" s="55" t="s">
        <v>4</v>
      </c>
      <c r="AZ373" s="55" t="s">
        <v>26</v>
      </c>
      <c r="BA373" s="55" t="s">
        <v>31</v>
      </c>
      <c r="BB373" s="55" t="s">
        <v>4</v>
      </c>
      <c r="BC373" s="55" t="s">
        <v>26</v>
      </c>
      <c r="BD373" s="55" t="s">
        <v>31</v>
      </c>
      <c r="BE373" s="55" t="s">
        <v>4</v>
      </c>
      <c r="BF373" s="55" t="s">
        <v>26</v>
      </c>
      <c r="BG373" s="55" t="s">
        <v>31</v>
      </c>
      <c r="BH373" s="55" t="s">
        <v>4</v>
      </c>
      <c r="BI373" s="55" t="s">
        <v>26</v>
      </c>
      <c r="BJ373" s="55" t="s">
        <v>31</v>
      </c>
    </row>
    <row r="374" spans="1:62" ht="12" customHeight="1" x14ac:dyDescent="0.2">
      <c r="A374" s="25">
        <f>MAX($A$14:A373)+1</f>
        <v>360</v>
      </c>
      <c r="B374" s="56" t="s">
        <v>30</v>
      </c>
      <c r="C374" s="55" t="s">
        <v>23</v>
      </c>
      <c r="D374" s="55" t="s">
        <v>23</v>
      </c>
      <c r="E374" s="55" t="s">
        <v>23</v>
      </c>
      <c r="F374" s="55" t="s">
        <v>23</v>
      </c>
      <c r="G374" s="55" t="s">
        <v>23</v>
      </c>
      <c r="H374" s="55" t="s">
        <v>23</v>
      </c>
      <c r="I374" s="55" t="s">
        <v>23</v>
      </c>
      <c r="J374" s="55" t="s">
        <v>23</v>
      </c>
      <c r="K374" s="55" t="s">
        <v>23</v>
      </c>
      <c r="L374" s="55" t="s">
        <v>23</v>
      </c>
      <c r="M374" s="55" t="s">
        <v>23</v>
      </c>
      <c r="N374" s="55" t="s">
        <v>23</v>
      </c>
      <c r="O374" s="55" t="s">
        <v>23</v>
      </c>
      <c r="P374" s="55" t="s">
        <v>23</v>
      </c>
      <c r="Q374" s="55" t="s">
        <v>23</v>
      </c>
      <c r="R374" s="55" t="s">
        <v>23</v>
      </c>
      <c r="S374" s="55" t="s">
        <v>23</v>
      </c>
      <c r="T374" s="55" t="s">
        <v>23</v>
      </c>
      <c r="U374" s="55" t="s">
        <v>23</v>
      </c>
      <c r="V374" s="55" t="s">
        <v>23</v>
      </c>
      <c r="W374" s="55" t="s">
        <v>23</v>
      </c>
      <c r="X374" s="55" t="s">
        <v>23</v>
      </c>
      <c r="Y374" s="55" t="s">
        <v>23</v>
      </c>
      <c r="Z374" s="55" t="s">
        <v>23</v>
      </c>
      <c r="AA374" s="55" t="s">
        <v>23</v>
      </c>
      <c r="AB374" s="55" t="s">
        <v>23</v>
      </c>
      <c r="AC374" s="55" t="s">
        <v>23</v>
      </c>
      <c r="AD374" s="55" t="s">
        <v>23</v>
      </c>
      <c r="AE374" s="55" t="s">
        <v>23</v>
      </c>
      <c r="AF374" s="55" t="s">
        <v>23</v>
      </c>
      <c r="AG374" s="55" t="s">
        <v>23</v>
      </c>
      <c r="AH374" s="55" t="s">
        <v>23</v>
      </c>
      <c r="AI374" s="55" t="s">
        <v>23</v>
      </c>
      <c r="AJ374" s="55" t="s">
        <v>23</v>
      </c>
      <c r="AK374" s="55" t="s">
        <v>23</v>
      </c>
      <c r="AL374" s="55" t="s">
        <v>23</v>
      </c>
      <c r="AM374" s="55" t="s">
        <v>23</v>
      </c>
      <c r="AN374" s="55" t="s">
        <v>23</v>
      </c>
      <c r="AO374" s="55" t="s">
        <v>23</v>
      </c>
      <c r="AP374" s="55" t="s">
        <v>23</v>
      </c>
      <c r="AQ374" s="55" t="s">
        <v>23</v>
      </c>
      <c r="AR374" s="55" t="s">
        <v>23</v>
      </c>
      <c r="AS374" s="55" t="s">
        <v>23</v>
      </c>
      <c r="AT374" s="55" t="s">
        <v>23</v>
      </c>
      <c r="AU374" s="55" t="s">
        <v>23</v>
      </c>
      <c r="AV374" s="55" t="s">
        <v>23</v>
      </c>
      <c r="AW374" s="55" t="s">
        <v>23</v>
      </c>
      <c r="AX374" s="55" t="s">
        <v>23</v>
      </c>
      <c r="AY374" s="55" t="s">
        <v>23</v>
      </c>
      <c r="AZ374" s="55" t="s">
        <v>23</v>
      </c>
      <c r="BA374" s="55" t="s">
        <v>23</v>
      </c>
      <c r="BB374" s="55" t="s">
        <v>23</v>
      </c>
      <c r="BC374" s="55" t="s">
        <v>23</v>
      </c>
      <c r="BD374" s="55" t="s">
        <v>23</v>
      </c>
      <c r="BE374" s="55" t="s">
        <v>23</v>
      </c>
      <c r="BF374" s="55" t="s">
        <v>23</v>
      </c>
      <c r="BG374" s="55" t="s">
        <v>23</v>
      </c>
      <c r="BH374" s="55" t="s">
        <v>23</v>
      </c>
      <c r="BI374" s="55" t="s">
        <v>23</v>
      </c>
      <c r="BJ374" s="55" t="s">
        <v>23</v>
      </c>
    </row>
    <row r="375" spans="1:62" x14ac:dyDescent="0.2">
      <c r="A375" s="25">
        <f>MAX($A$14:A374)+1</f>
        <v>361</v>
      </c>
      <c r="B375" s="58" t="s">
        <v>87</v>
      </c>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c r="AB375" s="57"/>
      <c r="AC375" s="57"/>
      <c r="AD375" s="57"/>
      <c r="AE375" s="57"/>
      <c r="AF375" s="57"/>
      <c r="AG375" s="57"/>
      <c r="AH375" s="57"/>
      <c r="AI375" s="57"/>
      <c r="AJ375" s="57"/>
      <c r="AK375" s="57"/>
      <c r="AL375" s="57"/>
      <c r="AM375" s="57"/>
      <c r="AN375" s="57"/>
      <c r="AO375" s="57"/>
      <c r="AP375" s="57"/>
      <c r="AQ375" s="57"/>
      <c r="AR375" s="57"/>
      <c r="AS375" s="57"/>
      <c r="AT375" s="57"/>
      <c r="AU375" s="57"/>
      <c r="AV375" s="57"/>
      <c r="AW375" s="57"/>
      <c r="AX375" s="57"/>
      <c r="AY375" s="57"/>
      <c r="AZ375" s="57"/>
      <c r="BA375" s="57"/>
      <c r="BB375" s="57"/>
      <c r="BC375" s="57"/>
      <c r="BD375" s="57"/>
      <c r="BE375" s="57"/>
      <c r="BF375" s="57"/>
      <c r="BG375" s="57"/>
      <c r="BH375" s="57"/>
      <c r="BI375" s="57"/>
      <c r="BJ375" s="57"/>
    </row>
    <row r="376" spans="1:62" ht="12" customHeight="1" x14ac:dyDescent="0.2">
      <c r="A376" s="25">
        <f>MAX($A$14:A375)+1</f>
        <v>362</v>
      </c>
      <c r="B376" s="56" t="s">
        <v>36</v>
      </c>
      <c r="C376" s="55" t="s">
        <v>6</v>
      </c>
      <c r="D376" s="55" t="s">
        <v>23</v>
      </c>
      <c r="E376" s="55" t="s">
        <v>32</v>
      </c>
      <c r="F376" s="55" t="s">
        <v>23</v>
      </c>
      <c r="G376" s="55" t="s">
        <v>23</v>
      </c>
      <c r="H376" s="55" t="s">
        <v>23</v>
      </c>
      <c r="I376" s="55" t="s">
        <v>23</v>
      </c>
      <c r="J376" s="55" t="s">
        <v>23</v>
      </c>
      <c r="K376" s="55" t="s">
        <v>23</v>
      </c>
      <c r="L376" s="55" t="s">
        <v>23</v>
      </c>
      <c r="M376" s="55" t="s">
        <v>23</v>
      </c>
      <c r="N376" s="55" t="s">
        <v>23</v>
      </c>
      <c r="O376" s="55" t="s">
        <v>23</v>
      </c>
      <c r="P376" s="55" t="s">
        <v>23</v>
      </c>
      <c r="Q376" s="55" t="s">
        <v>23</v>
      </c>
      <c r="R376" s="55" t="s">
        <v>23</v>
      </c>
      <c r="S376" s="55" t="s">
        <v>23</v>
      </c>
      <c r="T376" s="55" t="s">
        <v>23</v>
      </c>
      <c r="U376" s="55" t="s">
        <v>23</v>
      </c>
      <c r="V376" s="55" t="s">
        <v>23</v>
      </c>
      <c r="W376" s="55" t="s">
        <v>23</v>
      </c>
      <c r="X376" s="55" t="s">
        <v>23</v>
      </c>
      <c r="Y376" s="55" t="s">
        <v>23</v>
      </c>
      <c r="Z376" s="55" t="s">
        <v>23</v>
      </c>
      <c r="AA376" s="55" t="s">
        <v>23</v>
      </c>
      <c r="AB376" s="55" t="s">
        <v>23</v>
      </c>
      <c r="AC376" s="55" t="s">
        <v>23</v>
      </c>
      <c r="AD376" s="55" t="s">
        <v>23</v>
      </c>
      <c r="AE376" s="55" t="s">
        <v>23</v>
      </c>
      <c r="AF376" s="55" t="s">
        <v>23</v>
      </c>
      <c r="AG376" s="55" t="s">
        <v>23</v>
      </c>
      <c r="AH376" s="55" t="s">
        <v>23</v>
      </c>
      <c r="AI376" s="55" t="s">
        <v>23</v>
      </c>
      <c r="AJ376" s="55" t="s">
        <v>23</v>
      </c>
      <c r="AK376" s="55" t="s">
        <v>23</v>
      </c>
      <c r="AL376" s="55" t="s">
        <v>23</v>
      </c>
      <c r="AM376" s="55" t="s">
        <v>23</v>
      </c>
      <c r="AN376" s="55" t="s">
        <v>23</v>
      </c>
      <c r="AO376" s="55" t="s">
        <v>23</v>
      </c>
      <c r="AP376" s="55" t="s">
        <v>23</v>
      </c>
      <c r="AQ376" s="55" t="s">
        <v>23</v>
      </c>
      <c r="AR376" s="55" t="s">
        <v>23</v>
      </c>
      <c r="AS376" s="55" t="s">
        <v>23</v>
      </c>
      <c r="AT376" s="55" t="s">
        <v>23</v>
      </c>
      <c r="AU376" s="55" t="s">
        <v>23</v>
      </c>
      <c r="AV376" s="55" t="s">
        <v>23</v>
      </c>
      <c r="AW376" s="55" t="s">
        <v>23</v>
      </c>
      <c r="AX376" s="55" t="s">
        <v>23</v>
      </c>
      <c r="AY376" s="55" t="s">
        <v>23</v>
      </c>
      <c r="AZ376" s="55" t="s">
        <v>23</v>
      </c>
      <c r="BA376" s="55" t="s">
        <v>23</v>
      </c>
      <c r="BB376" s="55" t="s">
        <v>23</v>
      </c>
      <c r="BC376" s="55" t="s">
        <v>23</v>
      </c>
      <c r="BD376" s="55" t="s">
        <v>23</v>
      </c>
      <c r="BE376" s="55" t="s">
        <v>23</v>
      </c>
      <c r="BF376" s="55" t="s">
        <v>23</v>
      </c>
      <c r="BG376" s="55" t="s">
        <v>23</v>
      </c>
      <c r="BH376" s="55" t="s">
        <v>23</v>
      </c>
      <c r="BI376" s="55" t="s">
        <v>23</v>
      </c>
      <c r="BJ376" s="55" t="s">
        <v>23</v>
      </c>
    </row>
    <row r="377" spans="1:62" ht="12" customHeight="1" x14ac:dyDescent="0.2">
      <c r="A377" s="25">
        <f>MAX($A$14:A376)+1</f>
        <v>363</v>
      </c>
      <c r="B377" s="56" t="s">
        <v>35</v>
      </c>
      <c r="C377" s="55" t="s">
        <v>27</v>
      </c>
      <c r="D377" s="55" t="s">
        <v>23</v>
      </c>
      <c r="E377" s="55" t="s">
        <v>23</v>
      </c>
      <c r="F377" s="55" t="s">
        <v>23</v>
      </c>
      <c r="G377" s="55" t="s">
        <v>23</v>
      </c>
      <c r="H377" s="55" t="s">
        <v>23</v>
      </c>
      <c r="I377" s="55" t="s">
        <v>23</v>
      </c>
      <c r="J377" s="55" t="s">
        <v>23</v>
      </c>
      <c r="K377" s="55" t="s">
        <v>23</v>
      </c>
      <c r="L377" s="55" t="s">
        <v>23</v>
      </c>
      <c r="M377" s="55" t="s">
        <v>23</v>
      </c>
      <c r="N377" s="55" t="s">
        <v>23</v>
      </c>
      <c r="O377" s="55" t="s">
        <v>23</v>
      </c>
      <c r="P377" s="55" t="s">
        <v>23</v>
      </c>
      <c r="Q377" s="55" t="s">
        <v>23</v>
      </c>
      <c r="R377" s="55" t="s">
        <v>23</v>
      </c>
      <c r="S377" s="55" t="s">
        <v>23</v>
      </c>
      <c r="T377" s="55" t="s">
        <v>23</v>
      </c>
      <c r="U377" s="55" t="s">
        <v>23</v>
      </c>
      <c r="V377" s="55" t="s">
        <v>23</v>
      </c>
      <c r="W377" s="55" t="s">
        <v>23</v>
      </c>
      <c r="X377" s="55" t="s">
        <v>23</v>
      </c>
      <c r="Y377" s="55" t="s">
        <v>23</v>
      </c>
      <c r="Z377" s="55" t="s">
        <v>23</v>
      </c>
      <c r="AA377" s="55" t="s">
        <v>23</v>
      </c>
      <c r="AB377" s="55" t="s">
        <v>23</v>
      </c>
      <c r="AC377" s="55" t="s">
        <v>23</v>
      </c>
      <c r="AD377" s="55" t="s">
        <v>23</v>
      </c>
      <c r="AE377" s="55" t="s">
        <v>23</v>
      </c>
      <c r="AF377" s="55" t="s">
        <v>23</v>
      </c>
      <c r="AG377" s="55" t="s">
        <v>23</v>
      </c>
      <c r="AH377" s="55" t="s">
        <v>23</v>
      </c>
      <c r="AI377" s="55" t="s">
        <v>23</v>
      </c>
      <c r="AJ377" s="55" t="s">
        <v>23</v>
      </c>
      <c r="AK377" s="55" t="s">
        <v>23</v>
      </c>
      <c r="AL377" s="55" t="s">
        <v>23</v>
      </c>
      <c r="AM377" s="55" t="s">
        <v>23</v>
      </c>
      <c r="AN377" s="55" t="s">
        <v>23</v>
      </c>
      <c r="AO377" s="55" t="s">
        <v>23</v>
      </c>
      <c r="AP377" s="55" t="s">
        <v>23</v>
      </c>
      <c r="AQ377" s="55" t="s">
        <v>23</v>
      </c>
      <c r="AR377" s="55" t="s">
        <v>23</v>
      </c>
      <c r="AS377" s="55" t="s">
        <v>23</v>
      </c>
      <c r="AT377" s="55" t="s">
        <v>23</v>
      </c>
      <c r="AU377" s="55" t="s">
        <v>23</v>
      </c>
      <c r="AV377" s="55" t="s">
        <v>23</v>
      </c>
      <c r="AW377" s="55" t="s">
        <v>23</v>
      </c>
      <c r="AX377" s="55" t="s">
        <v>23</v>
      </c>
      <c r="AY377" s="55" t="s">
        <v>23</v>
      </c>
      <c r="AZ377" s="55" t="s">
        <v>23</v>
      </c>
      <c r="BA377" s="55" t="s">
        <v>23</v>
      </c>
      <c r="BB377" s="55" t="s">
        <v>23</v>
      </c>
      <c r="BC377" s="55" t="s">
        <v>23</v>
      </c>
      <c r="BD377" s="55" t="s">
        <v>23</v>
      </c>
      <c r="BE377" s="55" t="s">
        <v>23</v>
      </c>
      <c r="BF377" s="55" t="s">
        <v>23</v>
      </c>
      <c r="BG377" s="55" t="s">
        <v>23</v>
      </c>
      <c r="BH377" s="55" t="s">
        <v>23</v>
      </c>
      <c r="BI377" s="55" t="s">
        <v>23</v>
      </c>
      <c r="BJ377" s="55" t="s">
        <v>23</v>
      </c>
    </row>
    <row r="378" spans="1:62" ht="12" customHeight="1" x14ac:dyDescent="0.2">
      <c r="A378" s="25">
        <f>MAX($A$14:A377)+1</f>
        <v>364</v>
      </c>
      <c r="B378" s="56" t="s">
        <v>34</v>
      </c>
      <c r="C378" s="55" t="s">
        <v>6</v>
      </c>
      <c r="D378" s="55" t="s">
        <v>23</v>
      </c>
      <c r="E378" s="55" t="s">
        <v>32</v>
      </c>
      <c r="F378" s="55" t="s">
        <v>23</v>
      </c>
      <c r="G378" s="55" t="s">
        <v>23</v>
      </c>
      <c r="H378" s="55" t="s">
        <v>23</v>
      </c>
      <c r="I378" s="55" t="s">
        <v>23</v>
      </c>
      <c r="J378" s="55" t="s">
        <v>23</v>
      </c>
      <c r="K378" s="55" t="s">
        <v>23</v>
      </c>
      <c r="L378" s="55" t="s">
        <v>23</v>
      </c>
      <c r="M378" s="55" t="s">
        <v>23</v>
      </c>
      <c r="N378" s="55" t="s">
        <v>23</v>
      </c>
      <c r="O378" s="55" t="s">
        <v>23</v>
      </c>
      <c r="P378" s="55" t="s">
        <v>23</v>
      </c>
      <c r="Q378" s="55" t="s">
        <v>23</v>
      </c>
      <c r="R378" s="55" t="s">
        <v>23</v>
      </c>
      <c r="S378" s="55" t="s">
        <v>23</v>
      </c>
      <c r="T378" s="55" t="s">
        <v>23</v>
      </c>
      <c r="U378" s="55" t="s">
        <v>23</v>
      </c>
      <c r="V378" s="55" t="s">
        <v>23</v>
      </c>
      <c r="W378" s="55" t="s">
        <v>23</v>
      </c>
      <c r="X378" s="55" t="s">
        <v>23</v>
      </c>
      <c r="Y378" s="55" t="s">
        <v>23</v>
      </c>
      <c r="Z378" s="55" t="s">
        <v>23</v>
      </c>
      <c r="AA378" s="55" t="s">
        <v>23</v>
      </c>
      <c r="AB378" s="55" t="s">
        <v>23</v>
      </c>
      <c r="AC378" s="55" t="s">
        <v>23</v>
      </c>
      <c r="AD378" s="55" t="s">
        <v>23</v>
      </c>
      <c r="AE378" s="55" t="s">
        <v>23</v>
      </c>
      <c r="AF378" s="55" t="s">
        <v>23</v>
      </c>
      <c r="AG378" s="55" t="s">
        <v>23</v>
      </c>
      <c r="AH378" s="55" t="s">
        <v>23</v>
      </c>
      <c r="AI378" s="55" t="s">
        <v>23</v>
      </c>
      <c r="AJ378" s="55" t="s">
        <v>23</v>
      </c>
      <c r="AK378" s="55" t="s">
        <v>23</v>
      </c>
      <c r="AL378" s="55" t="s">
        <v>23</v>
      </c>
      <c r="AM378" s="55" t="s">
        <v>23</v>
      </c>
      <c r="AN378" s="55" t="s">
        <v>23</v>
      </c>
      <c r="AO378" s="55" t="s">
        <v>23</v>
      </c>
      <c r="AP378" s="55" t="s">
        <v>23</v>
      </c>
      <c r="AQ378" s="55" t="s">
        <v>23</v>
      </c>
      <c r="AR378" s="55" t="s">
        <v>23</v>
      </c>
      <c r="AS378" s="55" t="s">
        <v>23</v>
      </c>
      <c r="AT378" s="55" t="s">
        <v>23</v>
      </c>
      <c r="AU378" s="55" t="s">
        <v>23</v>
      </c>
      <c r="AV378" s="55" t="s">
        <v>23</v>
      </c>
      <c r="AW378" s="55" t="s">
        <v>23</v>
      </c>
      <c r="AX378" s="55" t="s">
        <v>23</v>
      </c>
      <c r="AY378" s="55" t="s">
        <v>23</v>
      </c>
      <c r="AZ378" s="55" t="s">
        <v>23</v>
      </c>
      <c r="BA378" s="55" t="s">
        <v>23</v>
      </c>
      <c r="BB378" s="55" t="s">
        <v>23</v>
      </c>
      <c r="BC378" s="55" t="s">
        <v>23</v>
      </c>
      <c r="BD378" s="55" t="s">
        <v>23</v>
      </c>
      <c r="BE378" s="55" t="s">
        <v>23</v>
      </c>
      <c r="BF378" s="55" t="s">
        <v>23</v>
      </c>
      <c r="BG378" s="55" t="s">
        <v>23</v>
      </c>
      <c r="BH378" s="55" t="s">
        <v>23</v>
      </c>
      <c r="BI378" s="55" t="s">
        <v>23</v>
      </c>
      <c r="BJ378" s="55" t="s">
        <v>23</v>
      </c>
    </row>
    <row r="379" spans="1:62" ht="12" customHeight="1" x14ac:dyDescent="0.2">
      <c r="A379" s="25">
        <f>MAX($A$14:A378)+1</f>
        <v>365</v>
      </c>
      <c r="B379" s="56" t="s">
        <v>30</v>
      </c>
      <c r="C379" s="55" t="s">
        <v>27</v>
      </c>
      <c r="D379" s="55" t="s">
        <v>23</v>
      </c>
      <c r="E379" s="55" t="s">
        <v>23</v>
      </c>
      <c r="F379" s="55" t="s">
        <v>23</v>
      </c>
      <c r="G379" s="55" t="s">
        <v>23</v>
      </c>
      <c r="H379" s="55" t="s">
        <v>23</v>
      </c>
      <c r="I379" s="55" t="s">
        <v>23</v>
      </c>
      <c r="J379" s="55" t="s">
        <v>23</v>
      </c>
      <c r="K379" s="55" t="s">
        <v>23</v>
      </c>
      <c r="L379" s="55" t="s">
        <v>23</v>
      </c>
      <c r="M379" s="55" t="s">
        <v>23</v>
      </c>
      <c r="N379" s="55" t="s">
        <v>23</v>
      </c>
      <c r="O379" s="55" t="s">
        <v>23</v>
      </c>
      <c r="P379" s="55" t="s">
        <v>23</v>
      </c>
      <c r="Q379" s="55" t="s">
        <v>23</v>
      </c>
      <c r="R379" s="55" t="s">
        <v>23</v>
      </c>
      <c r="S379" s="55" t="s">
        <v>23</v>
      </c>
      <c r="T379" s="55" t="s">
        <v>23</v>
      </c>
      <c r="U379" s="55" t="s">
        <v>23</v>
      </c>
      <c r="V379" s="55" t="s">
        <v>23</v>
      </c>
      <c r="W379" s="55" t="s">
        <v>23</v>
      </c>
      <c r="X379" s="55" t="s">
        <v>23</v>
      </c>
      <c r="Y379" s="55" t="s">
        <v>23</v>
      </c>
      <c r="Z379" s="55" t="s">
        <v>23</v>
      </c>
      <c r="AA379" s="55" t="s">
        <v>23</v>
      </c>
      <c r="AB379" s="55" t="s">
        <v>23</v>
      </c>
      <c r="AC379" s="55" t="s">
        <v>23</v>
      </c>
      <c r="AD379" s="55" t="s">
        <v>23</v>
      </c>
      <c r="AE379" s="55" t="s">
        <v>23</v>
      </c>
      <c r="AF379" s="55" t="s">
        <v>23</v>
      </c>
      <c r="AG379" s="55" t="s">
        <v>23</v>
      </c>
      <c r="AH379" s="55" t="s">
        <v>23</v>
      </c>
      <c r="AI379" s="55" t="s">
        <v>23</v>
      </c>
      <c r="AJ379" s="55" t="s">
        <v>23</v>
      </c>
      <c r="AK379" s="55" t="s">
        <v>23</v>
      </c>
      <c r="AL379" s="55" t="s">
        <v>23</v>
      </c>
      <c r="AM379" s="55" t="s">
        <v>23</v>
      </c>
      <c r="AN379" s="55" t="s">
        <v>23</v>
      </c>
      <c r="AO379" s="55" t="s">
        <v>23</v>
      </c>
      <c r="AP379" s="55" t="s">
        <v>23</v>
      </c>
      <c r="AQ379" s="55" t="s">
        <v>23</v>
      </c>
      <c r="AR379" s="55" t="s">
        <v>23</v>
      </c>
      <c r="AS379" s="55" t="s">
        <v>23</v>
      </c>
      <c r="AT379" s="55" t="s">
        <v>23</v>
      </c>
      <c r="AU379" s="55" t="s">
        <v>23</v>
      </c>
      <c r="AV379" s="55" t="s">
        <v>23</v>
      </c>
      <c r="AW379" s="55" t="s">
        <v>23</v>
      </c>
      <c r="AX379" s="55" t="s">
        <v>23</v>
      </c>
      <c r="AY379" s="55" t="s">
        <v>23</v>
      </c>
      <c r="AZ379" s="55" t="s">
        <v>23</v>
      </c>
      <c r="BA379" s="55" t="s">
        <v>23</v>
      </c>
      <c r="BB379" s="55" t="s">
        <v>23</v>
      </c>
      <c r="BC379" s="55" t="s">
        <v>23</v>
      </c>
      <c r="BD379" s="55" t="s">
        <v>23</v>
      </c>
      <c r="BE379" s="55" t="s">
        <v>23</v>
      </c>
      <c r="BF379" s="55" t="s">
        <v>23</v>
      </c>
      <c r="BG379" s="55" t="s">
        <v>23</v>
      </c>
      <c r="BH379" s="55" t="s">
        <v>23</v>
      </c>
      <c r="BI379" s="55" t="s">
        <v>23</v>
      </c>
      <c r="BJ379" s="55" t="s">
        <v>23</v>
      </c>
    </row>
    <row r="380" spans="1:62" x14ac:dyDescent="0.2">
      <c r="A380" s="25">
        <f>MAX($A$14:A379)+1</f>
        <v>366</v>
      </c>
      <c r="B380" s="58" t="s">
        <v>86</v>
      </c>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c r="AB380" s="57"/>
      <c r="AC380" s="57"/>
      <c r="AD380" s="57"/>
      <c r="AE380" s="57"/>
      <c r="AF380" s="57"/>
      <c r="AG380" s="57"/>
      <c r="AH380" s="57"/>
      <c r="AI380" s="57"/>
      <c r="AJ380" s="57"/>
      <c r="AK380" s="57"/>
      <c r="AL380" s="57"/>
      <c r="AM380" s="57"/>
      <c r="AN380" s="57"/>
      <c r="AO380" s="57"/>
      <c r="AP380" s="57"/>
      <c r="AQ380" s="57"/>
      <c r="AR380" s="57"/>
      <c r="AS380" s="57"/>
      <c r="AT380" s="57"/>
      <c r="AU380" s="57"/>
      <c r="AV380" s="57"/>
      <c r="AW380" s="57"/>
      <c r="AX380" s="57"/>
      <c r="AY380" s="57"/>
      <c r="AZ380" s="57"/>
      <c r="BA380" s="57"/>
      <c r="BB380" s="57"/>
      <c r="BC380" s="57"/>
      <c r="BD380" s="57"/>
      <c r="BE380" s="57"/>
      <c r="BF380" s="57"/>
      <c r="BG380" s="57"/>
      <c r="BH380" s="57"/>
      <c r="BI380" s="57"/>
      <c r="BJ380" s="57"/>
    </row>
    <row r="381" spans="1:62" ht="12" customHeight="1" x14ac:dyDescent="0.2">
      <c r="A381" s="25">
        <f>MAX($A$14:A380)+1</f>
        <v>367</v>
      </c>
      <c r="B381" s="56" t="s">
        <v>36</v>
      </c>
      <c r="C381" s="55" t="s">
        <v>17</v>
      </c>
      <c r="D381" s="55" t="s">
        <v>23</v>
      </c>
      <c r="E381" s="55" t="s">
        <v>32</v>
      </c>
      <c r="F381" s="55" t="s">
        <v>17</v>
      </c>
      <c r="G381" s="55" t="s">
        <v>23</v>
      </c>
      <c r="H381" s="55" t="s">
        <v>32</v>
      </c>
      <c r="I381" s="55" t="s">
        <v>17</v>
      </c>
      <c r="J381" s="55" t="s">
        <v>23</v>
      </c>
      <c r="K381" s="55" t="s">
        <v>31</v>
      </c>
      <c r="L381" s="55" t="s">
        <v>17</v>
      </c>
      <c r="M381" s="55" t="s">
        <v>23</v>
      </c>
      <c r="N381" s="55" t="s">
        <v>31</v>
      </c>
      <c r="O381" s="55" t="s">
        <v>6</v>
      </c>
      <c r="P381" s="55" t="s">
        <v>23</v>
      </c>
      <c r="Q381" s="55" t="s">
        <v>31</v>
      </c>
      <c r="R381" s="55" t="s">
        <v>5</v>
      </c>
      <c r="S381" s="55" t="s">
        <v>23</v>
      </c>
      <c r="T381" s="55" t="s">
        <v>33</v>
      </c>
      <c r="U381" s="55" t="s">
        <v>5</v>
      </c>
      <c r="V381" s="55" t="s">
        <v>23</v>
      </c>
      <c r="W381" s="55" t="s">
        <v>32</v>
      </c>
      <c r="X381" s="55" t="s">
        <v>5</v>
      </c>
      <c r="Y381" s="55" t="s">
        <v>23</v>
      </c>
      <c r="Z381" s="55" t="s">
        <v>31</v>
      </c>
      <c r="AA381" s="55" t="s">
        <v>5</v>
      </c>
      <c r="AB381" s="55" t="s">
        <v>23</v>
      </c>
      <c r="AC381" s="55" t="s">
        <v>31</v>
      </c>
      <c r="AD381" s="55" t="s">
        <v>4</v>
      </c>
      <c r="AE381" s="55" t="s">
        <v>23</v>
      </c>
      <c r="AF381" s="55" t="s">
        <v>33</v>
      </c>
      <c r="AG381" s="55" t="s">
        <v>4</v>
      </c>
      <c r="AH381" s="55" t="s">
        <v>23</v>
      </c>
      <c r="AI381" s="55" t="s">
        <v>31</v>
      </c>
      <c r="AJ381" s="55" t="s">
        <v>4</v>
      </c>
      <c r="AK381" s="55" t="s">
        <v>23</v>
      </c>
      <c r="AL381" s="55" t="s">
        <v>31</v>
      </c>
      <c r="AM381" s="55" t="s">
        <v>4</v>
      </c>
      <c r="AN381" s="55" t="s">
        <v>23</v>
      </c>
      <c r="AO381" s="55" t="s">
        <v>31</v>
      </c>
      <c r="AP381" s="55" t="s">
        <v>4</v>
      </c>
      <c r="AQ381" s="55" t="s">
        <v>23</v>
      </c>
      <c r="AR381" s="55" t="s">
        <v>32</v>
      </c>
      <c r="AS381" s="55" t="s">
        <v>4</v>
      </c>
      <c r="AT381" s="55" t="s">
        <v>26</v>
      </c>
      <c r="AU381" s="55" t="s">
        <v>31</v>
      </c>
      <c r="AV381" s="55" t="s">
        <v>4</v>
      </c>
      <c r="AW381" s="55" t="s">
        <v>28</v>
      </c>
      <c r="AX381" s="55" t="s">
        <v>26</v>
      </c>
      <c r="AY381" s="55" t="s">
        <v>4</v>
      </c>
      <c r="AZ381" s="55" t="s">
        <v>23</v>
      </c>
      <c r="BA381" s="55" t="s">
        <v>31</v>
      </c>
      <c r="BB381" s="55" t="s">
        <v>4</v>
      </c>
      <c r="BC381" s="55" t="s">
        <v>23</v>
      </c>
      <c r="BD381" s="55" t="s">
        <v>31</v>
      </c>
      <c r="BE381" s="55" t="s">
        <v>4</v>
      </c>
      <c r="BF381" s="55" t="s">
        <v>23</v>
      </c>
      <c r="BG381" s="55" t="s">
        <v>31</v>
      </c>
      <c r="BH381" s="55" t="s">
        <v>4</v>
      </c>
      <c r="BI381" s="55" t="s">
        <v>23</v>
      </c>
      <c r="BJ381" s="55" t="s">
        <v>31</v>
      </c>
    </row>
    <row r="382" spans="1:62" ht="12" customHeight="1" x14ac:dyDescent="0.2">
      <c r="A382" s="25">
        <f>MAX($A$14:A381)+1</f>
        <v>368</v>
      </c>
      <c r="B382" s="56" t="s">
        <v>35</v>
      </c>
      <c r="C382" s="55" t="s">
        <v>44</v>
      </c>
      <c r="D382" s="55" t="s">
        <v>23</v>
      </c>
      <c r="E382" s="55" t="s">
        <v>23</v>
      </c>
      <c r="F382" s="55" t="s">
        <v>44</v>
      </c>
      <c r="G382" s="55" t="s">
        <v>23</v>
      </c>
      <c r="H382" s="55" t="s">
        <v>23</v>
      </c>
      <c r="I382" s="55" t="s">
        <v>44</v>
      </c>
      <c r="J382" s="55" t="s">
        <v>23</v>
      </c>
      <c r="K382" s="55" t="s">
        <v>23</v>
      </c>
      <c r="L382" s="55" t="s">
        <v>44</v>
      </c>
      <c r="M382" s="55" t="s">
        <v>23</v>
      </c>
      <c r="N382" s="55" t="s">
        <v>23</v>
      </c>
      <c r="O382" s="55" t="s">
        <v>27</v>
      </c>
      <c r="P382" s="55" t="s">
        <v>23</v>
      </c>
      <c r="Q382" s="55" t="s">
        <v>23</v>
      </c>
      <c r="R382" s="55" t="s">
        <v>27</v>
      </c>
      <c r="S382" s="55" t="s">
        <v>23</v>
      </c>
      <c r="T382" s="55" t="s">
        <v>23</v>
      </c>
      <c r="U382" s="55" t="s">
        <v>27</v>
      </c>
      <c r="V382" s="55" t="s">
        <v>23</v>
      </c>
      <c r="W382" s="55" t="s">
        <v>23</v>
      </c>
      <c r="X382" s="55" t="s">
        <v>27</v>
      </c>
      <c r="Y382" s="55" t="s">
        <v>23</v>
      </c>
      <c r="Z382" s="55" t="s">
        <v>23</v>
      </c>
      <c r="AA382" s="55" t="s">
        <v>27</v>
      </c>
      <c r="AB382" s="55" t="s">
        <v>23</v>
      </c>
      <c r="AC382" s="55" t="s">
        <v>23</v>
      </c>
      <c r="AD382" s="55" t="s">
        <v>27</v>
      </c>
      <c r="AE382" s="55" t="s">
        <v>23</v>
      </c>
      <c r="AF382" s="55" t="s">
        <v>23</v>
      </c>
      <c r="AG382" s="55" t="s">
        <v>27</v>
      </c>
      <c r="AH382" s="55" t="s">
        <v>23</v>
      </c>
      <c r="AI382" s="55" t="s">
        <v>23</v>
      </c>
      <c r="AJ382" s="55" t="s">
        <v>27</v>
      </c>
      <c r="AK382" s="55" t="s">
        <v>23</v>
      </c>
      <c r="AL382" s="55" t="s">
        <v>23</v>
      </c>
      <c r="AM382" s="55" t="s">
        <v>27</v>
      </c>
      <c r="AN382" s="55" t="s">
        <v>23</v>
      </c>
      <c r="AO382" s="55" t="s">
        <v>23</v>
      </c>
      <c r="AP382" s="55" t="s">
        <v>29</v>
      </c>
      <c r="AQ382" s="55" t="s">
        <v>23</v>
      </c>
      <c r="AR382" s="55" t="s">
        <v>23</v>
      </c>
      <c r="AS382" s="55" t="s">
        <v>27</v>
      </c>
      <c r="AT382" s="55" t="s">
        <v>23</v>
      </c>
      <c r="AU382" s="55" t="s">
        <v>23</v>
      </c>
      <c r="AV382" s="55" t="s">
        <v>29</v>
      </c>
      <c r="AW382" s="55" t="s">
        <v>23</v>
      </c>
      <c r="AX382" s="55" t="s">
        <v>23</v>
      </c>
      <c r="AY382" s="55" t="s">
        <v>27</v>
      </c>
      <c r="AZ382" s="55" t="s">
        <v>23</v>
      </c>
      <c r="BA382" s="55" t="s">
        <v>23</v>
      </c>
      <c r="BB382" s="55" t="s">
        <v>27</v>
      </c>
      <c r="BC382" s="55" t="s">
        <v>23</v>
      </c>
      <c r="BD382" s="55" t="s">
        <v>23</v>
      </c>
      <c r="BE382" s="55" t="s">
        <v>27</v>
      </c>
      <c r="BF382" s="55" t="s">
        <v>23</v>
      </c>
      <c r="BG382" s="55" t="s">
        <v>23</v>
      </c>
      <c r="BH382" s="55" t="s">
        <v>27</v>
      </c>
      <c r="BI382" s="55" t="s">
        <v>23</v>
      </c>
      <c r="BJ382" s="55" t="s">
        <v>23</v>
      </c>
    </row>
    <row r="383" spans="1:62" ht="12" customHeight="1" x14ac:dyDescent="0.2">
      <c r="A383" s="25">
        <f>MAX($A$14:A382)+1</f>
        <v>369</v>
      </c>
      <c r="B383" s="56" t="s">
        <v>34</v>
      </c>
      <c r="C383" s="55" t="s">
        <v>17</v>
      </c>
      <c r="D383" s="55" t="s">
        <v>23</v>
      </c>
      <c r="E383" s="55" t="s">
        <v>32</v>
      </c>
      <c r="F383" s="55" t="s">
        <v>17</v>
      </c>
      <c r="G383" s="55" t="s">
        <v>23</v>
      </c>
      <c r="H383" s="55" t="s">
        <v>32</v>
      </c>
      <c r="I383" s="55" t="s">
        <v>17</v>
      </c>
      <c r="J383" s="55" t="s">
        <v>23</v>
      </c>
      <c r="K383" s="55" t="s">
        <v>31</v>
      </c>
      <c r="L383" s="55" t="s">
        <v>17</v>
      </c>
      <c r="M383" s="55" t="s">
        <v>23</v>
      </c>
      <c r="N383" s="55" t="s">
        <v>31</v>
      </c>
      <c r="O383" s="55" t="s">
        <v>6</v>
      </c>
      <c r="P383" s="55" t="s">
        <v>23</v>
      </c>
      <c r="Q383" s="55" t="s">
        <v>31</v>
      </c>
      <c r="R383" s="55" t="s">
        <v>5</v>
      </c>
      <c r="S383" s="55" t="s">
        <v>23</v>
      </c>
      <c r="T383" s="55" t="s">
        <v>33</v>
      </c>
      <c r="U383" s="55" t="s">
        <v>5</v>
      </c>
      <c r="V383" s="55" t="s">
        <v>23</v>
      </c>
      <c r="W383" s="55" t="s">
        <v>32</v>
      </c>
      <c r="X383" s="55" t="s">
        <v>5</v>
      </c>
      <c r="Y383" s="55" t="s">
        <v>23</v>
      </c>
      <c r="Z383" s="55" t="s">
        <v>31</v>
      </c>
      <c r="AA383" s="55" t="s">
        <v>5</v>
      </c>
      <c r="AB383" s="55" t="s">
        <v>23</v>
      </c>
      <c r="AC383" s="55" t="s">
        <v>31</v>
      </c>
      <c r="AD383" s="55" t="s">
        <v>4</v>
      </c>
      <c r="AE383" s="55" t="s">
        <v>23</v>
      </c>
      <c r="AF383" s="55" t="s">
        <v>33</v>
      </c>
      <c r="AG383" s="55" t="s">
        <v>4</v>
      </c>
      <c r="AH383" s="55" t="s">
        <v>23</v>
      </c>
      <c r="AI383" s="55" t="s">
        <v>31</v>
      </c>
      <c r="AJ383" s="55" t="s">
        <v>4</v>
      </c>
      <c r="AK383" s="55" t="s">
        <v>23</v>
      </c>
      <c r="AL383" s="55" t="s">
        <v>31</v>
      </c>
      <c r="AM383" s="55" t="s">
        <v>4</v>
      </c>
      <c r="AN383" s="55" t="s">
        <v>23</v>
      </c>
      <c r="AO383" s="55" t="s">
        <v>31</v>
      </c>
      <c r="AP383" s="55" t="s">
        <v>4</v>
      </c>
      <c r="AQ383" s="55" t="s">
        <v>23</v>
      </c>
      <c r="AR383" s="55" t="s">
        <v>32</v>
      </c>
      <c r="AS383" s="55" t="s">
        <v>4</v>
      </c>
      <c r="AT383" s="55" t="s">
        <v>26</v>
      </c>
      <c r="AU383" s="55" t="s">
        <v>31</v>
      </c>
      <c r="AV383" s="55" t="s">
        <v>4</v>
      </c>
      <c r="AW383" s="55" t="s">
        <v>28</v>
      </c>
      <c r="AX383" s="55" t="s">
        <v>26</v>
      </c>
      <c r="AY383" s="55" t="s">
        <v>4</v>
      </c>
      <c r="AZ383" s="55" t="s">
        <v>23</v>
      </c>
      <c r="BA383" s="55" t="s">
        <v>31</v>
      </c>
      <c r="BB383" s="55" t="s">
        <v>4</v>
      </c>
      <c r="BC383" s="55" t="s">
        <v>23</v>
      </c>
      <c r="BD383" s="55" t="s">
        <v>31</v>
      </c>
      <c r="BE383" s="55" t="s">
        <v>4</v>
      </c>
      <c r="BF383" s="55" t="s">
        <v>23</v>
      </c>
      <c r="BG383" s="55" t="s">
        <v>31</v>
      </c>
      <c r="BH383" s="55" t="s">
        <v>4</v>
      </c>
      <c r="BI383" s="55" t="s">
        <v>23</v>
      </c>
      <c r="BJ383" s="55" t="s">
        <v>31</v>
      </c>
    </row>
    <row r="384" spans="1:62" ht="12" customHeight="1" x14ac:dyDescent="0.2">
      <c r="A384" s="25">
        <f>MAX($A$14:A383)+1</f>
        <v>370</v>
      </c>
      <c r="B384" s="56" t="s">
        <v>30</v>
      </c>
      <c r="C384" s="55" t="s">
        <v>44</v>
      </c>
      <c r="D384" s="55" t="s">
        <v>23</v>
      </c>
      <c r="E384" s="55" t="s">
        <v>23</v>
      </c>
      <c r="F384" s="55" t="s">
        <v>44</v>
      </c>
      <c r="G384" s="55" t="s">
        <v>23</v>
      </c>
      <c r="H384" s="55" t="s">
        <v>23</v>
      </c>
      <c r="I384" s="55" t="s">
        <v>44</v>
      </c>
      <c r="J384" s="55" t="s">
        <v>23</v>
      </c>
      <c r="K384" s="55" t="s">
        <v>23</v>
      </c>
      <c r="L384" s="55" t="s">
        <v>44</v>
      </c>
      <c r="M384" s="55" t="s">
        <v>23</v>
      </c>
      <c r="N384" s="55" t="s">
        <v>23</v>
      </c>
      <c r="O384" s="55" t="s">
        <v>27</v>
      </c>
      <c r="P384" s="55" t="s">
        <v>23</v>
      </c>
      <c r="Q384" s="55" t="s">
        <v>23</v>
      </c>
      <c r="R384" s="55" t="s">
        <v>27</v>
      </c>
      <c r="S384" s="55" t="s">
        <v>23</v>
      </c>
      <c r="T384" s="55" t="s">
        <v>23</v>
      </c>
      <c r="U384" s="55" t="s">
        <v>27</v>
      </c>
      <c r="V384" s="55" t="s">
        <v>23</v>
      </c>
      <c r="W384" s="55" t="s">
        <v>23</v>
      </c>
      <c r="X384" s="55" t="s">
        <v>27</v>
      </c>
      <c r="Y384" s="55" t="s">
        <v>23</v>
      </c>
      <c r="Z384" s="55" t="s">
        <v>23</v>
      </c>
      <c r="AA384" s="55" t="s">
        <v>27</v>
      </c>
      <c r="AB384" s="55" t="s">
        <v>23</v>
      </c>
      <c r="AC384" s="55" t="s">
        <v>23</v>
      </c>
      <c r="AD384" s="55" t="s">
        <v>27</v>
      </c>
      <c r="AE384" s="55" t="s">
        <v>23</v>
      </c>
      <c r="AF384" s="55" t="s">
        <v>23</v>
      </c>
      <c r="AG384" s="55" t="s">
        <v>27</v>
      </c>
      <c r="AH384" s="55" t="s">
        <v>23</v>
      </c>
      <c r="AI384" s="55" t="s">
        <v>23</v>
      </c>
      <c r="AJ384" s="55" t="s">
        <v>27</v>
      </c>
      <c r="AK384" s="55" t="s">
        <v>23</v>
      </c>
      <c r="AL384" s="55" t="s">
        <v>23</v>
      </c>
      <c r="AM384" s="55" t="s">
        <v>27</v>
      </c>
      <c r="AN384" s="55" t="s">
        <v>23</v>
      </c>
      <c r="AO384" s="55" t="s">
        <v>23</v>
      </c>
      <c r="AP384" s="55" t="s">
        <v>29</v>
      </c>
      <c r="AQ384" s="55" t="s">
        <v>23</v>
      </c>
      <c r="AR384" s="55" t="s">
        <v>23</v>
      </c>
      <c r="AS384" s="55" t="s">
        <v>27</v>
      </c>
      <c r="AT384" s="55" t="s">
        <v>23</v>
      </c>
      <c r="AU384" s="55" t="s">
        <v>23</v>
      </c>
      <c r="AV384" s="55" t="s">
        <v>29</v>
      </c>
      <c r="AW384" s="55" t="s">
        <v>23</v>
      </c>
      <c r="AX384" s="55" t="s">
        <v>23</v>
      </c>
      <c r="AY384" s="55" t="s">
        <v>27</v>
      </c>
      <c r="AZ384" s="55" t="s">
        <v>23</v>
      </c>
      <c r="BA384" s="55" t="s">
        <v>23</v>
      </c>
      <c r="BB384" s="55" t="s">
        <v>27</v>
      </c>
      <c r="BC384" s="55" t="s">
        <v>23</v>
      </c>
      <c r="BD384" s="55" t="s">
        <v>23</v>
      </c>
      <c r="BE384" s="55" t="s">
        <v>27</v>
      </c>
      <c r="BF384" s="55" t="s">
        <v>23</v>
      </c>
      <c r="BG384" s="55" t="s">
        <v>23</v>
      </c>
      <c r="BH384" s="55" t="s">
        <v>27</v>
      </c>
      <c r="BI384" s="55" t="s">
        <v>23</v>
      </c>
      <c r="BJ384" s="55" t="s">
        <v>23</v>
      </c>
    </row>
    <row r="385" spans="1:62" ht="22.5" x14ac:dyDescent="0.2">
      <c r="A385" s="25">
        <f>MAX($A$14:A384)+1</f>
        <v>371</v>
      </c>
      <c r="B385" s="58" t="s">
        <v>85</v>
      </c>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c r="AB385" s="57"/>
      <c r="AC385" s="57"/>
      <c r="AD385" s="57"/>
      <c r="AE385" s="57"/>
      <c r="AF385" s="57"/>
      <c r="AG385" s="57"/>
      <c r="AH385" s="57"/>
      <c r="AI385" s="57"/>
      <c r="AJ385" s="57"/>
      <c r="AK385" s="57"/>
      <c r="AL385" s="57"/>
      <c r="AM385" s="57"/>
      <c r="AN385" s="57"/>
      <c r="AO385" s="57"/>
      <c r="AP385" s="57"/>
      <c r="AQ385" s="57"/>
      <c r="AR385" s="57"/>
      <c r="AS385" s="57"/>
      <c r="AT385" s="57"/>
      <c r="AU385" s="57"/>
      <c r="AV385" s="57"/>
      <c r="AW385" s="57"/>
      <c r="AX385" s="57"/>
      <c r="AY385" s="57"/>
      <c r="AZ385" s="57"/>
      <c r="BA385" s="57"/>
      <c r="BB385" s="57"/>
      <c r="BC385" s="57"/>
      <c r="BD385" s="57"/>
      <c r="BE385" s="57"/>
      <c r="BF385" s="57"/>
      <c r="BG385" s="57"/>
      <c r="BH385" s="57"/>
      <c r="BI385" s="57"/>
      <c r="BJ385" s="57"/>
    </row>
    <row r="386" spans="1:62" ht="12" customHeight="1" x14ac:dyDescent="0.2">
      <c r="A386" s="25">
        <f>MAX($A$14:A385)+1</f>
        <v>372</v>
      </c>
      <c r="B386" s="56" t="s">
        <v>36</v>
      </c>
      <c r="C386" s="55" t="s">
        <v>4</v>
      </c>
      <c r="D386" s="55" t="s">
        <v>26</v>
      </c>
      <c r="E386" s="55" t="s">
        <v>31</v>
      </c>
      <c r="F386" s="55" t="s">
        <v>4</v>
      </c>
      <c r="G386" s="55" t="s">
        <v>26</v>
      </c>
      <c r="H386" s="55" t="s">
        <v>31</v>
      </c>
      <c r="I386" s="55" t="s">
        <v>15</v>
      </c>
      <c r="J386" s="55" t="s">
        <v>28</v>
      </c>
      <c r="K386" s="55" t="s">
        <v>23</v>
      </c>
      <c r="L386" s="55" t="s">
        <v>4</v>
      </c>
      <c r="M386" s="55" t="s">
        <v>23</v>
      </c>
      <c r="N386" s="55" t="s">
        <v>31</v>
      </c>
      <c r="O386" s="55" t="s">
        <v>4</v>
      </c>
      <c r="P386" s="55" t="s">
        <v>23</v>
      </c>
      <c r="Q386" s="55" t="s">
        <v>31</v>
      </c>
      <c r="R386" s="55" t="s">
        <v>3</v>
      </c>
      <c r="S386" s="55" t="s">
        <v>23</v>
      </c>
      <c r="T386" s="55" t="s">
        <v>31</v>
      </c>
      <c r="U386" s="55" t="s">
        <v>3</v>
      </c>
      <c r="V386" s="55" t="s">
        <v>23</v>
      </c>
      <c r="W386" s="55" t="s">
        <v>32</v>
      </c>
      <c r="X386" s="55" t="s">
        <v>3</v>
      </c>
      <c r="Y386" s="55" t="s">
        <v>23</v>
      </c>
      <c r="Z386" s="55" t="s">
        <v>31</v>
      </c>
      <c r="AA386" s="55" t="s">
        <v>3</v>
      </c>
      <c r="AB386" s="55" t="s">
        <v>23</v>
      </c>
      <c r="AC386" s="55" t="s">
        <v>31</v>
      </c>
      <c r="AD386" s="55" t="s">
        <v>3</v>
      </c>
      <c r="AE386" s="55" t="s">
        <v>23</v>
      </c>
      <c r="AF386" s="55" t="s">
        <v>31</v>
      </c>
      <c r="AG386" s="55" t="s">
        <v>3</v>
      </c>
      <c r="AH386" s="55" t="s">
        <v>23</v>
      </c>
      <c r="AI386" s="55" t="s">
        <v>31</v>
      </c>
      <c r="AJ386" s="55" t="s">
        <v>3</v>
      </c>
      <c r="AK386" s="55" t="s">
        <v>23</v>
      </c>
      <c r="AL386" s="55" t="s">
        <v>31</v>
      </c>
      <c r="AM386" s="55" t="s">
        <v>3</v>
      </c>
      <c r="AN386" s="55" t="s">
        <v>23</v>
      </c>
      <c r="AO386" s="55" t="s">
        <v>31</v>
      </c>
      <c r="AP386" s="55" t="s">
        <v>4</v>
      </c>
      <c r="AQ386" s="55" t="s">
        <v>23</v>
      </c>
      <c r="AR386" s="55" t="s">
        <v>31</v>
      </c>
      <c r="AS386" s="55" t="s">
        <v>4</v>
      </c>
      <c r="AT386" s="55" t="s">
        <v>23</v>
      </c>
      <c r="AU386" s="55" t="s">
        <v>31</v>
      </c>
      <c r="AV386" s="55" t="s">
        <v>4</v>
      </c>
      <c r="AW386" s="55" t="s">
        <v>23</v>
      </c>
      <c r="AX386" s="55" t="s">
        <v>32</v>
      </c>
      <c r="AY386" s="55" t="s">
        <v>4</v>
      </c>
      <c r="AZ386" s="55" t="s">
        <v>23</v>
      </c>
      <c r="BA386" s="55" t="s">
        <v>31</v>
      </c>
      <c r="BB386" s="55" t="s">
        <v>4</v>
      </c>
      <c r="BC386" s="55" t="s">
        <v>23</v>
      </c>
      <c r="BD386" s="55" t="s">
        <v>31</v>
      </c>
      <c r="BE386" s="55" t="s">
        <v>3</v>
      </c>
      <c r="BF386" s="55" t="s">
        <v>26</v>
      </c>
      <c r="BG386" s="55" t="s">
        <v>31</v>
      </c>
      <c r="BH386" s="55" t="s">
        <v>3</v>
      </c>
      <c r="BI386" s="55" t="s">
        <v>26</v>
      </c>
      <c r="BJ386" s="55" t="s">
        <v>31</v>
      </c>
    </row>
    <row r="387" spans="1:62" ht="12" customHeight="1" x14ac:dyDescent="0.2">
      <c r="A387" s="25">
        <f>MAX($A$14:A386)+1</f>
        <v>373</v>
      </c>
      <c r="B387" s="56" t="s">
        <v>35</v>
      </c>
      <c r="C387" s="55" t="s">
        <v>22</v>
      </c>
      <c r="D387" s="55" t="s">
        <v>23</v>
      </c>
      <c r="E387" s="55" t="s">
        <v>23</v>
      </c>
      <c r="F387" s="55" t="s">
        <v>22</v>
      </c>
      <c r="G387" s="55" t="s">
        <v>23</v>
      </c>
      <c r="H387" s="55" t="s">
        <v>23</v>
      </c>
      <c r="I387" s="55" t="s">
        <v>22</v>
      </c>
      <c r="J387" s="55" t="s">
        <v>23</v>
      </c>
      <c r="K387" s="55" t="s">
        <v>23</v>
      </c>
      <c r="L387" s="55" t="s">
        <v>22</v>
      </c>
      <c r="M387" s="55" t="s">
        <v>23</v>
      </c>
      <c r="N387" s="55" t="s">
        <v>23</v>
      </c>
      <c r="O387" s="55" t="s">
        <v>22</v>
      </c>
      <c r="P387" s="55" t="s">
        <v>23</v>
      </c>
      <c r="Q387" s="55" t="s">
        <v>23</v>
      </c>
      <c r="R387" s="55" t="s">
        <v>22</v>
      </c>
      <c r="S387" s="55" t="s">
        <v>23</v>
      </c>
      <c r="T387" s="55" t="s">
        <v>23</v>
      </c>
      <c r="U387" s="55" t="s">
        <v>22</v>
      </c>
      <c r="V387" s="55" t="s">
        <v>23</v>
      </c>
      <c r="W387" s="55" t="s">
        <v>23</v>
      </c>
      <c r="X387" s="55" t="s">
        <v>22</v>
      </c>
      <c r="Y387" s="55" t="s">
        <v>23</v>
      </c>
      <c r="Z387" s="55" t="s">
        <v>23</v>
      </c>
      <c r="AA387" s="55" t="s">
        <v>22</v>
      </c>
      <c r="AB387" s="55" t="s">
        <v>23</v>
      </c>
      <c r="AC387" s="55" t="s">
        <v>23</v>
      </c>
      <c r="AD387" s="55" t="s">
        <v>22</v>
      </c>
      <c r="AE387" s="55" t="s">
        <v>23</v>
      </c>
      <c r="AF387" s="55" t="s">
        <v>23</v>
      </c>
      <c r="AG387" s="55" t="s">
        <v>22</v>
      </c>
      <c r="AH387" s="55" t="s">
        <v>23</v>
      </c>
      <c r="AI387" s="55" t="s">
        <v>23</v>
      </c>
      <c r="AJ387" s="55" t="s">
        <v>22</v>
      </c>
      <c r="AK387" s="55" t="s">
        <v>23</v>
      </c>
      <c r="AL387" s="55" t="s">
        <v>23</v>
      </c>
      <c r="AM387" s="55" t="s">
        <v>22</v>
      </c>
      <c r="AN387" s="55" t="s">
        <v>23</v>
      </c>
      <c r="AO387" s="55" t="s">
        <v>23</v>
      </c>
      <c r="AP387" s="55" t="s">
        <v>22</v>
      </c>
      <c r="AQ387" s="55" t="s">
        <v>23</v>
      </c>
      <c r="AR387" s="55" t="s">
        <v>23</v>
      </c>
      <c r="AS387" s="55" t="s">
        <v>22</v>
      </c>
      <c r="AT387" s="55" t="s">
        <v>23</v>
      </c>
      <c r="AU387" s="55" t="s">
        <v>23</v>
      </c>
      <c r="AV387" s="55" t="s">
        <v>22</v>
      </c>
      <c r="AW387" s="55" t="s">
        <v>23</v>
      </c>
      <c r="AX387" s="55" t="s">
        <v>23</v>
      </c>
      <c r="AY387" s="55" t="s">
        <v>22</v>
      </c>
      <c r="AZ387" s="55" t="s">
        <v>23</v>
      </c>
      <c r="BA387" s="55" t="s">
        <v>23</v>
      </c>
      <c r="BB387" s="55" t="s">
        <v>22</v>
      </c>
      <c r="BC387" s="55" t="s">
        <v>23</v>
      </c>
      <c r="BD387" s="55" t="s">
        <v>23</v>
      </c>
      <c r="BE387" s="55" t="s">
        <v>22</v>
      </c>
      <c r="BF387" s="55" t="s">
        <v>23</v>
      </c>
      <c r="BG387" s="55" t="s">
        <v>23</v>
      </c>
      <c r="BH387" s="55" t="s">
        <v>22</v>
      </c>
      <c r="BI387" s="55" t="s">
        <v>23</v>
      </c>
      <c r="BJ387" s="55" t="s">
        <v>23</v>
      </c>
    </row>
    <row r="388" spans="1:62" ht="12" customHeight="1" x14ac:dyDescent="0.2">
      <c r="A388" s="25">
        <f>MAX($A$14:A387)+1</f>
        <v>374</v>
      </c>
      <c r="B388" s="56" t="s">
        <v>34</v>
      </c>
      <c r="C388" s="55" t="s">
        <v>4</v>
      </c>
      <c r="D388" s="55" t="s">
        <v>26</v>
      </c>
      <c r="E388" s="55" t="s">
        <v>31</v>
      </c>
      <c r="F388" s="55" t="s">
        <v>4</v>
      </c>
      <c r="G388" s="55" t="s">
        <v>26</v>
      </c>
      <c r="H388" s="55" t="s">
        <v>31</v>
      </c>
      <c r="I388" s="55" t="s">
        <v>15</v>
      </c>
      <c r="J388" s="55" t="s">
        <v>28</v>
      </c>
      <c r="K388" s="55" t="s">
        <v>23</v>
      </c>
      <c r="L388" s="55" t="s">
        <v>4</v>
      </c>
      <c r="M388" s="55" t="s">
        <v>23</v>
      </c>
      <c r="N388" s="55" t="s">
        <v>31</v>
      </c>
      <c r="O388" s="55" t="s">
        <v>4</v>
      </c>
      <c r="P388" s="55" t="s">
        <v>23</v>
      </c>
      <c r="Q388" s="55" t="s">
        <v>31</v>
      </c>
      <c r="R388" s="55" t="s">
        <v>3</v>
      </c>
      <c r="S388" s="55" t="s">
        <v>23</v>
      </c>
      <c r="T388" s="55" t="s">
        <v>31</v>
      </c>
      <c r="U388" s="55" t="s">
        <v>3</v>
      </c>
      <c r="V388" s="55" t="s">
        <v>23</v>
      </c>
      <c r="W388" s="55" t="s">
        <v>32</v>
      </c>
      <c r="X388" s="55" t="s">
        <v>3</v>
      </c>
      <c r="Y388" s="55" t="s">
        <v>23</v>
      </c>
      <c r="Z388" s="55" t="s">
        <v>31</v>
      </c>
      <c r="AA388" s="55" t="s">
        <v>3</v>
      </c>
      <c r="AB388" s="55" t="s">
        <v>23</v>
      </c>
      <c r="AC388" s="55" t="s">
        <v>31</v>
      </c>
      <c r="AD388" s="55" t="s">
        <v>3</v>
      </c>
      <c r="AE388" s="55" t="s">
        <v>23</v>
      </c>
      <c r="AF388" s="55" t="s">
        <v>31</v>
      </c>
      <c r="AG388" s="55" t="s">
        <v>3</v>
      </c>
      <c r="AH388" s="55" t="s">
        <v>23</v>
      </c>
      <c r="AI388" s="55" t="s">
        <v>31</v>
      </c>
      <c r="AJ388" s="55" t="s">
        <v>3</v>
      </c>
      <c r="AK388" s="55" t="s">
        <v>23</v>
      </c>
      <c r="AL388" s="55" t="s">
        <v>31</v>
      </c>
      <c r="AM388" s="55" t="s">
        <v>3</v>
      </c>
      <c r="AN388" s="55" t="s">
        <v>23</v>
      </c>
      <c r="AO388" s="55" t="s">
        <v>31</v>
      </c>
      <c r="AP388" s="55" t="s">
        <v>4</v>
      </c>
      <c r="AQ388" s="55" t="s">
        <v>23</v>
      </c>
      <c r="AR388" s="55" t="s">
        <v>31</v>
      </c>
      <c r="AS388" s="55" t="s">
        <v>4</v>
      </c>
      <c r="AT388" s="55" t="s">
        <v>23</v>
      </c>
      <c r="AU388" s="55" t="s">
        <v>31</v>
      </c>
      <c r="AV388" s="55" t="s">
        <v>4</v>
      </c>
      <c r="AW388" s="55" t="s">
        <v>23</v>
      </c>
      <c r="AX388" s="55" t="s">
        <v>32</v>
      </c>
      <c r="AY388" s="55" t="s">
        <v>4</v>
      </c>
      <c r="AZ388" s="55" t="s">
        <v>23</v>
      </c>
      <c r="BA388" s="55" t="s">
        <v>31</v>
      </c>
      <c r="BB388" s="55" t="s">
        <v>4</v>
      </c>
      <c r="BC388" s="55" t="s">
        <v>23</v>
      </c>
      <c r="BD388" s="55" t="s">
        <v>31</v>
      </c>
      <c r="BE388" s="55" t="s">
        <v>3</v>
      </c>
      <c r="BF388" s="55" t="s">
        <v>26</v>
      </c>
      <c r="BG388" s="55" t="s">
        <v>31</v>
      </c>
      <c r="BH388" s="55" t="s">
        <v>3</v>
      </c>
      <c r="BI388" s="55" t="s">
        <v>26</v>
      </c>
      <c r="BJ388" s="55" t="s">
        <v>31</v>
      </c>
    </row>
    <row r="389" spans="1:62" ht="12" customHeight="1" x14ac:dyDescent="0.2">
      <c r="A389" s="25">
        <f>MAX($A$14:A388)+1</f>
        <v>375</v>
      </c>
      <c r="B389" s="56" t="s">
        <v>30</v>
      </c>
      <c r="C389" s="55" t="s">
        <v>22</v>
      </c>
      <c r="D389" s="55" t="s">
        <v>23</v>
      </c>
      <c r="E389" s="55" t="s">
        <v>23</v>
      </c>
      <c r="F389" s="55" t="s">
        <v>22</v>
      </c>
      <c r="G389" s="55" t="s">
        <v>23</v>
      </c>
      <c r="H389" s="55" t="s">
        <v>23</v>
      </c>
      <c r="I389" s="55" t="s">
        <v>22</v>
      </c>
      <c r="J389" s="55" t="s">
        <v>23</v>
      </c>
      <c r="K389" s="55" t="s">
        <v>23</v>
      </c>
      <c r="L389" s="55" t="s">
        <v>22</v>
      </c>
      <c r="M389" s="55" t="s">
        <v>23</v>
      </c>
      <c r="N389" s="55" t="s">
        <v>23</v>
      </c>
      <c r="O389" s="55" t="s">
        <v>22</v>
      </c>
      <c r="P389" s="55" t="s">
        <v>23</v>
      </c>
      <c r="Q389" s="55" t="s">
        <v>23</v>
      </c>
      <c r="R389" s="55" t="s">
        <v>22</v>
      </c>
      <c r="S389" s="55" t="s">
        <v>23</v>
      </c>
      <c r="T389" s="55" t="s">
        <v>23</v>
      </c>
      <c r="U389" s="55" t="s">
        <v>22</v>
      </c>
      <c r="V389" s="55" t="s">
        <v>23</v>
      </c>
      <c r="W389" s="55" t="s">
        <v>23</v>
      </c>
      <c r="X389" s="55" t="s">
        <v>22</v>
      </c>
      <c r="Y389" s="55" t="s">
        <v>23</v>
      </c>
      <c r="Z389" s="55" t="s">
        <v>23</v>
      </c>
      <c r="AA389" s="55" t="s">
        <v>22</v>
      </c>
      <c r="AB389" s="55" t="s">
        <v>23</v>
      </c>
      <c r="AC389" s="55" t="s">
        <v>23</v>
      </c>
      <c r="AD389" s="55" t="s">
        <v>22</v>
      </c>
      <c r="AE389" s="55" t="s">
        <v>23</v>
      </c>
      <c r="AF389" s="55" t="s">
        <v>23</v>
      </c>
      <c r="AG389" s="55" t="s">
        <v>22</v>
      </c>
      <c r="AH389" s="55" t="s">
        <v>23</v>
      </c>
      <c r="AI389" s="55" t="s">
        <v>23</v>
      </c>
      <c r="AJ389" s="55" t="s">
        <v>22</v>
      </c>
      <c r="AK389" s="55" t="s">
        <v>23</v>
      </c>
      <c r="AL389" s="55" t="s">
        <v>23</v>
      </c>
      <c r="AM389" s="55" t="s">
        <v>22</v>
      </c>
      <c r="AN389" s="55" t="s">
        <v>23</v>
      </c>
      <c r="AO389" s="55" t="s">
        <v>23</v>
      </c>
      <c r="AP389" s="55" t="s">
        <v>22</v>
      </c>
      <c r="AQ389" s="55" t="s">
        <v>23</v>
      </c>
      <c r="AR389" s="55" t="s">
        <v>23</v>
      </c>
      <c r="AS389" s="55" t="s">
        <v>22</v>
      </c>
      <c r="AT389" s="55" t="s">
        <v>23</v>
      </c>
      <c r="AU389" s="55" t="s">
        <v>23</v>
      </c>
      <c r="AV389" s="55" t="s">
        <v>22</v>
      </c>
      <c r="AW389" s="55" t="s">
        <v>23</v>
      </c>
      <c r="AX389" s="55" t="s">
        <v>23</v>
      </c>
      <c r="AY389" s="55" t="s">
        <v>22</v>
      </c>
      <c r="AZ389" s="55" t="s">
        <v>23</v>
      </c>
      <c r="BA389" s="55" t="s">
        <v>23</v>
      </c>
      <c r="BB389" s="55" t="s">
        <v>22</v>
      </c>
      <c r="BC389" s="55" t="s">
        <v>23</v>
      </c>
      <c r="BD389" s="55" t="s">
        <v>23</v>
      </c>
      <c r="BE389" s="55" t="s">
        <v>22</v>
      </c>
      <c r="BF389" s="55" t="s">
        <v>23</v>
      </c>
      <c r="BG389" s="55" t="s">
        <v>23</v>
      </c>
      <c r="BH389" s="55" t="s">
        <v>22</v>
      </c>
      <c r="BI389" s="55" t="s">
        <v>23</v>
      </c>
      <c r="BJ389" s="55" t="s">
        <v>23</v>
      </c>
    </row>
    <row r="390" spans="1:62" x14ac:dyDescent="0.2">
      <c r="A390" s="25">
        <f>MAX($A$14:A389)+1</f>
        <v>376</v>
      </c>
      <c r="B390" s="58" t="s">
        <v>84</v>
      </c>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7"/>
      <c r="AE390" s="57"/>
      <c r="AF390" s="57"/>
      <c r="AG390" s="57"/>
      <c r="AH390" s="57"/>
      <c r="AI390" s="57"/>
      <c r="AJ390" s="57"/>
      <c r="AK390" s="57"/>
      <c r="AL390" s="57"/>
      <c r="AM390" s="57"/>
      <c r="AN390" s="57"/>
      <c r="AO390" s="57"/>
      <c r="AP390" s="57"/>
      <c r="AQ390" s="57"/>
      <c r="AR390" s="57"/>
      <c r="AS390" s="57"/>
      <c r="AT390" s="57"/>
      <c r="AU390" s="57"/>
      <c r="AV390" s="57"/>
      <c r="AW390" s="57"/>
      <c r="AX390" s="57"/>
      <c r="AY390" s="57"/>
      <c r="AZ390" s="57"/>
      <c r="BA390" s="57"/>
      <c r="BB390" s="57"/>
      <c r="BC390" s="57"/>
      <c r="BD390" s="57"/>
      <c r="BE390" s="57"/>
      <c r="BF390" s="57"/>
      <c r="BG390" s="57"/>
      <c r="BH390" s="57"/>
      <c r="BI390" s="57"/>
      <c r="BJ390" s="57"/>
    </row>
    <row r="391" spans="1:62" ht="12" customHeight="1" x14ac:dyDescent="0.2">
      <c r="A391" s="25">
        <f>MAX($A$14:A390)+1</f>
        <v>377</v>
      </c>
      <c r="B391" s="56" t="s">
        <v>36</v>
      </c>
      <c r="C391" s="55" t="s">
        <v>6</v>
      </c>
      <c r="D391" s="55" t="s">
        <v>23</v>
      </c>
      <c r="E391" s="55" t="s">
        <v>32</v>
      </c>
      <c r="F391" s="55" t="s">
        <v>6</v>
      </c>
      <c r="G391" s="55" t="s">
        <v>23</v>
      </c>
      <c r="H391" s="55" t="s">
        <v>32</v>
      </c>
      <c r="I391" s="55" t="s">
        <v>6</v>
      </c>
      <c r="J391" s="55" t="s">
        <v>26</v>
      </c>
      <c r="K391" s="55" t="s">
        <v>31</v>
      </c>
      <c r="L391" s="55" t="s">
        <v>6</v>
      </c>
      <c r="M391" s="55" t="s">
        <v>26</v>
      </c>
      <c r="N391" s="55" t="s">
        <v>31</v>
      </c>
      <c r="O391" s="55" t="s">
        <v>6</v>
      </c>
      <c r="P391" s="55" t="s">
        <v>26</v>
      </c>
      <c r="Q391" s="55" t="s">
        <v>31</v>
      </c>
      <c r="R391" s="55" t="s">
        <v>6</v>
      </c>
      <c r="S391" s="55" t="s">
        <v>26</v>
      </c>
      <c r="T391" s="55" t="s">
        <v>31</v>
      </c>
      <c r="U391" s="55" t="s">
        <v>5</v>
      </c>
      <c r="V391" s="55" t="s">
        <v>40</v>
      </c>
      <c r="W391" s="55" t="s">
        <v>26</v>
      </c>
      <c r="X391" s="55" t="s">
        <v>4</v>
      </c>
      <c r="Y391" s="55" t="s">
        <v>23</v>
      </c>
      <c r="Z391" s="55" t="s">
        <v>33</v>
      </c>
      <c r="AA391" s="55" t="s">
        <v>4</v>
      </c>
      <c r="AB391" s="55" t="s">
        <v>23</v>
      </c>
      <c r="AC391" s="55" t="s">
        <v>33</v>
      </c>
      <c r="AD391" s="55" t="s">
        <v>4</v>
      </c>
      <c r="AE391" s="55" t="s">
        <v>26</v>
      </c>
      <c r="AF391" s="55" t="s">
        <v>31</v>
      </c>
      <c r="AG391" s="55" t="s">
        <v>4</v>
      </c>
      <c r="AH391" s="55" t="s">
        <v>26</v>
      </c>
      <c r="AI391" s="55" t="s">
        <v>31</v>
      </c>
      <c r="AJ391" s="55" t="s">
        <v>4</v>
      </c>
      <c r="AK391" s="55" t="s">
        <v>26</v>
      </c>
      <c r="AL391" s="55" t="s">
        <v>31</v>
      </c>
      <c r="AM391" s="55" t="s">
        <v>4</v>
      </c>
      <c r="AN391" s="55" t="s">
        <v>26</v>
      </c>
      <c r="AO391" s="55" t="s">
        <v>31</v>
      </c>
      <c r="AP391" s="55" t="s">
        <v>4</v>
      </c>
      <c r="AQ391" s="55" t="s">
        <v>26</v>
      </c>
      <c r="AR391" s="55" t="s">
        <v>31</v>
      </c>
      <c r="AS391" s="55" t="s">
        <v>4</v>
      </c>
      <c r="AT391" s="55" t="s">
        <v>26</v>
      </c>
      <c r="AU391" s="55" t="s">
        <v>31</v>
      </c>
      <c r="AV391" s="55" t="s">
        <v>4</v>
      </c>
      <c r="AW391" s="55" t="s">
        <v>26</v>
      </c>
      <c r="AX391" s="55" t="s">
        <v>31</v>
      </c>
      <c r="AY391" s="55" t="s">
        <v>4</v>
      </c>
      <c r="AZ391" s="55" t="s">
        <v>26</v>
      </c>
      <c r="BA391" s="55" t="s">
        <v>31</v>
      </c>
      <c r="BB391" s="55" t="s">
        <v>4</v>
      </c>
      <c r="BC391" s="55" t="s">
        <v>26</v>
      </c>
      <c r="BD391" s="55" t="s">
        <v>31</v>
      </c>
      <c r="BE391" s="55" t="s">
        <v>4</v>
      </c>
      <c r="BF391" s="55" t="s">
        <v>26</v>
      </c>
      <c r="BG391" s="55" t="s">
        <v>31</v>
      </c>
      <c r="BH391" s="55" t="s">
        <v>4</v>
      </c>
      <c r="BI391" s="55" t="s">
        <v>26</v>
      </c>
      <c r="BJ391" s="55" t="s">
        <v>31</v>
      </c>
    </row>
    <row r="392" spans="1:62" ht="12" customHeight="1" x14ac:dyDescent="0.2">
      <c r="A392" s="25">
        <f>MAX($A$14:A391)+1</f>
        <v>378</v>
      </c>
      <c r="B392" s="56" t="s">
        <v>35</v>
      </c>
      <c r="C392" s="55" t="s">
        <v>27</v>
      </c>
      <c r="D392" s="55" t="s">
        <v>23</v>
      </c>
      <c r="E392" s="55" t="s">
        <v>23</v>
      </c>
      <c r="F392" s="55" t="s">
        <v>27</v>
      </c>
      <c r="G392" s="55" t="s">
        <v>23</v>
      </c>
      <c r="H392" s="55" t="s">
        <v>23</v>
      </c>
      <c r="I392" s="55" t="s">
        <v>27</v>
      </c>
      <c r="J392" s="55" t="s">
        <v>23</v>
      </c>
      <c r="K392" s="55" t="s">
        <v>23</v>
      </c>
      <c r="L392" s="55" t="s">
        <v>27</v>
      </c>
      <c r="M392" s="55" t="s">
        <v>23</v>
      </c>
      <c r="N392" s="55" t="s">
        <v>23</v>
      </c>
      <c r="O392" s="55" t="s">
        <v>27</v>
      </c>
      <c r="P392" s="55" t="s">
        <v>23</v>
      </c>
      <c r="Q392" s="55" t="s">
        <v>23</v>
      </c>
      <c r="R392" s="55" t="s">
        <v>27</v>
      </c>
      <c r="S392" s="55" t="s">
        <v>23</v>
      </c>
      <c r="T392" s="55" t="s">
        <v>23</v>
      </c>
      <c r="U392" s="55" t="s">
        <v>27</v>
      </c>
      <c r="V392" s="55" t="s">
        <v>23</v>
      </c>
      <c r="W392" s="55" t="s">
        <v>23</v>
      </c>
      <c r="X392" s="55" t="s">
        <v>23</v>
      </c>
      <c r="Y392" s="55" t="s">
        <v>23</v>
      </c>
      <c r="Z392" s="55" t="s">
        <v>23</v>
      </c>
      <c r="AA392" s="55" t="s">
        <v>23</v>
      </c>
      <c r="AB392" s="55" t="s">
        <v>23</v>
      </c>
      <c r="AC392" s="55" t="s">
        <v>23</v>
      </c>
      <c r="AD392" s="55" t="s">
        <v>23</v>
      </c>
      <c r="AE392" s="55" t="s">
        <v>23</v>
      </c>
      <c r="AF392" s="55" t="s">
        <v>23</v>
      </c>
      <c r="AG392" s="55" t="s">
        <v>23</v>
      </c>
      <c r="AH392" s="55" t="s">
        <v>23</v>
      </c>
      <c r="AI392" s="55" t="s">
        <v>23</v>
      </c>
      <c r="AJ392" s="55" t="s">
        <v>23</v>
      </c>
      <c r="AK392" s="55" t="s">
        <v>23</v>
      </c>
      <c r="AL392" s="55" t="s">
        <v>23</v>
      </c>
      <c r="AM392" s="55" t="s">
        <v>23</v>
      </c>
      <c r="AN392" s="55" t="s">
        <v>23</v>
      </c>
      <c r="AO392" s="55" t="s">
        <v>23</v>
      </c>
      <c r="AP392" s="55" t="s">
        <v>23</v>
      </c>
      <c r="AQ392" s="55" t="s">
        <v>23</v>
      </c>
      <c r="AR392" s="55" t="s">
        <v>23</v>
      </c>
      <c r="AS392" s="55" t="s">
        <v>23</v>
      </c>
      <c r="AT392" s="55" t="s">
        <v>23</v>
      </c>
      <c r="AU392" s="55" t="s">
        <v>23</v>
      </c>
      <c r="AV392" s="55" t="s">
        <v>23</v>
      </c>
      <c r="AW392" s="55" t="s">
        <v>23</v>
      </c>
      <c r="AX392" s="55" t="s">
        <v>23</v>
      </c>
      <c r="AY392" s="55" t="s">
        <v>23</v>
      </c>
      <c r="AZ392" s="55" t="s">
        <v>23</v>
      </c>
      <c r="BA392" s="55" t="s">
        <v>23</v>
      </c>
      <c r="BB392" s="55" t="s">
        <v>23</v>
      </c>
      <c r="BC392" s="55" t="s">
        <v>23</v>
      </c>
      <c r="BD392" s="55" t="s">
        <v>23</v>
      </c>
      <c r="BE392" s="55" t="s">
        <v>23</v>
      </c>
      <c r="BF392" s="55" t="s">
        <v>23</v>
      </c>
      <c r="BG392" s="55" t="s">
        <v>23</v>
      </c>
      <c r="BH392" s="55" t="s">
        <v>23</v>
      </c>
      <c r="BI392" s="55" t="s">
        <v>23</v>
      </c>
      <c r="BJ392" s="55" t="s">
        <v>23</v>
      </c>
    </row>
    <row r="393" spans="1:62" ht="12" customHeight="1" x14ac:dyDescent="0.2">
      <c r="A393" s="25">
        <f>MAX($A$14:A392)+1</f>
        <v>379</v>
      </c>
      <c r="B393" s="56" t="s">
        <v>34</v>
      </c>
      <c r="C393" s="55" t="s">
        <v>6</v>
      </c>
      <c r="D393" s="55" t="s">
        <v>23</v>
      </c>
      <c r="E393" s="55" t="s">
        <v>32</v>
      </c>
      <c r="F393" s="55" t="s">
        <v>6</v>
      </c>
      <c r="G393" s="55" t="s">
        <v>23</v>
      </c>
      <c r="H393" s="55" t="s">
        <v>32</v>
      </c>
      <c r="I393" s="55" t="s">
        <v>6</v>
      </c>
      <c r="J393" s="55" t="s">
        <v>26</v>
      </c>
      <c r="K393" s="55" t="s">
        <v>31</v>
      </c>
      <c r="L393" s="55" t="s">
        <v>6</v>
      </c>
      <c r="M393" s="55" t="s">
        <v>26</v>
      </c>
      <c r="N393" s="55" t="s">
        <v>31</v>
      </c>
      <c r="O393" s="55" t="s">
        <v>6</v>
      </c>
      <c r="P393" s="55" t="s">
        <v>26</v>
      </c>
      <c r="Q393" s="55" t="s">
        <v>31</v>
      </c>
      <c r="R393" s="55" t="s">
        <v>6</v>
      </c>
      <c r="S393" s="55" t="s">
        <v>26</v>
      </c>
      <c r="T393" s="55" t="s">
        <v>31</v>
      </c>
      <c r="U393" s="55" t="s">
        <v>5</v>
      </c>
      <c r="V393" s="55" t="s">
        <v>40</v>
      </c>
      <c r="W393" s="55" t="s">
        <v>26</v>
      </c>
      <c r="X393" s="55" t="s">
        <v>4</v>
      </c>
      <c r="Y393" s="55" t="s">
        <v>23</v>
      </c>
      <c r="Z393" s="55" t="s">
        <v>33</v>
      </c>
      <c r="AA393" s="55" t="s">
        <v>4</v>
      </c>
      <c r="AB393" s="55" t="s">
        <v>23</v>
      </c>
      <c r="AC393" s="55" t="s">
        <v>33</v>
      </c>
      <c r="AD393" s="55" t="s">
        <v>4</v>
      </c>
      <c r="AE393" s="55" t="s">
        <v>26</v>
      </c>
      <c r="AF393" s="55" t="s">
        <v>31</v>
      </c>
      <c r="AG393" s="55" t="s">
        <v>4</v>
      </c>
      <c r="AH393" s="55" t="s">
        <v>26</v>
      </c>
      <c r="AI393" s="55" t="s">
        <v>31</v>
      </c>
      <c r="AJ393" s="55" t="s">
        <v>4</v>
      </c>
      <c r="AK393" s="55" t="s">
        <v>26</v>
      </c>
      <c r="AL393" s="55" t="s">
        <v>31</v>
      </c>
      <c r="AM393" s="55" t="s">
        <v>4</v>
      </c>
      <c r="AN393" s="55" t="s">
        <v>26</v>
      </c>
      <c r="AO393" s="55" t="s">
        <v>31</v>
      </c>
      <c r="AP393" s="55" t="s">
        <v>4</v>
      </c>
      <c r="AQ393" s="55" t="s">
        <v>26</v>
      </c>
      <c r="AR393" s="55" t="s">
        <v>31</v>
      </c>
      <c r="AS393" s="55" t="s">
        <v>4</v>
      </c>
      <c r="AT393" s="55" t="s">
        <v>26</v>
      </c>
      <c r="AU393" s="55" t="s">
        <v>31</v>
      </c>
      <c r="AV393" s="55" t="s">
        <v>4</v>
      </c>
      <c r="AW393" s="55" t="s">
        <v>26</v>
      </c>
      <c r="AX393" s="55" t="s">
        <v>31</v>
      </c>
      <c r="AY393" s="55" t="s">
        <v>4</v>
      </c>
      <c r="AZ393" s="55" t="s">
        <v>26</v>
      </c>
      <c r="BA393" s="55" t="s">
        <v>31</v>
      </c>
      <c r="BB393" s="55" t="s">
        <v>4</v>
      </c>
      <c r="BC393" s="55" t="s">
        <v>26</v>
      </c>
      <c r="BD393" s="55" t="s">
        <v>31</v>
      </c>
      <c r="BE393" s="55" t="s">
        <v>4</v>
      </c>
      <c r="BF393" s="55" t="s">
        <v>26</v>
      </c>
      <c r="BG393" s="55" t="s">
        <v>31</v>
      </c>
      <c r="BH393" s="55" t="s">
        <v>4</v>
      </c>
      <c r="BI393" s="55" t="s">
        <v>26</v>
      </c>
      <c r="BJ393" s="55" t="s">
        <v>31</v>
      </c>
    </row>
    <row r="394" spans="1:62" ht="12" customHeight="1" x14ac:dyDescent="0.2">
      <c r="A394" s="25">
        <f>MAX($A$14:A393)+1</f>
        <v>380</v>
      </c>
      <c r="B394" s="56" t="s">
        <v>30</v>
      </c>
      <c r="C394" s="55" t="s">
        <v>27</v>
      </c>
      <c r="D394" s="55" t="s">
        <v>23</v>
      </c>
      <c r="E394" s="55" t="s">
        <v>23</v>
      </c>
      <c r="F394" s="55" t="s">
        <v>27</v>
      </c>
      <c r="G394" s="55" t="s">
        <v>23</v>
      </c>
      <c r="H394" s="55" t="s">
        <v>23</v>
      </c>
      <c r="I394" s="55" t="s">
        <v>27</v>
      </c>
      <c r="J394" s="55" t="s">
        <v>23</v>
      </c>
      <c r="K394" s="55" t="s">
        <v>23</v>
      </c>
      <c r="L394" s="55" t="s">
        <v>27</v>
      </c>
      <c r="M394" s="55" t="s">
        <v>23</v>
      </c>
      <c r="N394" s="55" t="s">
        <v>23</v>
      </c>
      <c r="O394" s="55" t="s">
        <v>27</v>
      </c>
      <c r="P394" s="55" t="s">
        <v>23</v>
      </c>
      <c r="Q394" s="55" t="s">
        <v>23</v>
      </c>
      <c r="R394" s="55" t="s">
        <v>27</v>
      </c>
      <c r="S394" s="55" t="s">
        <v>23</v>
      </c>
      <c r="T394" s="55" t="s">
        <v>23</v>
      </c>
      <c r="U394" s="55" t="s">
        <v>27</v>
      </c>
      <c r="V394" s="55" t="s">
        <v>23</v>
      </c>
      <c r="W394" s="55" t="s">
        <v>23</v>
      </c>
      <c r="X394" s="55" t="s">
        <v>23</v>
      </c>
      <c r="Y394" s="55" t="s">
        <v>23</v>
      </c>
      <c r="Z394" s="55" t="s">
        <v>23</v>
      </c>
      <c r="AA394" s="55" t="s">
        <v>23</v>
      </c>
      <c r="AB394" s="55" t="s">
        <v>23</v>
      </c>
      <c r="AC394" s="55" t="s">
        <v>23</v>
      </c>
      <c r="AD394" s="55" t="s">
        <v>23</v>
      </c>
      <c r="AE394" s="55" t="s">
        <v>23</v>
      </c>
      <c r="AF394" s="55" t="s">
        <v>23</v>
      </c>
      <c r="AG394" s="55" t="s">
        <v>23</v>
      </c>
      <c r="AH394" s="55" t="s">
        <v>23</v>
      </c>
      <c r="AI394" s="55" t="s">
        <v>23</v>
      </c>
      <c r="AJ394" s="55" t="s">
        <v>23</v>
      </c>
      <c r="AK394" s="55" t="s">
        <v>23</v>
      </c>
      <c r="AL394" s="55" t="s">
        <v>23</v>
      </c>
      <c r="AM394" s="55" t="s">
        <v>23</v>
      </c>
      <c r="AN394" s="55" t="s">
        <v>23</v>
      </c>
      <c r="AO394" s="55" t="s">
        <v>23</v>
      </c>
      <c r="AP394" s="55" t="s">
        <v>23</v>
      </c>
      <c r="AQ394" s="55" t="s">
        <v>23</v>
      </c>
      <c r="AR394" s="55" t="s">
        <v>23</v>
      </c>
      <c r="AS394" s="55" t="s">
        <v>23</v>
      </c>
      <c r="AT394" s="55" t="s">
        <v>23</v>
      </c>
      <c r="AU394" s="55" t="s">
        <v>23</v>
      </c>
      <c r="AV394" s="55" t="s">
        <v>23</v>
      </c>
      <c r="AW394" s="55" t="s">
        <v>23</v>
      </c>
      <c r="AX394" s="55" t="s">
        <v>23</v>
      </c>
      <c r="AY394" s="55" t="s">
        <v>23</v>
      </c>
      <c r="AZ394" s="55" t="s">
        <v>23</v>
      </c>
      <c r="BA394" s="55" t="s">
        <v>23</v>
      </c>
      <c r="BB394" s="55" t="s">
        <v>23</v>
      </c>
      <c r="BC394" s="55" t="s">
        <v>23</v>
      </c>
      <c r="BD394" s="55" t="s">
        <v>23</v>
      </c>
      <c r="BE394" s="55" t="s">
        <v>23</v>
      </c>
      <c r="BF394" s="55" t="s">
        <v>23</v>
      </c>
      <c r="BG394" s="55" t="s">
        <v>23</v>
      </c>
      <c r="BH394" s="55" t="s">
        <v>23</v>
      </c>
      <c r="BI394" s="55" t="s">
        <v>23</v>
      </c>
      <c r="BJ394" s="55" t="s">
        <v>23</v>
      </c>
    </row>
    <row r="395" spans="1:62" ht="22.5" x14ac:dyDescent="0.2">
      <c r="A395" s="25">
        <f>MAX($A$14:A394)+1</f>
        <v>381</v>
      </c>
      <c r="B395" s="58" t="s">
        <v>83</v>
      </c>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c r="AB395" s="57"/>
      <c r="AC395" s="57"/>
      <c r="AD395" s="57"/>
      <c r="AE395" s="57"/>
      <c r="AF395" s="57"/>
      <c r="AG395" s="57"/>
      <c r="AH395" s="57"/>
      <c r="AI395" s="57"/>
      <c r="AJ395" s="57"/>
      <c r="AK395" s="57"/>
      <c r="AL395" s="57"/>
      <c r="AM395" s="57"/>
      <c r="AN395" s="57"/>
      <c r="AO395" s="57"/>
      <c r="AP395" s="57"/>
      <c r="AQ395" s="57"/>
      <c r="AR395" s="57"/>
      <c r="AS395" s="57"/>
      <c r="AT395" s="57"/>
      <c r="AU395" s="57"/>
      <c r="AV395" s="57"/>
      <c r="AW395" s="57"/>
      <c r="AX395" s="57"/>
      <c r="AY395" s="57"/>
      <c r="AZ395" s="57"/>
      <c r="BA395" s="57"/>
      <c r="BB395" s="57"/>
      <c r="BC395" s="57"/>
      <c r="BD395" s="57"/>
      <c r="BE395" s="57"/>
      <c r="BF395" s="57"/>
      <c r="BG395" s="57"/>
      <c r="BH395" s="57"/>
      <c r="BI395" s="57"/>
      <c r="BJ395" s="57"/>
    </row>
    <row r="396" spans="1:62" ht="12" customHeight="1" x14ac:dyDescent="0.2">
      <c r="A396" s="25">
        <f>MAX($A$14:A395)+1</f>
        <v>382</v>
      </c>
      <c r="B396" s="56" t="s">
        <v>36</v>
      </c>
      <c r="C396" s="55" t="s">
        <v>6</v>
      </c>
      <c r="D396" s="55" t="s">
        <v>23</v>
      </c>
      <c r="E396" s="55" t="s">
        <v>32</v>
      </c>
      <c r="F396" s="55" t="s">
        <v>6</v>
      </c>
      <c r="G396" s="55" t="s">
        <v>23</v>
      </c>
      <c r="H396" s="55" t="s">
        <v>31</v>
      </c>
      <c r="I396" s="55" t="s">
        <v>6</v>
      </c>
      <c r="J396" s="55" t="s">
        <v>23</v>
      </c>
      <c r="K396" s="55" t="s">
        <v>31</v>
      </c>
      <c r="L396" s="55" t="s">
        <v>6</v>
      </c>
      <c r="M396" s="55" t="s">
        <v>23</v>
      </c>
      <c r="N396" s="55" t="s">
        <v>31</v>
      </c>
      <c r="O396" s="55" t="s">
        <v>6</v>
      </c>
      <c r="P396" s="55" t="s">
        <v>23</v>
      </c>
      <c r="Q396" s="55" t="s">
        <v>31</v>
      </c>
      <c r="R396" s="55" t="s">
        <v>6</v>
      </c>
      <c r="S396" s="55" t="s">
        <v>23</v>
      </c>
      <c r="T396" s="55" t="s">
        <v>31</v>
      </c>
      <c r="U396" s="55" t="s">
        <v>6</v>
      </c>
      <c r="V396" s="55" t="s">
        <v>23</v>
      </c>
      <c r="W396" s="55" t="s">
        <v>31</v>
      </c>
      <c r="X396" s="55" t="s">
        <v>17</v>
      </c>
      <c r="Y396" s="55" t="s">
        <v>26</v>
      </c>
      <c r="Z396" s="55" t="s">
        <v>31</v>
      </c>
      <c r="AA396" s="55" t="s">
        <v>17</v>
      </c>
      <c r="AB396" s="55" t="s">
        <v>26</v>
      </c>
      <c r="AC396" s="55" t="s">
        <v>31</v>
      </c>
      <c r="AD396" s="55" t="s">
        <v>17</v>
      </c>
      <c r="AE396" s="55" t="s">
        <v>26</v>
      </c>
      <c r="AF396" s="55" t="s">
        <v>31</v>
      </c>
      <c r="AG396" s="55" t="s">
        <v>17</v>
      </c>
      <c r="AH396" s="55" t="s">
        <v>28</v>
      </c>
      <c r="AI396" s="55" t="s">
        <v>26</v>
      </c>
      <c r="AJ396" s="55" t="s">
        <v>17</v>
      </c>
      <c r="AK396" s="55" t="s">
        <v>23</v>
      </c>
      <c r="AL396" s="55" t="s">
        <v>31</v>
      </c>
      <c r="AM396" s="55" t="s">
        <v>17</v>
      </c>
      <c r="AN396" s="55" t="s">
        <v>23</v>
      </c>
      <c r="AO396" s="55" t="s">
        <v>31</v>
      </c>
      <c r="AP396" s="55" t="s">
        <v>17</v>
      </c>
      <c r="AQ396" s="55" t="s">
        <v>23</v>
      </c>
      <c r="AR396" s="55" t="s">
        <v>31</v>
      </c>
      <c r="AS396" s="55" t="s">
        <v>17</v>
      </c>
      <c r="AT396" s="55" t="s">
        <v>23</v>
      </c>
      <c r="AU396" s="55" t="s">
        <v>31</v>
      </c>
      <c r="AV396" s="55" t="s">
        <v>17</v>
      </c>
      <c r="AW396" s="55" t="s">
        <v>23</v>
      </c>
      <c r="AX396" s="55" t="s">
        <v>31</v>
      </c>
      <c r="AY396" s="55" t="s">
        <v>17</v>
      </c>
      <c r="AZ396" s="55" t="s">
        <v>23</v>
      </c>
      <c r="BA396" s="55" t="s">
        <v>31</v>
      </c>
      <c r="BB396" s="55" t="s">
        <v>17</v>
      </c>
      <c r="BC396" s="55" t="s">
        <v>23</v>
      </c>
      <c r="BD396" s="55" t="s">
        <v>31</v>
      </c>
      <c r="BE396" s="55" t="s">
        <v>17</v>
      </c>
      <c r="BF396" s="55" t="s">
        <v>23</v>
      </c>
      <c r="BG396" s="55" t="s">
        <v>31</v>
      </c>
      <c r="BH396" s="55" t="s">
        <v>17</v>
      </c>
      <c r="BI396" s="55" t="s">
        <v>23</v>
      </c>
      <c r="BJ396" s="55" t="s">
        <v>31</v>
      </c>
    </row>
    <row r="397" spans="1:62" ht="12" customHeight="1" x14ac:dyDescent="0.2">
      <c r="A397" s="25">
        <f>MAX($A$14:A396)+1</f>
        <v>383</v>
      </c>
      <c r="B397" s="56" t="s">
        <v>35</v>
      </c>
      <c r="C397" s="55" t="s">
        <v>22</v>
      </c>
      <c r="D397" s="55" t="s">
        <v>23</v>
      </c>
      <c r="E397" s="55" t="s">
        <v>23</v>
      </c>
      <c r="F397" s="55" t="s">
        <v>22</v>
      </c>
      <c r="G397" s="55" t="s">
        <v>23</v>
      </c>
      <c r="H397" s="55" t="s">
        <v>23</v>
      </c>
      <c r="I397" s="55" t="s">
        <v>22</v>
      </c>
      <c r="J397" s="55" t="s">
        <v>23</v>
      </c>
      <c r="K397" s="55" t="s">
        <v>23</v>
      </c>
      <c r="L397" s="55" t="s">
        <v>22</v>
      </c>
      <c r="M397" s="55" t="s">
        <v>23</v>
      </c>
      <c r="N397" s="55" t="s">
        <v>23</v>
      </c>
      <c r="O397" s="55" t="s">
        <v>22</v>
      </c>
      <c r="P397" s="55" t="s">
        <v>23</v>
      </c>
      <c r="Q397" s="55" t="s">
        <v>23</v>
      </c>
      <c r="R397" s="55" t="s">
        <v>22</v>
      </c>
      <c r="S397" s="55" t="s">
        <v>23</v>
      </c>
      <c r="T397" s="55" t="s">
        <v>23</v>
      </c>
      <c r="U397" s="55" t="s">
        <v>22</v>
      </c>
      <c r="V397" s="55" t="s">
        <v>23</v>
      </c>
      <c r="W397" s="55" t="s">
        <v>23</v>
      </c>
      <c r="X397" s="55" t="s">
        <v>22</v>
      </c>
      <c r="Y397" s="55" t="s">
        <v>23</v>
      </c>
      <c r="Z397" s="55" t="s">
        <v>23</v>
      </c>
      <c r="AA397" s="55" t="s">
        <v>22</v>
      </c>
      <c r="AB397" s="55" t="s">
        <v>23</v>
      </c>
      <c r="AC397" s="55" t="s">
        <v>23</v>
      </c>
      <c r="AD397" s="55" t="s">
        <v>22</v>
      </c>
      <c r="AE397" s="55" t="s">
        <v>23</v>
      </c>
      <c r="AF397" s="55" t="s">
        <v>23</v>
      </c>
      <c r="AG397" s="55" t="s">
        <v>22</v>
      </c>
      <c r="AH397" s="55" t="s">
        <v>23</v>
      </c>
      <c r="AI397" s="55" t="s">
        <v>23</v>
      </c>
      <c r="AJ397" s="55" t="s">
        <v>22</v>
      </c>
      <c r="AK397" s="55" t="s">
        <v>23</v>
      </c>
      <c r="AL397" s="55" t="s">
        <v>23</v>
      </c>
      <c r="AM397" s="55" t="s">
        <v>22</v>
      </c>
      <c r="AN397" s="55" t="s">
        <v>23</v>
      </c>
      <c r="AO397" s="55" t="s">
        <v>23</v>
      </c>
      <c r="AP397" s="55" t="s">
        <v>22</v>
      </c>
      <c r="AQ397" s="55" t="s">
        <v>23</v>
      </c>
      <c r="AR397" s="55" t="s">
        <v>23</v>
      </c>
      <c r="AS397" s="55" t="s">
        <v>22</v>
      </c>
      <c r="AT397" s="55" t="s">
        <v>23</v>
      </c>
      <c r="AU397" s="55" t="s">
        <v>23</v>
      </c>
      <c r="AV397" s="55" t="s">
        <v>22</v>
      </c>
      <c r="AW397" s="55" t="s">
        <v>23</v>
      </c>
      <c r="AX397" s="55" t="s">
        <v>23</v>
      </c>
      <c r="AY397" s="55" t="s">
        <v>22</v>
      </c>
      <c r="AZ397" s="55" t="s">
        <v>23</v>
      </c>
      <c r="BA397" s="55" t="s">
        <v>23</v>
      </c>
      <c r="BB397" s="55" t="s">
        <v>22</v>
      </c>
      <c r="BC397" s="55" t="s">
        <v>23</v>
      </c>
      <c r="BD397" s="55" t="s">
        <v>23</v>
      </c>
      <c r="BE397" s="55" t="s">
        <v>22</v>
      </c>
      <c r="BF397" s="55" t="s">
        <v>23</v>
      </c>
      <c r="BG397" s="55" t="s">
        <v>23</v>
      </c>
      <c r="BH397" s="55" t="s">
        <v>22</v>
      </c>
      <c r="BI397" s="55" t="s">
        <v>23</v>
      </c>
      <c r="BJ397" s="55" t="s">
        <v>23</v>
      </c>
    </row>
    <row r="398" spans="1:62" ht="12" customHeight="1" x14ac:dyDescent="0.2">
      <c r="A398" s="25">
        <f>MAX($A$14:A397)+1</f>
        <v>384</v>
      </c>
      <c r="B398" s="56" t="s">
        <v>34</v>
      </c>
      <c r="C398" s="55" t="s">
        <v>6</v>
      </c>
      <c r="D398" s="55" t="s">
        <v>23</v>
      </c>
      <c r="E398" s="55" t="s">
        <v>32</v>
      </c>
      <c r="F398" s="55" t="s">
        <v>6</v>
      </c>
      <c r="G398" s="55" t="s">
        <v>23</v>
      </c>
      <c r="H398" s="55" t="s">
        <v>31</v>
      </c>
      <c r="I398" s="55" t="s">
        <v>6</v>
      </c>
      <c r="J398" s="55" t="s">
        <v>23</v>
      </c>
      <c r="K398" s="55" t="s">
        <v>31</v>
      </c>
      <c r="L398" s="55" t="s">
        <v>6</v>
      </c>
      <c r="M398" s="55" t="s">
        <v>23</v>
      </c>
      <c r="N398" s="55" t="s">
        <v>31</v>
      </c>
      <c r="O398" s="55" t="s">
        <v>6</v>
      </c>
      <c r="P398" s="55" t="s">
        <v>23</v>
      </c>
      <c r="Q398" s="55" t="s">
        <v>31</v>
      </c>
      <c r="R398" s="55" t="s">
        <v>6</v>
      </c>
      <c r="S398" s="55" t="s">
        <v>23</v>
      </c>
      <c r="T398" s="55" t="s">
        <v>31</v>
      </c>
      <c r="U398" s="55" t="s">
        <v>6</v>
      </c>
      <c r="V398" s="55" t="s">
        <v>23</v>
      </c>
      <c r="W398" s="55" t="s">
        <v>31</v>
      </c>
      <c r="X398" s="55" t="s">
        <v>17</v>
      </c>
      <c r="Y398" s="55" t="s">
        <v>26</v>
      </c>
      <c r="Z398" s="55" t="s">
        <v>31</v>
      </c>
      <c r="AA398" s="55" t="s">
        <v>17</v>
      </c>
      <c r="AB398" s="55" t="s">
        <v>26</v>
      </c>
      <c r="AC398" s="55" t="s">
        <v>31</v>
      </c>
      <c r="AD398" s="55" t="s">
        <v>17</v>
      </c>
      <c r="AE398" s="55" t="s">
        <v>26</v>
      </c>
      <c r="AF398" s="55" t="s">
        <v>31</v>
      </c>
      <c r="AG398" s="55" t="s">
        <v>17</v>
      </c>
      <c r="AH398" s="55" t="s">
        <v>28</v>
      </c>
      <c r="AI398" s="55" t="s">
        <v>26</v>
      </c>
      <c r="AJ398" s="55" t="s">
        <v>17</v>
      </c>
      <c r="AK398" s="55" t="s">
        <v>23</v>
      </c>
      <c r="AL398" s="55" t="s">
        <v>31</v>
      </c>
      <c r="AM398" s="55" t="s">
        <v>17</v>
      </c>
      <c r="AN398" s="55" t="s">
        <v>23</v>
      </c>
      <c r="AO398" s="55" t="s">
        <v>31</v>
      </c>
      <c r="AP398" s="55" t="s">
        <v>17</v>
      </c>
      <c r="AQ398" s="55" t="s">
        <v>23</v>
      </c>
      <c r="AR398" s="55" t="s">
        <v>31</v>
      </c>
      <c r="AS398" s="55" t="s">
        <v>17</v>
      </c>
      <c r="AT398" s="55" t="s">
        <v>23</v>
      </c>
      <c r="AU398" s="55" t="s">
        <v>31</v>
      </c>
      <c r="AV398" s="55" t="s">
        <v>17</v>
      </c>
      <c r="AW398" s="55" t="s">
        <v>23</v>
      </c>
      <c r="AX398" s="55" t="s">
        <v>31</v>
      </c>
      <c r="AY398" s="55" t="s">
        <v>17</v>
      </c>
      <c r="AZ398" s="55" t="s">
        <v>23</v>
      </c>
      <c r="BA398" s="55" t="s">
        <v>31</v>
      </c>
      <c r="BB398" s="55" t="s">
        <v>17</v>
      </c>
      <c r="BC398" s="55" t="s">
        <v>23</v>
      </c>
      <c r="BD398" s="55" t="s">
        <v>31</v>
      </c>
      <c r="BE398" s="55" t="s">
        <v>17</v>
      </c>
      <c r="BF398" s="55" t="s">
        <v>23</v>
      </c>
      <c r="BG398" s="55" t="s">
        <v>31</v>
      </c>
      <c r="BH398" s="55" t="s">
        <v>17</v>
      </c>
      <c r="BI398" s="55" t="s">
        <v>23</v>
      </c>
      <c r="BJ398" s="55" t="s">
        <v>31</v>
      </c>
    </row>
    <row r="399" spans="1:62" ht="12" customHeight="1" x14ac:dyDescent="0.2">
      <c r="A399" s="25">
        <f>MAX($A$14:A398)+1</f>
        <v>385</v>
      </c>
      <c r="B399" s="56" t="s">
        <v>30</v>
      </c>
      <c r="C399" s="55" t="s">
        <v>22</v>
      </c>
      <c r="D399" s="55" t="s">
        <v>23</v>
      </c>
      <c r="E399" s="55" t="s">
        <v>23</v>
      </c>
      <c r="F399" s="55" t="s">
        <v>22</v>
      </c>
      <c r="G399" s="55" t="s">
        <v>23</v>
      </c>
      <c r="H399" s="55" t="s">
        <v>23</v>
      </c>
      <c r="I399" s="55" t="s">
        <v>22</v>
      </c>
      <c r="J399" s="55" t="s">
        <v>23</v>
      </c>
      <c r="K399" s="55" t="s">
        <v>23</v>
      </c>
      <c r="L399" s="55" t="s">
        <v>22</v>
      </c>
      <c r="M399" s="55" t="s">
        <v>23</v>
      </c>
      <c r="N399" s="55" t="s">
        <v>23</v>
      </c>
      <c r="O399" s="55" t="s">
        <v>22</v>
      </c>
      <c r="P399" s="55" t="s">
        <v>23</v>
      </c>
      <c r="Q399" s="55" t="s">
        <v>23</v>
      </c>
      <c r="R399" s="55" t="s">
        <v>22</v>
      </c>
      <c r="S399" s="55" t="s">
        <v>23</v>
      </c>
      <c r="T399" s="55" t="s">
        <v>23</v>
      </c>
      <c r="U399" s="55" t="s">
        <v>22</v>
      </c>
      <c r="V399" s="55" t="s">
        <v>23</v>
      </c>
      <c r="W399" s="55" t="s">
        <v>23</v>
      </c>
      <c r="X399" s="55" t="s">
        <v>22</v>
      </c>
      <c r="Y399" s="55" t="s">
        <v>23</v>
      </c>
      <c r="Z399" s="55" t="s">
        <v>23</v>
      </c>
      <c r="AA399" s="55" t="s">
        <v>22</v>
      </c>
      <c r="AB399" s="55" t="s">
        <v>23</v>
      </c>
      <c r="AC399" s="55" t="s">
        <v>23</v>
      </c>
      <c r="AD399" s="55" t="s">
        <v>22</v>
      </c>
      <c r="AE399" s="55" t="s">
        <v>23</v>
      </c>
      <c r="AF399" s="55" t="s">
        <v>23</v>
      </c>
      <c r="AG399" s="55" t="s">
        <v>22</v>
      </c>
      <c r="AH399" s="55" t="s">
        <v>23</v>
      </c>
      <c r="AI399" s="55" t="s">
        <v>23</v>
      </c>
      <c r="AJ399" s="55" t="s">
        <v>22</v>
      </c>
      <c r="AK399" s="55" t="s">
        <v>23</v>
      </c>
      <c r="AL399" s="55" t="s">
        <v>23</v>
      </c>
      <c r="AM399" s="55" t="s">
        <v>22</v>
      </c>
      <c r="AN399" s="55" t="s">
        <v>23</v>
      </c>
      <c r="AO399" s="55" t="s">
        <v>23</v>
      </c>
      <c r="AP399" s="55" t="s">
        <v>22</v>
      </c>
      <c r="AQ399" s="55" t="s">
        <v>23</v>
      </c>
      <c r="AR399" s="55" t="s">
        <v>23</v>
      </c>
      <c r="AS399" s="55" t="s">
        <v>22</v>
      </c>
      <c r="AT399" s="55" t="s">
        <v>23</v>
      </c>
      <c r="AU399" s="55" t="s">
        <v>23</v>
      </c>
      <c r="AV399" s="55" t="s">
        <v>22</v>
      </c>
      <c r="AW399" s="55" t="s">
        <v>23</v>
      </c>
      <c r="AX399" s="55" t="s">
        <v>23</v>
      </c>
      <c r="AY399" s="55" t="s">
        <v>22</v>
      </c>
      <c r="AZ399" s="55" t="s">
        <v>23</v>
      </c>
      <c r="BA399" s="55" t="s">
        <v>23</v>
      </c>
      <c r="BB399" s="55" t="s">
        <v>22</v>
      </c>
      <c r="BC399" s="55" t="s">
        <v>23</v>
      </c>
      <c r="BD399" s="55" t="s">
        <v>23</v>
      </c>
      <c r="BE399" s="55" t="s">
        <v>22</v>
      </c>
      <c r="BF399" s="55" t="s">
        <v>23</v>
      </c>
      <c r="BG399" s="55" t="s">
        <v>23</v>
      </c>
      <c r="BH399" s="55" t="s">
        <v>22</v>
      </c>
      <c r="BI399" s="55" t="s">
        <v>23</v>
      </c>
      <c r="BJ399" s="55" t="s">
        <v>23</v>
      </c>
    </row>
    <row r="400" spans="1:62" x14ac:dyDescent="0.2">
      <c r="A400" s="25">
        <f>MAX($A$14:A399)+1</f>
        <v>386</v>
      </c>
      <c r="B400" s="58" t="s">
        <v>82</v>
      </c>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c r="AB400" s="57"/>
      <c r="AC400" s="57"/>
      <c r="AD400" s="57"/>
      <c r="AE400" s="57"/>
      <c r="AF400" s="57"/>
      <c r="AG400" s="57"/>
      <c r="AH400" s="57"/>
      <c r="AI400" s="57"/>
      <c r="AJ400" s="57"/>
      <c r="AK400" s="57"/>
      <c r="AL400" s="57"/>
      <c r="AM400" s="57"/>
      <c r="AN400" s="57"/>
      <c r="AO400" s="57"/>
      <c r="AP400" s="57"/>
      <c r="AQ400" s="57"/>
      <c r="AR400" s="57"/>
      <c r="AS400" s="57"/>
      <c r="AT400" s="57"/>
      <c r="AU400" s="57"/>
      <c r="AV400" s="57"/>
      <c r="AW400" s="57"/>
      <c r="AX400" s="57"/>
      <c r="AY400" s="57"/>
      <c r="AZ400" s="57"/>
      <c r="BA400" s="57"/>
      <c r="BB400" s="57"/>
      <c r="BC400" s="57"/>
      <c r="BD400" s="57"/>
      <c r="BE400" s="57"/>
      <c r="BF400" s="57"/>
      <c r="BG400" s="57"/>
      <c r="BH400" s="57"/>
      <c r="BI400" s="57"/>
      <c r="BJ400" s="57"/>
    </row>
    <row r="401" spans="1:62" ht="12" customHeight="1" x14ac:dyDescent="0.2">
      <c r="A401" s="25">
        <f>MAX($A$14:A400)+1</f>
        <v>387</v>
      </c>
      <c r="B401" s="56" t="s">
        <v>36</v>
      </c>
      <c r="C401" s="55" t="s">
        <v>17</v>
      </c>
      <c r="D401" s="55" t="s">
        <v>23</v>
      </c>
      <c r="E401" s="55" t="s">
        <v>31</v>
      </c>
      <c r="F401" s="55" t="s">
        <v>17</v>
      </c>
      <c r="G401" s="55" t="s">
        <v>23</v>
      </c>
      <c r="H401" s="55" t="s">
        <v>31</v>
      </c>
      <c r="I401" s="55" t="s">
        <v>17</v>
      </c>
      <c r="J401" s="55" t="s">
        <v>23</v>
      </c>
      <c r="K401" s="55" t="s">
        <v>31</v>
      </c>
      <c r="L401" s="55" t="s">
        <v>17</v>
      </c>
      <c r="M401" s="55" t="s">
        <v>23</v>
      </c>
      <c r="N401" s="55" t="s">
        <v>31</v>
      </c>
      <c r="O401" s="55" t="s">
        <v>6</v>
      </c>
      <c r="P401" s="55" t="s">
        <v>23</v>
      </c>
      <c r="Q401" s="55" t="s">
        <v>33</v>
      </c>
      <c r="R401" s="55" t="s">
        <v>6</v>
      </c>
      <c r="S401" s="55" t="s">
        <v>23</v>
      </c>
      <c r="T401" s="55" t="s">
        <v>31</v>
      </c>
      <c r="U401" s="55" t="s">
        <v>6</v>
      </c>
      <c r="V401" s="55" t="s">
        <v>23</v>
      </c>
      <c r="W401" s="55" t="s">
        <v>31</v>
      </c>
      <c r="X401" s="55" t="s">
        <v>5</v>
      </c>
      <c r="Y401" s="55" t="s">
        <v>23</v>
      </c>
      <c r="Z401" s="55" t="s">
        <v>31</v>
      </c>
      <c r="AA401" s="55" t="s">
        <v>5</v>
      </c>
      <c r="AB401" s="55" t="s">
        <v>23</v>
      </c>
      <c r="AC401" s="55" t="s">
        <v>31</v>
      </c>
      <c r="AD401" s="55" t="s">
        <v>5</v>
      </c>
      <c r="AE401" s="55" t="s">
        <v>23</v>
      </c>
      <c r="AF401" s="55" t="s">
        <v>31</v>
      </c>
      <c r="AG401" s="55" t="s">
        <v>5</v>
      </c>
      <c r="AH401" s="55" t="s">
        <v>26</v>
      </c>
      <c r="AI401" s="55" t="s">
        <v>32</v>
      </c>
      <c r="AJ401" s="55" t="s">
        <v>5</v>
      </c>
      <c r="AK401" s="55" t="s">
        <v>26</v>
      </c>
      <c r="AL401" s="55" t="s">
        <v>31</v>
      </c>
      <c r="AM401" s="55" t="s">
        <v>5</v>
      </c>
      <c r="AN401" s="55" t="s">
        <v>26</v>
      </c>
      <c r="AO401" s="55" t="s">
        <v>31</v>
      </c>
      <c r="AP401" s="55" t="s">
        <v>5</v>
      </c>
      <c r="AQ401" s="55" t="s">
        <v>26</v>
      </c>
      <c r="AR401" s="55" t="s">
        <v>31</v>
      </c>
      <c r="AS401" s="55" t="s">
        <v>5</v>
      </c>
      <c r="AT401" s="55" t="s">
        <v>23</v>
      </c>
      <c r="AU401" s="55" t="s">
        <v>31</v>
      </c>
      <c r="AV401" s="55" t="s">
        <v>5</v>
      </c>
      <c r="AW401" s="55" t="s">
        <v>23</v>
      </c>
      <c r="AX401" s="55" t="s">
        <v>32</v>
      </c>
      <c r="AY401" s="55" t="s">
        <v>5</v>
      </c>
      <c r="AZ401" s="55" t="s">
        <v>23</v>
      </c>
      <c r="BA401" s="55" t="s">
        <v>32</v>
      </c>
      <c r="BB401" s="55" t="s">
        <v>5</v>
      </c>
      <c r="BC401" s="55" t="s">
        <v>23</v>
      </c>
      <c r="BD401" s="55" t="s">
        <v>31</v>
      </c>
      <c r="BE401" s="55" t="s">
        <v>5</v>
      </c>
      <c r="BF401" s="55" t="s">
        <v>26</v>
      </c>
      <c r="BG401" s="55" t="s">
        <v>32</v>
      </c>
      <c r="BH401" s="55" t="s">
        <v>5</v>
      </c>
      <c r="BI401" s="55" t="s">
        <v>26</v>
      </c>
      <c r="BJ401" s="55" t="s">
        <v>32</v>
      </c>
    </row>
    <row r="402" spans="1:62" ht="12" customHeight="1" x14ac:dyDescent="0.2">
      <c r="A402" s="25">
        <f>MAX($A$14:A401)+1</f>
        <v>388</v>
      </c>
      <c r="B402" s="56" t="s">
        <v>35</v>
      </c>
      <c r="C402" s="55" t="s">
        <v>44</v>
      </c>
      <c r="D402" s="55" t="s">
        <v>23</v>
      </c>
      <c r="E402" s="55" t="s">
        <v>23</v>
      </c>
      <c r="F402" s="55" t="s">
        <v>44</v>
      </c>
      <c r="G402" s="55" t="s">
        <v>23</v>
      </c>
      <c r="H402" s="55" t="s">
        <v>23</v>
      </c>
      <c r="I402" s="55" t="s">
        <v>44</v>
      </c>
      <c r="J402" s="55" t="s">
        <v>23</v>
      </c>
      <c r="K402" s="55" t="s">
        <v>23</v>
      </c>
      <c r="L402" s="55" t="s">
        <v>44</v>
      </c>
      <c r="M402" s="55" t="s">
        <v>23</v>
      </c>
      <c r="N402" s="55" t="s">
        <v>23</v>
      </c>
      <c r="O402" s="55" t="s">
        <v>27</v>
      </c>
      <c r="P402" s="55" t="s">
        <v>23</v>
      </c>
      <c r="Q402" s="55" t="s">
        <v>23</v>
      </c>
      <c r="R402" s="55" t="s">
        <v>27</v>
      </c>
      <c r="S402" s="55" t="s">
        <v>23</v>
      </c>
      <c r="T402" s="55" t="s">
        <v>23</v>
      </c>
      <c r="U402" s="55" t="s">
        <v>27</v>
      </c>
      <c r="V402" s="55" t="s">
        <v>23</v>
      </c>
      <c r="W402" s="55" t="s">
        <v>23</v>
      </c>
      <c r="X402" s="55" t="s">
        <v>27</v>
      </c>
      <c r="Y402" s="55" t="s">
        <v>23</v>
      </c>
      <c r="Z402" s="55" t="s">
        <v>23</v>
      </c>
      <c r="AA402" s="55" t="s">
        <v>27</v>
      </c>
      <c r="AB402" s="55" t="s">
        <v>23</v>
      </c>
      <c r="AC402" s="55" t="s">
        <v>23</v>
      </c>
      <c r="AD402" s="55" t="s">
        <v>27</v>
      </c>
      <c r="AE402" s="55" t="s">
        <v>23</v>
      </c>
      <c r="AF402" s="55" t="s">
        <v>23</v>
      </c>
      <c r="AG402" s="55" t="s">
        <v>27</v>
      </c>
      <c r="AH402" s="55" t="s">
        <v>23</v>
      </c>
      <c r="AI402" s="55" t="s">
        <v>23</v>
      </c>
      <c r="AJ402" s="55" t="s">
        <v>22</v>
      </c>
      <c r="AK402" s="55" t="s">
        <v>23</v>
      </c>
      <c r="AL402" s="55" t="s">
        <v>23</v>
      </c>
      <c r="AM402" s="55" t="s">
        <v>22</v>
      </c>
      <c r="AN402" s="55" t="s">
        <v>23</v>
      </c>
      <c r="AO402" s="55" t="s">
        <v>23</v>
      </c>
      <c r="AP402" s="55" t="s">
        <v>22</v>
      </c>
      <c r="AQ402" s="55" t="s">
        <v>23</v>
      </c>
      <c r="AR402" s="55" t="s">
        <v>23</v>
      </c>
      <c r="AS402" s="55" t="s">
        <v>22</v>
      </c>
      <c r="AT402" s="55" t="s">
        <v>23</v>
      </c>
      <c r="AU402" s="55" t="s">
        <v>23</v>
      </c>
      <c r="AV402" s="55" t="s">
        <v>22</v>
      </c>
      <c r="AW402" s="55" t="s">
        <v>23</v>
      </c>
      <c r="AX402" s="55" t="s">
        <v>23</v>
      </c>
      <c r="AY402" s="55" t="s">
        <v>22</v>
      </c>
      <c r="AZ402" s="55" t="s">
        <v>23</v>
      </c>
      <c r="BA402" s="55" t="s">
        <v>23</v>
      </c>
      <c r="BB402" s="55" t="s">
        <v>22</v>
      </c>
      <c r="BC402" s="55" t="s">
        <v>23</v>
      </c>
      <c r="BD402" s="55" t="s">
        <v>23</v>
      </c>
      <c r="BE402" s="55" t="s">
        <v>22</v>
      </c>
      <c r="BF402" s="55" t="s">
        <v>23</v>
      </c>
      <c r="BG402" s="55" t="s">
        <v>23</v>
      </c>
      <c r="BH402" s="55" t="s">
        <v>22</v>
      </c>
      <c r="BI402" s="55" t="s">
        <v>23</v>
      </c>
      <c r="BJ402" s="55" t="s">
        <v>23</v>
      </c>
    </row>
    <row r="403" spans="1:62" ht="12" customHeight="1" x14ac:dyDescent="0.2">
      <c r="A403" s="25">
        <f>MAX($A$14:A402)+1</f>
        <v>389</v>
      </c>
      <c r="B403" s="56" t="s">
        <v>34</v>
      </c>
      <c r="C403" s="55" t="s">
        <v>17</v>
      </c>
      <c r="D403" s="55" t="s">
        <v>23</v>
      </c>
      <c r="E403" s="55" t="s">
        <v>31</v>
      </c>
      <c r="F403" s="55" t="s">
        <v>17</v>
      </c>
      <c r="G403" s="55" t="s">
        <v>23</v>
      </c>
      <c r="H403" s="55" t="s">
        <v>31</v>
      </c>
      <c r="I403" s="55" t="s">
        <v>17</v>
      </c>
      <c r="J403" s="55" t="s">
        <v>23</v>
      </c>
      <c r="K403" s="55" t="s">
        <v>31</v>
      </c>
      <c r="L403" s="55" t="s">
        <v>17</v>
      </c>
      <c r="M403" s="55" t="s">
        <v>23</v>
      </c>
      <c r="N403" s="55" t="s">
        <v>31</v>
      </c>
      <c r="O403" s="55" t="s">
        <v>6</v>
      </c>
      <c r="P403" s="55" t="s">
        <v>23</v>
      </c>
      <c r="Q403" s="55" t="s">
        <v>33</v>
      </c>
      <c r="R403" s="55" t="s">
        <v>6</v>
      </c>
      <c r="S403" s="55" t="s">
        <v>23</v>
      </c>
      <c r="T403" s="55" t="s">
        <v>31</v>
      </c>
      <c r="U403" s="55" t="s">
        <v>6</v>
      </c>
      <c r="V403" s="55" t="s">
        <v>23</v>
      </c>
      <c r="W403" s="55" t="s">
        <v>31</v>
      </c>
      <c r="X403" s="55" t="s">
        <v>5</v>
      </c>
      <c r="Y403" s="55" t="s">
        <v>23</v>
      </c>
      <c r="Z403" s="55" t="s">
        <v>31</v>
      </c>
      <c r="AA403" s="55" t="s">
        <v>5</v>
      </c>
      <c r="AB403" s="55" t="s">
        <v>23</v>
      </c>
      <c r="AC403" s="55" t="s">
        <v>31</v>
      </c>
      <c r="AD403" s="55" t="s">
        <v>5</v>
      </c>
      <c r="AE403" s="55" t="s">
        <v>23</v>
      </c>
      <c r="AF403" s="55" t="s">
        <v>31</v>
      </c>
      <c r="AG403" s="55" t="s">
        <v>5</v>
      </c>
      <c r="AH403" s="55" t="s">
        <v>26</v>
      </c>
      <c r="AI403" s="55" t="s">
        <v>32</v>
      </c>
      <c r="AJ403" s="55" t="s">
        <v>5</v>
      </c>
      <c r="AK403" s="55" t="s">
        <v>26</v>
      </c>
      <c r="AL403" s="55" t="s">
        <v>31</v>
      </c>
      <c r="AM403" s="55" t="s">
        <v>5</v>
      </c>
      <c r="AN403" s="55" t="s">
        <v>26</v>
      </c>
      <c r="AO403" s="55" t="s">
        <v>31</v>
      </c>
      <c r="AP403" s="55" t="s">
        <v>5</v>
      </c>
      <c r="AQ403" s="55" t="s">
        <v>26</v>
      </c>
      <c r="AR403" s="55" t="s">
        <v>31</v>
      </c>
      <c r="AS403" s="55" t="s">
        <v>5</v>
      </c>
      <c r="AT403" s="55" t="s">
        <v>23</v>
      </c>
      <c r="AU403" s="55" t="s">
        <v>31</v>
      </c>
      <c r="AV403" s="55" t="s">
        <v>5</v>
      </c>
      <c r="AW403" s="55" t="s">
        <v>23</v>
      </c>
      <c r="AX403" s="55" t="s">
        <v>32</v>
      </c>
      <c r="AY403" s="55" t="s">
        <v>5</v>
      </c>
      <c r="AZ403" s="55" t="s">
        <v>23</v>
      </c>
      <c r="BA403" s="55" t="s">
        <v>32</v>
      </c>
      <c r="BB403" s="55" t="s">
        <v>5</v>
      </c>
      <c r="BC403" s="55" t="s">
        <v>23</v>
      </c>
      <c r="BD403" s="55" t="s">
        <v>31</v>
      </c>
      <c r="BE403" s="55" t="s">
        <v>5</v>
      </c>
      <c r="BF403" s="55" t="s">
        <v>26</v>
      </c>
      <c r="BG403" s="55" t="s">
        <v>32</v>
      </c>
      <c r="BH403" s="55" t="s">
        <v>5</v>
      </c>
      <c r="BI403" s="55" t="s">
        <v>26</v>
      </c>
      <c r="BJ403" s="55" t="s">
        <v>32</v>
      </c>
    </row>
    <row r="404" spans="1:62" ht="12" customHeight="1" x14ac:dyDescent="0.2">
      <c r="A404" s="25">
        <f>MAX($A$14:A403)+1</f>
        <v>390</v>
      </c>
      <c r="B404" s="56" t="s">
        <v>30</v>
      </c>
      <c r="C404" s="55" t="s">
        <v>44</v>
      </c>
      <c r="D404" s="55" t="s">
        <v>23</v>
      </c>
      <c r="E404" s="55" t="s">
        <v>23</v>
      </c>
      <c r="F404" s="55" t="s">
        <v>44</v>
      </c>
      <c r="G404" s="55" t="s">
        <v>23</v>
      </c>
      <c r="H404" s="55" t="s">
        <v>23</v>
      </c>
      <c r="I404" s="55" t="s">
        <v>44</v>
      </c>
      <c r="J404" s="55" t="s">
        <v>23</v>
      </c>
      <c r="K404" s="55" t="s">
        <v>23</v>
      </c>
      <c r="L404" s="55" t="s">
        <v>44</v>
      </c>
      <c r="M404" s="55" t="s">
        <v>23</v>
      </c>
      <c r="N404" s="55" t="s">
        <v>23</v>
      </c>
      <c r="O404" s="55" t="s">
        <v>27</v>
      </c>
      <c r="P404" s="55" t="s">
        <v>23</v>
      </c>
      <c r="Q404" s="55" t="s">
        <v>23</v>
      </c>
      <c r="R404" s="55" t="s">
        <v>27</v>
      </c>
      <c r="S404" s="55" t="s">
        <v>23</v>
      </c>
      <c r="T404" s="55" t="s">
        <v>23</v>
      </c>
      <c r="U404" s="55" t="s">
        <v>27</v>
      </c>
      <c r="V404" s="55" t="s">
        <v>23</v>
      </c>
      <c r="W404" s="55" t="s">
        <v>23</v>
      </c>
      <c r="X404" s="55" t="s">
        <v>27</v>
      </c>
      <c r="Y404" s="55" t="s">
        <v>23</v>
      </c>
      <c r="Z404" s="55" t="s">
        <v>23</v>
      </c>
      <c r="AA404" s="55" t="s">
        <v>27</v>
      </c>
      <c r="AB404" s="55" t="s">
        <v>23</v>
      </c>
      <c r="AC404" s="55" t="s">
        <v>23</v>
      </c>
      <c r="AD404" s="55" t="s">
        <v>27</v>
      </c>
      <c r="AE404" s="55" t="s">
        <v>23</v>
      </c>
      <c r="AF404" s="55" t="s">
        <v>23</v>
      </c>
      <c r="AG404" s="55" t="s">
        <v>27</v>
      </c>
      <c r="AH404" s="55" t="s">
        <v>23</v>
      </c>
      <c r="AI404" s="55" t="s">
        <v>23</v>
      </c>
      <c r="AJ404" s="55" t="s">
        <v>22</v>
      </c>
      <c r="AK404" s="55" t="s">
        <v>23</v>
      </c>
      <c r="AL404" s="55" t="s">
        <v>23</v>
      </c>
      <c r="AM404" s="55" t="s">
        <v>22</v>
      </c>
      <c r="AN404" s="55" t="s">
        <v>23</v>
      </c>
      <c r="AO404" s="55" t="s">
        <v>23</v>
      </c>
      <c r="AP404" s="55" t="s">
        <v>22</v>
      </c>
      <c r="AQ404" s="55" t="s">
        <v>23</v>
      </c>
      <c r="AR404" s="55" t="s">
        <v>23</v>
      </c>
      <c r="AS404" s="55" t="s">
        <v>22</v>
      </c>
      <c r="AT404" s="55" t="s">
        <v>23</v>
      </c>
      <c r="AU404" s="55" t="s">
        <v>23</v>
      </c>
      <c r="AV404" s="55" t="s">
        <v>22</v>
      </c>
      <c r="AW404" s="55" t="s">
        <v>23</v>
      </c>
      <c r="AX404" s="55" t="s">
        <v>23</v>
      </c>
      <c r="AY404" s="55" t="s">
        <v>22</v>
      </c>
      <c r="AZ404" s="55" t="s">
        <v>23</v>
      </c>
      <c r="BA404" s="55" t="s">
        <v>23</v>
      </c>
      <c r="BB404" s="55" t="s">
        <v>22</v>
      </c>
      <c r="BC404" s="55" t="s">
        <v>23</v>
      </c>
      <c r="BD404" s="55" t="s">
        <v>23</v>
      </c>
      <c r="BE404" s="55" t="s">
        <v>22</v>
      </c>
      <c r="BF404" s="55" t="s">
        <v>23</v>
      </c>
      <c r="BG404" s="55" t="s">
        <v>23</v>
      </c>
      <c r="BH404" s="55" t="s">
        <v>22</v>
      </c>
      <c r="BI404" s="55" t="s">
        <v>23</v>
      </c>
      <c r="BJ404" s="55" t="s">
        <v>23</v>
      </c>
    </row>
    <row r="405" spans="1:62" x14ac:dyDescent="0.2">
      <c r="A405" s="25">
        <f>MAX($A$14:A404)+1</f>
        <v>391</v>
      </c>
      <c r="B405" s="58" t="s">
        <v>81</v>
      </c>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c r="AB405" s="57"/>
      <c r="AC405" s="57"/>
      <c r="AD405" s="57"/>
      <c r="AE405" s="57"/>
      <c r="AF405" s="57"/>
      <c r="AG405" s="57"/>
      <c r="AH405" s="57"/>
      <c r="AI405" s="57"/>
      <c r="AJ405" s="57"/>
      <c r="AK405" s="57"/>
      <c r="AL405" s="57"/>
      <c r="AM405" s="57"/>
      <c r="AN405" s="57"/>
      <c r="AO405" s="57"/>
      <c r="AP405" s="57"/>
      <c r="AQ405" s="57"/>
      <c r="AR405" s="57"/>
      <c r="AS405" s="57"/>
      <c r="AT405" s="57"/>
      <c r="AU405" s="57"/>
      <c r="AV405" s="57"/>
      <c r="AW405" s="57"/>
      <c r="AX405" s="57"/>
      <c r="AY405" s="57"/>
      <c r="AZ405" s="57"/>
      <c r="BA405" s="57"/>
      <c r="BB405" s="57"/>
      <c r="BC405" s="57"/>
      <c r="BD405" s="57"/>
      <c r="BE405" s="57"/>
      <c r="BF405" s="57"/>
      <c r="BG405" s="57"/>
      <c r="BH405" s="57"/>
      <c r="BI405" s="57"/>
      <c r="BJ405" s="57"/>
    </row>
    <row r="406" spans="1:62" ht="12" customHeight="1" x14ac:dyDescent="0.2">
      <c r="A406" s="25">
        <f>MAX($A$14:A405)+1</f>
        <v>392</v>
      </c>
      <c r="B406" s="56" t="s">
        <v>36</v>
      </c>
      <c r="C406" s="55" t="s">
        <v>22</v>
      </c>
      <c r="D406" s="55" t="s">
        <v>26</v>
      </c>
      <c r="E406" s="55" t="s">
        <v>22</v>
      </c>
      <c r="F406" s="55" t="s">
        <v>22</v>
      </c>
      <c r="G406" s="55" t="s">
        <v>26</v>
      </c>
      <c r="H406" s="55" t="s">
        <v>22</v>
      </c>
      <c r="I406" s="55" t="s">
        <v>22</v>
      </c>
      <c r="J406" s="55" t="s">
        <v>26</v>
      </c>
      <c r="K406" s="55" t="s">
        <v>22</v>
      </c>
      <c r="L406" s="55" t="s">
        <v>22</v>
      </c>
      <c r="M406" s="55" t="s">
        <v>26</v>
      </c>
      <c r="N406" s="55" t="s">
        <v>22</v>
      </c>
      <c r="O406" s="55" t="s">
        <v>22</v>
      </c>
      <c r="P406" s="55" t="s">
        <v>26</v>
      </c>
      <c r="Q406" s="55" t="s">
        <v>22</v>
      </c>
      <c r="R406" s="55" t="s">
        <v>22</v>
      </c>
      <c r="S406" s="55" t="s">
        <v>26</v>
      </c>
      <c r="T406" s="55" t="s">
        <v>22</v>
      </c>
      <c r="U406" s="55" t="s">
        <v>5</v>
      </c>
      <c r="V406" s="55" t="s">
        <v>40</v>
      </c>
      <c r="W406" s="55" t="s">
        <v>26</v>
      </c>
      <c r="X406" s="55" t="s">
        <v>4</v>
      </c>
      <c r="Y406" s="55" t="s">
        <v>23</v>
      </c>
      <c r="Z406" s="55" t="s">
        <v>33</v>
      </c>
      <c r="AA406" s="55" t="s">
        <v>4</v>
      </c>
      <c r="AB406" s="55" t="s">
        <v>23</v>
      </c>
      <c r="AC406" s="55" t="s">
        <v>33</v>
      </c>
      <c r="AD406" s="55" t="s">
        <v>4</v>
      </c>
      <c r="AE406" s="55" t="s">
        <v>26</v>
      </c>
      <c r="AF406" s="55" t="s">
        <v>31</v>
      </c>
      <c r="AG406" s="55" t="s">
        <v>4</v>
      </c>
      <c r="AH406" s="55" t="s">
        <v>26</v>
      </c>
      <c r="AI406" s="55" t="s">
        <v>31</v>
      </c>
      <c r="AJ406" s="55" t="s">
        <v>4</v>
      </c>
      <c r="AK406" s="55" t="s">
        <v>26</v>
      </c>
      <c r="AL406" s="55" t="s">
        <v>31</v>
      </c>
      <c r="AM406" s="55" t="s">
        <v>4</v>
      </c>
      <c r="AN406" s="55" t="s">
        <v>26</v>
      </c>
      <c r="AO406" s="55" t="s">
        <v>31</v>
      </c>
      <c r="AP406" s="55" t="s">
        <v>4</v>
      </c>
      <c r="AQ406" s="55" t="s">
        <v>26</v>
      </c>
      <c r="AR406" s="55" t="s">
        <v>31</v>
      </c>
      <c r="AS406" s="55" t="s">
        <v>4</v>
      </c>
      <c r="AT406" s="55" t="s">
        <v>26</v>
      </c>
      <c r="AU406" s="55" t="s">
        <v>31</v>
      </c>
      <c r="AV406" s="55" t="s">
        <v>4</v>
      </c>
      <c r="AW406" s="55" t="s">
        <v>26</v>
      </c>
      <c r="AX406" s="55" t="s">
        <v>31</v>
      </c>
      <c r="AY406" s="55" t="s">
        <v>4</v>
      </c>
      <c r="AZ406" s="55" t="s">
        <v>26</v>
      </c>
      <c r="BA406" s="55" t="s">
        <v>31</v>
      </c>
      <c r="BB406" s="55" t="s">
        <v>4</v>
      </c>
      <c r="BC406" s="55" t="s">
        <v>26</v>
      </c>
      <c r="BD406" s="55" t="s">
        <v>31</v>
      </c>
      <c r="BE406" s="55" t="s">
        <v>4</v>
      </c>
      <c r="BF406" s="55" t="s">
        <v>26</v>
      </c>
      <c r="BG406" s="55" t="s">
        <v>31</v>
      </c>
      <c r="BH406" s="55" t="s">
        <v>4</v>
      </c>
      <c r="BI406" s="55" t="s">
        <v>26</v>
      </c>
      <c r="BJ406" s="55" t="s">
        <v>31</v>
      </c>
    </row>
    <row r="407" spans="1:62" ht="12" customHeight="1" x14ac:dyDescent="0.2">
      <c r="A407" s="25">
        <f>MAX($A$14:A406)+1</f>
        <v>393</v>
      </c>
      <c r="B407" s="56" t="s">
        <v>35</v>
      </c>
      <c r="C407" s="55" t="s">
        <v>23</v>
      </c>
      <c r="D407" s="55" t="s">
        <v>23</v>
      </c>
      <c r="E407" s="55" t="s">
        <v>23</v>
      </c>
      <c r="F407" s="55" t="s">
        <v>23</v>
      </c>
      <c r="G407" s="55" t="s">
        <v>23</v>
      </c>
      <c r="H407" s="55" t="s">
        <v>23</v>
      </c>
      <c r="I407" s="55" t="s">
        <v>23</v>
      </c>
      <c r="J407" s="55" t="s">
        <v>23</v>
      </c>
      <c r="K407" s="55" t="s">
        <v>23</v>
      </c>
      <c r="L407" s="55" t="s">
        <v>23</v>
      </c>
      <c r="M407" s="55" t="s">
        <v>23</v>
      </c>
      <c r="N407" s="55" t="s">
        <v>23</v>
      </c>
      <c r="O407" s="55" t="s">
        <v>23</v>
      </c>
      <c r="P407" s="55" t="s">
        <v>23</v>
      </c>
      <c r="Q407" s="55" t="s">
        <v>23</v>
      </c>
      <c r="R407" s="55" t="s">
        <v>23</v>
      </c>
      <c r="S407" s="55" t="s">
        <v>23</v>
      </c>
      <c r="T407" s="55" t="s">
        <v>23</v>
      </c>
      <c r="U407" s="55" t="s">
        <v>23</v>
      </c>
      <c r="V407" s="55" t="s">
        <v>23</v>
      </c>
      <c r="W407" s="55" t="s">
        <v>23</v>
      </c>
      <c r="X407" s="55" t="s">
        <v>23</v>
      </c>
      <c r="Y407" s="55" t="s">
        <v>23</v>
      </c>
      <c r="Z407" s="55" t="s">
        <v>23</v>
      </c>
      <c r="AA407" s="55" t="s">
        <v>23</v>
      </c>
      <c r="AB407" s="55" t="s">
        <v>23</v>
      </c>
      <c r="AC407" s="55" t="s">
        <v>23</v>
      </c>
      <c r="AD407" s="55" t="s">
        <v>23</v>
      </c>
      <c r="AE407" s="55" t="s">
        <v>23</v>
      </c>
      <c r="AF407" s="55" t="s">
        <v>23</v>
      </c>
      <c r="AG407" s="55" t="s">
        <v>23</v>
      </c>
      <c r="AH407" s="55" t="s">
        <v>23</v>
      </c>
      <c r="AI407" s="55" t="s">
        <v>23</v>
      </c>
      <c r="AJ407" s="55" t="s">
        <v>23</v>
      </c>
      <c r="AK407" s="55" t="s">
        <v>23</v>
      </c>
      <c r="AL407" s="55" t="s">
        <v>23</v>
      </c>
      <c r="AM407" s="55" t="s">
        <v>23</v>
      </c>
      <c r="AN407" s="55" t="s">
        <v>23</v>
      </c>
      <c r="AO407" s="55" t="s">
        <v>23</v>
      </c>
      <c r="AP407" s="55" t="s">
        <v>23</v>
      </c>
      <c r="AQ407" s="55" t="s">
        <v>23</v>
      </c>
      <c r="AR407" s="55" t="s">
        <v>23</v>
      </c>
      <c r="AS407" s="55" t="s">
        <v>23</v>
      </c>
      <c r="AT407" s="55" t="s">
        <v>23</v>
      </c>
      <c r="AU407" s="55" t="s">
        <v>23</v>
      </c>
      <c r="AV407" s="55" t="s">
        <v>23</v>
      </c>
      <c r="AW407" s="55" t="s">
        <v>23</v>
      </c>
      <c r="AX407" s="55" t="s">
        <v>23</v>
      </c>
      <c r="AY407" s="55" t="s">
        <v>23</v>
      </c>
      <c r="AZ407" s="55" t="s">
        <v>23</v>
      </c>
      <c r="BA407" s="55" t="s">
        <v>23</v>
      </c>
      <c r="BB407" s="55" t="s">
        <v>23</v>
      </c>
      <c r="BC407" s="55" t="s">
        <v>23</v>
      </c>
      <c r="BD407" s="55" t="s">
        <v>23</v>
      </c>
      <c r="BE407" s="55" t="s">
        <v>23</v>
      </c>
      <c r="BF407" s="55" t="s">
        <v>23</v>
      </c>
      <c r="BG407" s="55" t="s">
        <v>23</v>
      </c>
      <c r="BH407" s="55" t="s">
        <v>23</v>
      </c>
      <c r="BI407" s="55" t="s">
        <v>23</v>
      </c>
      <c r="BJ407" s="55" t="s">
        <v>23</v>
      </c>
    </row>
    <row r="408" spans="1:62" ht="12" customHeight="1" x14ac:dyDescent="0.2">
      <c r="A408" s="25">
        <f>MAX($A$14:A407)+1</f>
        <v>394</v>
      </c>
      <c r="B408" s="56" t="s">
        <v>34</v>
      </c>
      <c r="C408" s="55" t="s">
        <v>22</v>
      </c>
      <c r="D408" s="55" t="s">
        <v>26</v>
      </c>
      <c r="E408" s="55" t="s">
        <v>22</v>
      </c>
      <c r="F408" s="55" t="s">
        <v>22</v>
      </c>
      <c r="G408" s="55" t="s">
        <v>26</v>
      </c>
      <c r="H408" s="55" t="s">
        <v>22</v>
      </c>
      <c r="I408" s="55" t="s">
        <v>22</v>
      </c>
      <c r="J408" s="55" t="s">
        <v>26</v>
      </c>
      <c r="K408" s="55" t="s">
        <v>22</v>
      </c>
      <c r="L408" s="55" t="s">
        <v>22</v>
      </c>
      <c r="M408" s="55" t="s">
        <v>26</v>
      </c>
      <c r="N408" s="55" t="s">
        <v>22</v>
      </c>
      <c r="O408" s="55" t="s">
        <v>22</v>
      </c>
      <c r="P408" s="55" t="s">
        <v>26</v>
      </c>
      <c r="Q408" s="55" t="s">
        <v>22</v>
      </c>
      <c r="R408" s="55" t="s">
        <v>22</v>
      </c>
      <c r="S408" s="55" t="s">
        <v>26</v>
      </c>
      <c r="T408" s="55" t="s">
        <v>22</v>
      </c>
      <c r="U408" s="55" t="s">
        <v>5</v>
      </c>
      <c r="V408" s="55" t="s">
        <v>40</v>
      </c>
      <c r="W408" s="55" t="s">
        <v>26</v>
      </c>
      <c r="X408" s="55" t="s">
        <v>4</v>
      </c>
      <c r="Y408" s="55" t="s">
        <v>23</v>
      </c>
      <c r="Z408" s="55" t="s">
        <v>33</v>
      </c>
      <c r="AA408" s="55" t="s">
        <v>4</v>
      </c>
      <c r="AB408" s="55" t="s">
        <v>23</v>
      </c>
      <c r="AC408" s="55" t="s">
        <v>33</v>
      </c>
      <c r="AD408" s="55" t="s">
        <v>4</v>
      </c>
      <c r="AE408" s="55" t="s">
        <v>26</v>
      </c>
      <c r="AF408" s="55" t="s">
        <v>31</v>
      </c>
      <c r="AG408" s="55" t="s">
        <v>4</v>
      </c>
      <c r="AH408" s="55" t="s">
        <v>26</v>
      </c>
      <c r="AI408" s="55" t="s">
        <v>31</v>
      </c>
      <c r="AJ408" s="55" t="s">
        <v>4</v>
      </c>
      <c r="AK408" s="55" t="s">
        <v>26</v>
      </c>
      <c r="AL408" s="55" t="s">
        <v>31</v>
      </c>
      <c r="AM408" s="55" t="s">
        <v>4</v>
      </c>
      <c r="AN408" s="55" t="s">
        <v>26</v>
      </c>
      <c r="AO408" s="55" t="s">
        <v>31</v>
      </c>
      <c r="AP408" s="55" t="s">
        <v>4</v>
      </c>
      <c r="AQ408" s="55" t="s">
        <v>26</v>
      </c>
      <c r="AR408" s="55" t="s">
        <v>31</v>
      </c>
      <c r="AS408" s="55" t="s">
        <v>4</v>
      </c>
      <c r="AT408" s="55" t="s">
        <v>26</v>
      </c>
      <c r="AU408" s="55" t="s">
        <v>31</v>
      </c>
      <c r="AV408" s="55" t="s">
        <v>4</v>
      </c>
      <c r="AW408" s="55" t="s">
        <v>26</v>
      </c>
      <c r="AX408" s="55" t="s">
        <v>31</v>
      </c>
      <c r="AY408" s="55" t="s">
        <v>4</v>
      </c>
      <c r="AZ408" s="55" t="s">
        <v>26</v>
      </c>
      <c r="BA408" s="55" t="s">
        <v>31</v>
      </c>
      <c r="BB408" s="55" t="s">
        <v>4</v>
      </c>
      <c r="BC408" s="55" t="s">
        <v>26</v>
      </c>
      <c r="BD408" s="55" t="s">
        <v>31</v>
      </c>
      <c r="BE408" s="55" t="s">
        <v>4</v>
      </c>
      <c r="BF408" s="55" t="s">
        <v>26</v>
      </c>
      <c r="BG408" s="55" t="s">
        <v>31</v>
      </c>
      <c r="BH408" s="55" t="s">
        <v>4</v>
      </c>
      <c r="BI408" s="55" t="s">
        <v>26</v>
      </c>
      <c r="BJ408" s="55" t="s">
        <v>31</v>
      </c>
    </row>
    <row r="409" spans="1:62" ht="12" customHeight="1" x14ac:dyDescent="0.2">
      <c r="A409" s="25">
        <f>MAX($A$14:A408)+1</f>
        <v>395</v>
      </c>
      <c r="B409" s="56" t="s">
        <v>30</v>
      </c>
      <c r="C409" s="55" t="s">
        <v>23</v>
      </c>
      <c r="D409" s="55" t="s">
        <v>23</v>
      </c>
      <c r="E409" s="55" t="s">
        <v>23</v>
      </c>
      <c r="F409" s="55" t="s">
        <v>23</v>
      </c>
      <c r="G409" s="55" t="s">
        <v>23</v>
      </c>
      <c r="H409" s="55" t="s">
        <v>23</v>
      </c>
      <c r="I409" s="55" t="s">
        <v>23</v>
      </c>
      <c r="J409" s="55" t="s">
        <v>23</v>
      </c>
      <c r="K409" s="55" t="s">
        <v>23</v>
      </c>
      <c r="L409" s="55" t="s">
        <v>23</v>
      </c>
      <c r="M409" s="55" t="s">
        <v>23</v>
      </c>
      <c r="N409" s="55" t="s">
        <v>23</v>
      </c>
      <c r="O409" s="55" t="s">
        <v>23</v>
      </c>
      <c r="P409" s="55" t="s">
        <v>23</v>
      </c>
      <c r="Q409" s="55" t="s">
        <v>23</v>
      </c>
      <c r="R409" s="55" t="s">
        <v>23</v>
      </c>
      <c r="S409" s="55" t="s">
        <v>23</v>
      </c>
      <c r="T409" s="55" t="s">
        <v>23</v>
      </c>
      <c r="U409" s="55" t="s">
        <v>23</v>
      </c>
      <c r="V409" s="55" t="s">
        <v>23</v>
      </c>
      <c r="W409" s="55" t="s">
        <v>23</v>
      </c>
      <c r="X409" s="55" t="s">
        <v>23</v>
      </c>
      <c r="Y409" s="55" t="s">
        <v>23</v>
      </c>
      <c r="Z409" s="55" t="s">
        <v>23</v>
      </c>
      <c r="AA409" s="55" t="s">
        <v>23</v>
      </c>
      <c r="AB409" s="55" t="s">
        <v>23</v>
      </c>
      <c r="AC409" s="55" t="s">
        <v>23</v>
      </c>
      <c r="AD409" s="55" t="s">
        <v>23</v>
      </c>
      <c r="AE409" s="55" t="s">
        <v>23</v>
      </c>
      <c r="AF409" s="55" t="s">
        <v>23</v>
      </c>
      <c r="AG409" s="55" t="s">
        <v>23</v>
      </c>
      <c r="AH409" s="55" t="s">
        <v>23</v>
      </c>
      <c r="AI409" s="55" t="s">
        <v>23</v>
      </c>
      <c r="AJ409" s="55" t="s">
        <v>23</v>
      </c>
      <c r="AK409" s="55" t="s">
        <v>23</v>
      </c>
      <c r="AL409" s="55" t="s">
        <v>23</v>
      </c>
      <c r="AM409" s="55" t="s">
        <v>23</v>
      </c>
      <c r="AN409" s="55" t="s">
        <v>23</v>
      </c>
      <c r="AO409" s="55" t="s">
        <v>23</v>
      </c>
      <c r="AP409" s="55" t="s">
        <v>23</v>
      </c>
      <c r="AQ409" s="55" t="s">
        <v>23</v>
      </c>
      <c r="AR409" s="55" t="s">
        <v>23</v>
      </c>
      <c r="AS409" s="55" t="s">
        <v>23</v>
      </c>
      <c r="AT409" s="55" t="s">
        <v>23</v>
      </c>
      <c r="AU409" s="55" t="s">
        <v>23</v>
      </c>
      <c r="AV409" s="55" t="s">
        <v>23</v>
      </c>
      <c r="AW409" s="55" t="s">
        <v>23</v>
      </c>
      <c r="AX409" s="55" t="s">
        <v>23</v>
      </c>
      <c r="AY409" s="55" t="s">
        <v>23</v>
      </c>
      <c r="AZ409" s="55" t="s">
        <v>23</v>
      </c>
      <c r="BA409" s="55" t="s">
        <v>23</v>
      </c>
      <c r="BB409" s="55" t="s">
        <v>23</v>
      </c>
      <c r="BC409" s="55" t="s">
        <v>23</v>
      </c>
      <c r="BD409" s="55" t="s">
        <v>23</v>
      </c>
      <c r="BE409" s="55" t="s">
        <v>23</v>
      </c>
      <c r="BF409" s="55" t="s">
        <v>23</v>
      </c>
      <c r="BG409" s="55" t="s">
        <v>23</v>
      </c>
      <c r="BH409" s="55" t="s">
        <v>23</v>
      </c>
      <c r="BI409" s="55" t="s">
        <v>23</v>
      </c>
      <c r="BJ409" s="55" t="s">
        <v>23</v>
      </c>
    </row>
    <row r="410" spans="1:62" ht="22.5" x14ac:dyDescent="0.2">
      <c r="A410" s="25">
        <f>MAX($A$14:A409)+1</f>
        <v>396</v>
      </c>
      <c r="B410" s="58" t="s">
        <v>80</v>
      </c>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7"/>
      <c r="AK410" s="57"/>
      <c r="AL410" s="57"/>
      <c r="AM410" s="57"/>
      <c r="AN410" s="57"/>
      <c r="AO410" s="57"/>
      <c r="AP410" s="57"/>
      <c r="AQ410" s="57"/>
      <c r="AR410" s="57"/>
      <c r="AS410" s="57"/>
      <c r="AT410" s="57"/>
      <c r="AU410" s="57"/>
      <c r="AV410" s="57"/>
      <c r="AW410" s="57"/>
      <c r="AX410" s="57"/>
      <c r="AY410" s="57"/>
      <c r="AZ410" s="57"/>
      <c r="BA410" s="57"/>
      <c r="BB410" s="57"/>
      <c r="BC410" s="57"/>
      <c r="BD410" s="57"/>
      <c r="BE410" s="57"/>
      <c r="BF410" s="57"/>
      <c r="BG410" s="57"/>
      <c r="BH410" s="57"/>
      <c r="BI410" s="57"/>
      <c r="BJ410" s="57"/>
    </row>
    <row r="411" spans="1:62" ht="12" customHeight="1" x14ac:dyDescent="0.2">
      <c r="A411" s="25">
        <f>MAX($A$14:A410)+1</f>
        <v>397</v>
      </c>
      <c r="B411" s="56" t="s">
        <v>36</v>
      </c>
      <c r="C411" s="55" t="s">
        <v>4</v>
      </c>
      <c r="D411" s="55" t="s">
        <v>26</v>
      </c>
      <c r="E411" s="55" t="s">
        <v>31</v>
      </c>
      <c r="F411" s="55" t="s">
        <v>4</v>
      </c>
      <c r="G411" s="55" t="s">
        <v>26</v>
      </c>
      <c r="H411" s="55" t="s">
        <v>31</v>
      </c>
      <c r="I411" s="55" t="s">
        <v>15</v>
      </c>
      <c r="J411" s="55" t="s">
        <v>28</v>
      </c>
      <c r="K411" s="55" t="s">
        <v>23</v>
      </c>
      <c r="L411" s="55" t="s">
        <v>4</v>
      </c>
      <c r="M411" s="55" t="s">
        <v>23</v>
      </c>
      <c r="N411" s="55" t="s">
        <v>31</v>
      </c>
      <c r="O411" s="55" t="s">
        <v>4</v>
      </c>
      <c r="P411" s="55" t="s">
        <v>23</v>
      </c>
      <c r="Q411" s="55" t="s">
        <v>31</v>
      </c>
      <c r="R411" s="55" t="s">
        <v>3</v>
      </c>
      <c r="S411" s="55" t="s">
        <v>23</v>
      </c>
      <c r="T411" s="55" t="s">
        <v>31</v>
      </c>
      <c r="U411" s="55" t="s">
        <v>3</v>
      </c>
      <c r="V411" s="55" t="s">
        <v>23</v>
      </c>
      <c r="W411" s="55" t="s">
        <v>32</v>
      </c>
      <c r="X411" s="55" t="s">
        <v>3</v>
      </c>
      <c r="Y411" s="55" t="s">
        <v>23</v>
      </c>
      <c r="Z411" s="55" t="s">
        <v>31</v>
      </c>
      <c r="AA411" s="55" t="s">
        <v>3</v>
      </c>
      <c r="AB411" s="55" t="s">
        <v>23</v>
      </c>
      <c r="AC411" s="55" t="s">
        <v>31</v>
      </c>
      <c r="AD411" s="55" t="s">
        <v>3</v>
      </c>
      <c r="AE411" s="55" t="s">
        <v>23</v>
      </c>
      <c r="AF411" s="55" t="s">
        <v>31</v>
      </c>
      <c r="AG411" s="55" t="s">
        <v>3</v>
      </c>
      <c r="AH411" s="55" t="s">
        <v>23</v>
      </c>
      <c r="AI411" s="55" t="s">
        <v>31</v>
      </c>
      <c r="AJ411" s="55" t="s">
        <v>3</v>
      </c>
      <c r="AK411" s="55" t="s">
        <v>23</v>
      </c>
      <c r="AL411" s="55" t="s">
        <v>31</v>
      </c>
      <c r="AM411" s="55" t="s">
        <v>3</v>
      </c>
      <c r="AN411" s="55" t="s">
        <v>23</v>
      </c>
      <c r="AO411" s="55" t="s">
        <v>31</v>
      </c>
      <c r="AP411" s="55" t="s">
        <v>4</v>
      </c>
      <c r="AQ411" s="55" t="s">
        <v>23</v>
      </c>
      <c r="AR411" s="55" t="s">
        <v>31</v>
      </c>
      <c r="AS411" s="55" t="s">
        <v>4</v>
      </c>
      <c r="AT411" s="55" t="s">
        <v>23</v>
      </c>
      <c r="AU411" s="55" t="s">
        <v>31</v>
      </c>
      <c r="AV411" s="55" t="s">
        <v>4</v>
      </c>
      <c r="AW411" s="55" t="s">
        <v>23</v>
      </c>
      <c r="AX411" s="55" t="s">
        <v>32</v>
      </c>
      <c r="AY411" s="55" t="s">
        <v>4</v>
      </c>
      <c r="AZ411" s="55" t="s">
        <v>23</v>
      </c>
      <c r="BA411" s="55" t="s">
        <v>31</v>
      </c>
      <c r="BB411" s="55" t="s">
        <v>4</v>
      </c>
      <c r="BC411" s="55" t="s">
        <v>23</v>
      </c>
      <c r="BD411" s="55" t="s">
        <v>31</v>
      </c>
      <c r="BE411" s="55" t="s">
        <v>3</v>
      </c>
      <c r="BF411" s="55" t="s">
        <v>26</v>
      </c>
      <c r="BG411" s="55" t="s">
        <v>31</v>
      </c>
      <c r="BH411" s="55" t="s">
        <v>3</v>
      </c>
      <c r="BI411" s="55" t="s">
        <v>26</v>
      </c>
      <c r="BJ411" s="55" t="s">
        <v>31</v>
      </c>
    </row>
    <row r="412" spans="1:62" ht="12" customHeight="1" x14ac:dyDescent="0.2">
      <c r="A412" s="25">
        <f>MAX($A$14:A411)+1</f>
        <v>398</v>
      </c>
      <c r="B412" s="56" t="s">
        <v>35</v>
      </c>
      <c r="C412" s="55" t="s">
        <v>23</v>
      </c>
      <c r="D412" s="55" t="s">
        <v>23</v>
      </c>
      <c r="E412" s="55" t="s">
        <v>23</v>
      </c>
      <c r="F412" s="55" t="s">
        <v>23</v>
      </c>
      <c r="G412" s="55" t="s">
        <v>23</v>
      </c>
      <c r="H412" s="55" t="s">
        <v>23</v>
      </c>
      <c r="I412" s="55" t="s">
        <v>23</v>
      </c>
      <c r="J412" s="55" t="s">
        <v>23</v>
      </c>
      <c r="K412" s="55" t="s">
        <v>23</v>
      </c>
      <c r="L412" s="55" t="s">
        <v>23</v>
      </c>
      <c r="M412" s="55" t="s">
        <v>23</v>
      </c>
      <c r="N412" s="55" t="s">
        <v>23</v>
      </c>
      <c r="O412" s="55" t="s">
        <v>23</v>
      </c>
      <c r="P412" s="55" t="s">
        <v>23</v>
      </c>
      <c r="Q412" s="55" t="s">
        <v>23</v>
      </c>
      <c r="R412" s="55" t="s">
        <v>23</v>
      </c>
      <c r="S412" s="55" t="s">
        <v>23</v>
      </c>
      <c r="T412" s="55" t="s">
        <v>23</v>
      </c>
      <c r="U412" s="55" t="s">
        <v>23</v>
      </c>
      <c r="V412" s="55" t="s">
        <v>23</v>
      </c>
      <c r="W412" s="55" t="s">
        <v>23</v>
      </c>
      <c r="X412" s="55" t="s">
        <v>23</v>
      </c>
      <c r="Y412" s="55" t="s">
        <v>23</v>
      </c>
      <c r="Z412" s="55" t="s">
        <v>23</v>
      </c>
      <c r="AA412" s="55" t="s">
        <v>23</v>
      </c>
      <c r="AB412" s="55" t="s">
        <v>23</v>
      </c>
      <c r="AC412" s="55" t="s">
        <v>23</v>
      </c>
      <c r="AD412" s="55" t="s">
        <v>23</v>
      </c>
      <c r="AE412" s="55" t="s">
        <v>23</v>
      </c>
      <c r="AF412" s="55" t="s">
        <v>23</v>
      </c>
      <c r="AG412" s="55" t="s">
        <v>23</v>
      </c>
      <c r="AH412" s="55" t="s">
        <v>23</v>
      </c>
      <c r="AI412" s="55" t="s">
        <v>23</v>
      </c>
      <c r="AJ412" s="55" t="s">
        <v>23</v>
      </c>
      <c r="AK412" s="55" t="s">
        <v>23</v>
      </c>
      <c r="AL412" s="55" t="s">
        <v>23</v>
      </c>
      <c r="AM412" s="55" t="s">
        <v>23</v>
      </c>
      <c r="AN412" s="55" t="s">
        <v>23</v>
      </c>
      <c r="AO412" s="55" t="s">
        <v>23</v>
      </c>
      <c r="AP412" s="55" t="s">
        <v>23</v>
      </c>
      <c r="AQ412" s="55" t="s">
        <v>23</v>
      </c>
      <c r="AR412" s="55" t="s">
        <v>23</v>
      </c>
      <c r="AS412" s="55" t="s">
        <v>23</v>
      </c>
      <c r="AT412" s="55" t="s">
        <v>23</v>
      </c>
      <c r="AU412" s="55" t="s">
        <v>23</v>
      </c>
      <c r="AV412" s="55" t="s">
        <v>23</v>
      </c>
      <c r="AW412" s="55" t="s">
        <v>23</v>
      </c>
      <c r="AX412" s="55" t="s">
        <v>23</v>
      </c>
      <c r="AY412" s="55" t="s">
        <v>23</v>
      </c>
      <c r="AZ412" s="55" t="s">
        <v>23</v>
      </c>
      <c r="BA412" s="55" t="s">
        <v>23</v>
      </c>
      <c r="BB412" s="55" t="s">
        <v>23</v>
      </c>
      <c r="BC412" s="55" t="s">
        <v>23</v>
      </c>
      <c r="BD412" s="55" t="s">
        <v>23</v>
      </c>
      <c r="BE412" s="55" t="s">
        <v>23</v>
      </c>
      <c r="BF412" s="55" t="s">
        <v>23</v>
      </c>
      <c r="BG412" s="55" t="s">
        <v>23</v>
      </c>
      <c r="BH412" s="55" t="s">
        <v>23</v>
      </c>
      <c r="BI412" s="55" t="s">
        <v>23</v>
      </c>
      <c r="BJ412" s="55" t="s">
        <v>23</v>
      </c>
    </row>
    <row r="413" spans="1:62" ht="12" customHeight="1" x14ac:dyDescent="0.2">
      <c r="A413" s="25">
        <f>MAX($A$14:A412)+1</f>
        <v>399</v>
      </c>
      <c r="B413" s="56" t="s">
        <v>34</v>
      </c>
      <c r="C413" s="55" t="s">
        <v>4</v>
      </c>
      <c r="D413" s="55" t="s">
        <v>26</v>
      </c>
      <c r="E413" s="55" t="s">
        <v>31</v>
      </c>
      <c r="F413" s="55" t="s">
        <v>4</v>
      </c>
      <c r="G413" s="55" t="s">
        <v>26</v>
      </c>
      <c r="H413" s="55" t="s">
        <v>31</v>
      </c>
      <c r="I413" s="55" t="s">
        <v>15</v>
      </c>
      <c r="J413" s="55" t="s">
        <v>28</v>
      </c>
      <c r="K413" s="55" t="s">
        <v>23</v>
      </c>
      <c r="L413" s="55" t="s">
        <v>4</v>
      </c>
      <c r="M413" s="55" t="s">
        <v>23</v>
      </c>
      <c r="N413" s="55" t="s">
        <v>31</v>
      </c>
      <c r="O413" s="55" t="s">
        <v>4</v>
      </c>
      <c r="P413" s="55" t="s">
        <v>23</v>
      </c>
      <c r="Q413" s="55" t="s">
        <v>31</v>
      </c>
      <c r="R413" s="55" t="s">
        <v>3</v>
      </c>
      <c r="S413" s="55" t="s">
        <v>23</v>
      </c>
      <c r="T413" s="55" t="s">
        <v>31</v>
      </c>
      <c r="U413" s="55" t="s">
        <v>3</v>
      </c>
      <c r="V413" s="55" t="s">
        <v>23</v>
      </c>
      <c r="W413" s="55" t="s">
        <v>32</v>
      </c>
      <c r="X413" s="55" t="s">
        <v>3</v>
      </c>
      <c r="Y413" s="55" t="s">
        <v>23</v>
      </c>
      <c r="Z413" s="55" t="s">
        <v>31</v>
      </c>
      <c r="AA413" s="55" t="s">
        <v>3</v>
      </c>
      <c r="AB413" s="55" t="s">
        <v>23</v>
      </c>
      <c r="AC413" s="55" t="s">
        <v>31</v>
      </c>
      <c r="AD413" s="55" t="s">
        <v>3</v>
      </c>
      <c r="AE413" s="55" t="s">
        <v>23</v>
      </c>
      <c r="AF413" s="55" t="s">
        <v>31</v>
      </c>
      <c r="AG413" s="55" t="s">
        <v>3</v>
      </c>
      <c r="AH413" s="55" t="s">
        <v>23</v>
      </c>
      <c r="AI413" s="55" t="s">
        <v>31</v>
      </c>
      <c r="AJ413" s="55" t="s">
        <v>3</v>
      </c>
      <c r="AK413" s="55" t="s">
        <v>23</v>
      </c>
      <c r="AL413" s="55" t="s">
        <v>31</v>
      </c>
      <c r="AM413" s="55" t="s">
        <v>3</v>
      </c>
      <c r="AN413" s="55" t="s">
        <v>23</v>
      </c>
      <c r="AO413" s="55" t="s">
        <v>31</v>
      </c>
      <c r="AP413" s="55" t="s">
        <v>4</v>
      </c>
      <c r="AQ413" s="55" t="s">
        <v>23</v>
      </c>
      <c r="AR413" s="55" t="s">
        <v>31</v>
      </c>
      <c r="AS413" s="55" t="s">
        <v>4</v>
      </c>
      <c r="AT413" s="55" t="s">
        <v>23</v>
      </c>
      <c r="AU413" s="55" t="s">
        <v>31</v>
      </c>
      <c r="AV413" s="55" t="s">
        <v>4</v>
      </c>
      <c r="AW413" s="55" t="s">
        <v>23</v>
      </c>
      <c r="AX413" s="55" t="s">
        <v>32</v>
      </c>
      <c r="AY413" s="55" t="s">
        <v>4</v>
      </c>
      <c r="AZ413" s="55" t="s">
        <v>23</v>
      </c>
      <c r="BA413" s="55" t="s">
        <v>31</v>
      </c>
      <c r="BB413" s="55" t="s">
        <v>4</v>
      </c>
      <c r="BC413" s="55" t="s">
        <v>23</v>
      </c>
      <c r="BD413" s="55" t="s">
        <v>31</v>
      </c>
      <c r="BE413" s="55" t="s">
        <v>3</v>
      </c>
      <c r="BF413" s="55" t="s">
        <v>26</v>
      </c>
      <c r="BG413" s="55" t="s">
        <v>31</v>
      </c>
      <c r="BH413" s="55" t="s">
        <v>3</v>
      </c>
      <c r="BI413" s="55" t="s">
        <v>26</v>
      </c>
      <c r="BJ413" s="55" t="s">
        <v>31</v>
      </c>
    </row>
    <row r="414" spans="1:62" ht="12" customHeight="1" x14ac:dyDescent="0.2">
      <c r="A414" s="25">
        <f>MAX($A$14:A413)+1</f>
        <v>400</v>
      </c>
      <c r="B414" s="56" t="s">
        <v>30</v>
      </c>
      <c r="C414" s="55" t="s">
        <v>23</v>
      </c>
      <c r="D414" s="55" t="s">
        <v>23</v>
      </c>
      <c r="E414" s="55" t="s">
        <v>23</v>
      </c>
      <c r="F414" s="55" t="s">
        <v>23</v>
      </c>
      <c r="G414" s="55" t="s">
        <v>23</v>
      </c>
      <c r="H414" s="55" t="s">
        <v>23</v>
      </c>
      <c r="I414" s="55" t="s">
        <v>23</v>
      </c>
      <c r="J414" s="55" t="s">
        <v>23</v>
      </c>
      <c r="K414" s="55" t="s">
        <v>23</v>
      </c>
      <c r="L414" s="55" t="s">
        <v>23</v>
      </c>
      <c r="M414" s="55" t="s">
        <v>23</v>
      </c>
      <c r="N414" s="55" t="s">
        <v>23</v>
      </c>
      <c r="O414" s="55" t="s">
        <v>23</v>
      </c>
      <c r="P414" s="55" t="s">
        <v>23</v>
      </c>
      <c r="Q414" s="55" t="s">
        <v>23</v>
      </c>
      <c r="R414" s="55" t="s">
        <v>23</v>
      </c>
      <c r="S414" s="55" t="s">
        <v>23</v>
      </c>
      <c r="T414" s="55" t="s">
        <v>23</v>
      </c>
      <c r="U414" s="55" t="s">
        <v>23</v>
      </c>
      <c r="V414" s="55" t="s">
        <v>23</v>
      </c>
      <c r="W414" s="55" t="s">
        <v>23</v>
      </c>
      <c r="X414" s="55" t="s">
        <v>23</v>
      </c>
      <c r="Y414" s="55" t="s">
        <v>23</v>
      </c>
      <c r="Z414" s="55" t="s">
        <v>23</v>
      </c>
      <c r="AA414" s="55" t="s">
        <v>23</v>
      </c>
      <c r="AB414" s="55" t="s">
        <v>23</v>
      </c>
      <c r="AC414" s="55" t="s">
        <v>23</v>
      </c>
      <c r="AD414" s="55" t="s">
        <v>23</v>
      </c>
      <c r="AE414" s="55" t="s">
        <v>23</v>
      </c>
      <c r="AF414" s="55" t="s">
        <v>23</v>
      </c>
      <c r="AG414" s="55" t="s">
        <v>23</v>
      </c>
      <c r="AH414" s="55" t="s">
        <v>23</v>
      </c>
      <c r="AI414" s="55" t="s">
        <v>23</v>
      </c>
      <c r="AJ414" s="55" t="s">
        <v>23</v>
      </c>
      <c r="AK414" s="55" t="s">
        <v>23</v>
      </c>
      <c r="AL414" s="55" t="s">
        <v>23</v>
      </c>
      <c r="AM414" s="55" t="s">
        <v>23</v>
      </c>
      <c r="AN414" s="55" t="s">
        <v>23</v>
      </c>
      <c r="AO414" s="55" t="s">
        <v>23</v>
      </c>
      <c r="AP414" s="55" t="s">
        <v>23</v>
      </c>
      <c r="AQ414" s="55" t="s">
        <v>23</v>
      </c>
      <c r="AR414" s="55" t="s">
        <v>23</v>
      </c>
      <c r="AS414" s="55" t="s">
        <v>23</v>
      </c>
      <c r="AT414" s="55" t="s">
        <v>23</v>
      </c>
      <c r="AU414" s="55" t="s">
        <v>23</v>
      </c>
      <c r="AV414" s="55" t="s">
        <v>23</v>
      </c>
      <c r="AW414" s="55" t="s">
        <v>23</v>
      </c>
      <c r="AX414" s="55" t="s">
        <v>23</v>
      </c>
      <c r="AY414" s="55" t="s">
        <v>23</v>
      </c>
      <c r="AZ414" s="55" t="s">
        <v>23</v>
      </c>
      <c r="BA414" s="55" t="s">
        <v>23</v>
      </c>
      <c r="BB414" s="55" t="s">
        <v>23</v>
      </c>
      <c r="BC414" s="55" t="s">
        <v>23</v>
      </c>
      <c r="BD414" s="55" t="s">
        <v>23</v>
      </c>
      <c r="BE414" s="55" t="s">
        <v>23</v>
      </c>
      <c r="BF414" s="55" t="s">
        <v>23</v>
      </c>
      <c r="BG414" s="55" t="s">
        <v>23</v>
      </c>
      <c r="BH414" s="55" t="s">
        <v>23</v>
      </c>
      <c r="BI414" s="55" t="s">
        <v>23</v>
      </c>
      <c r="BJ414" s="55" t="s">
        <v>23</v>
      </c>
    </row>
    <row r="415" spans="1:62" x14ac:dyDescent="0.2">
      <c r="A415" s="25">
        <f>MAX($A$14:A414)+1</f>
        <v>401</v>
      </c>
      <c r="B415" s="58" t="s">
        <v>79</v>
      </c>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7"/>
      <c r="AK415" s="57"/>
      <c r="AL415" s="57"/>
      <c r="AM415" s="57"/>
      <c r="AN415" s="57"/>
      <c r="AO415" s="57"/>
      <c r="AP415" s="57"/>
      <c r="AQ415" s="57"/>
      <c r="AR415" s="57"/>
      <c r="AS415" s="57"/>
      <c r="AT415" s="57"/>
      <c r="AU415" s="57"/>
      <c r="AV415" s="57"/>
      <c r="AW415" s="57"/>
      <c r="AX415" s="57"/>
      <c r="AY415" s="57"/>
      <c r="AZ415" s="57"/>
      <c r="BA415" s="57"/>
      <c r="BB415" s="57"/>
      <c r="BC415" s="57"/>
      <c r="BD415" s="57"/>
      <c r="BE415" s="57"/>
      <c r="BF415" s="57"/>
      <c r="BG415" s="57"/>
      <c r="BH415" s="57"/>
      <c r="BI415" s="57"/>
      <c r="BJ415" s="57"/>
    </row>
    <row r="416" spans="1:62" ht="12" customHeight="1" x14ac:dyDescent="0.2">
      <c r="A416" s="25">
        <f>MAX($A$14:A415)+1</f>
        <v>402</v>
      </c>
      <c r="B416" s="56" t="s">
        <v>36</v>
      </c>
      <c r="C416" s="55" t="s">
        <v>6</v>
      </c>
      <c r="D416" s="55" t="s">
        <v>23</v>
      </c>
      <c r="E416" s="55" t="s">
        <v>31</v>
      </c>
      <c r="F416" s="55" t="s">
        <v>6</v>
      </c>
      <c r="G416" s="55" t="s">
        <v>23</v>
      </c>
      <c r="H416" s="55" t="s">
        <v>31</v>
      </c>
      <c r="I416" s="55" t="s">
        <v>6</v>
      </c>
      <c r="J416" s="55" t="s">
        <v>23</v>
      </c>
      <c r="K416" s="55" t="s">
        <v>31</v>
      </c>
      <c r="L416" s="55" t="s">
        <v>6</v>
      </c>
      <c r="M416" s="55" t="s">
        <v>23</v>
      </c>
      <c r="N416" s="55" t="s">
        <v>31</v>
      </c>
      <c r="O416" s="55" t="s">
        <v>6</v>
      </c>
      <c r="P416" s="55" t="s">
        <v>23</v>
      </c>
      <c r="Q416" s="55" t="s">
        <v>31</v>
      </c>
      <c r="R416" s="55" t="s">
        <v>6</v>
      </c>
      <c r="S416" s="55" t="s">
        <v>23</v>
      </c>
      <c r="T416" s="55" t="s">
        <v>31</v>
      </c>
      <c r="U416" s="55" t="s">
        <v>6</v>
      </c>
      <c r="V416" s="55" t="s">
        <v>23</v>
      </c>
      <c r="W416" s="55" t="s">
        <v>31</v>
      </c>
      <c r="X416" s="55" t="s">
        <v>4</v>
      </c>
      <c r="Y416" s="55" t="s">
        <v>23</v>
      </c>
      <c r="Z416" s="55" t="s">
        <v>33</v>
      </c>
      <c r="AA416" s="55" t="s">
        <v>4</v>
      </c>
      <c r="AB416" s="55" t="s">
        <v>26</v>
      </c>
      <c r="AC416" s="55" t="s">
        <v>31</v>
      </c>
      <c r="AD416" s="55" t="s">
        <v>4</v>
      </c>
      <c r="AE416" s="55" t="s">
        <v>26</v>
      </c>
      <c r="AF416" s="55" t="s">
        <v>31</v>
      </c>
      <c r="AG416" s="55" t="s">
        <v>4</v>
      </c>
      <c r="AH416" s="55" t="s">
        <v>26</v>
      </c>
      <c r="AI416" s="55" t="s">
        <v>31</v>
      </c>
      <c r="AJ416" s="55" t="s">
        <v>4</v>
      </c>
      <c r="AK416" s="55" t="s">
        <v>26</v>
      </c>
      <c r="AL416" s="55" t="s">
        <v>31</v>
      </c>
      <c r="AM416" s="55" t="s">
        <v>4</v>
      </c>
      <c r="AN416" s="55" t="s">
        <v>26</v>
      </c>
      <c r="AO416" s="55" t="s">
        <v>31</v>
      </c>
      <c r="AP416" s="55" t="s">
        <v>6</v>
      </c>
      <c r="AQ416" s="55" t="s">
        <v>26</v>
      </c>
      <c r="AR416" s="55" t="s">
        <v>31</v>
      </c>
      <c r="AS416" s="55" t="s">
        <v>5</v>
      </c>
      <c r="AT416" s="55" t="s">
        <v>23</v>
      </c>
      <c r="AU416" s="55" t="s">
        <v>31</v>
      </c>
      <c r="AV416" s="55" t="s">
        <v>5</v>
      </c>
      <c r="AW416" s="55" t="s">
        <v>23</v>
      </c>
      <c r="AX416" s="55" t="s">
        <v>32</v>
      </c>
      <c r="AY416" s="55" t="s">
        <v>5</v>
      </c>
      <c r="AZ416" s="55" t="s">
        <v>23</v>
      </c>
      <c r="BA416" s="55" t="s">
        <v>32</v>
      </c>
      <c r="BB416" s="55" t="s">
        <v>5</v>
      </c>
      <c r="BC416" s="55" t="s">
        <v>23</v>
      </c>
      <c r="BD416" s="55" t="s">
        <v>31</v>
      </c>
      <c r="BE416" s="55" t="s">
        <v>5</v>
      </c>
      <c r="BF416" s="55" t="s">
        <v>26</v>
      </c>
      <c r="BG416" s="55" t="s">
        <v>32</v>
      </c>
      <c r="BH416" s="55" t="s">
        <v>5</v>
      </c>
      <c r="BI416" s="55" t="s">
        <v>26</v>
      </c>
      <c r="BJ416" s="55" t="s">
        <v>32</v>
      </c>
    </row>
    <row r="417" spans="1:62" ht="12" customHeight="1" x14ac:dyDescent="0.2">
      <c r="A417" s="25">
        <f>MAX($A$14:A416)+1</f>
        <v>403</v>
      </c>
      <c r="B417" s="56" t="s">
        <v>35</v>
      </c>
      <c r="C417" s="55" t="s">
        <v>23</v>
      </c>
      <c r="D417" s="55" t="s">
        <v>23</v>
      </c>
      <c r="E417" s="55" t="s">
        <v>23</v>
      </c>
      <c r="F417" s="55" t="s">
        <v>23</v>
      </c>
      <c r="G417" s="55" t="s">
        <v>23</v>
      </c>
      <c r="H417" s="55" t="s">
        <v>23</v>
      </c>
      <c r="I417" s="55" t="s">
        <v>23</v>
      </c>
      <c r="J417" s="55" t="s">
        <v>23</v>
      </c>
      <c r="K417" s="55" t="s">
        <v>23</v>
      </c>
      <c r="L417" s="55" t="s">
        <v>23</v>
      </c>
      <c r="M417" s="55" t="s">
        <v>23</v>
      </c>
      <c r="N417" s="55" t="s">
        <v>23</v>
      </c>
      <c r="O417" s="55" t="s">
        <v>23</v>
      </c>
      <c r="P417" s="55" t="s">
        <v>23</v>
      </c>
      <c r="Q417" s="55" t="s">
        <v>23</v>
      </c>
      <c r="R417" s="55" t="s">
        <v>23</v>
      </c>
      <c r="S417" s="55" t="s">
        <v>23</v>
      </c>
      <c r="T417" s="55" t="s">
        <v>23</v>
      </c>
      <c r="U417" s="55" t="s">
        <v>23</v>
      </c>
      <c r="V417" s="55" t="s">
        <v>23</v>
      </c>
      <c r="W417" s="55" t="s">
        <v>23</v>
      </c>
      <c r="X417" s="55" t="s">
        <v>23</v>
      </c>
      <c r="Y417" s="55" t="s">
        <v>23</v>
      </c>
      <c r="Z417" s="55" t="s">
        <v>23</v>
      </c>
      <c r="AA417" s="55" t="s">
        <v>23</v>
      </c>
      <c r="AB417" s="55" t="s">
        <v>23</v>
      </c>
      <c r="AC417" s="55" t="s">
        <v>23</v>
      </c>
      <c r="AD417" s="55" t="s">
        <v>23</v>
      </c>
      <c r="AE417" s="55" t="s">
        <v>23</v>
      </c>
      <c r="AF417" s="55" t="s">
        <v>23</v>
      </c>
      <c r="AG417" s="55" t="s">
        <v>23</v>
      </c>
      <c r="AH417" s="55" t="s">
        <v>23</v>
      </c>
      <c r="AI417" s="55" t="s">
        <v>23</v>
      </c>
      <c r="AJ417" s="55" t="s">
        <v>23</v>
      </c>
      <c r="AK417" s="55" t="s">
        <v>23</v>
      </c>
      <c r="AL417" s="55" t="s">
        <v>23</v>
      </c>
      <c r="AM417" s="55" t="s">
        <v>23</v>
      </c>
      <c r="AN417" s="55" t="s">
        <v>23</v>
      </c>
      <c r="AO417" s="55" t="s">
        <v>23</v>
      </c>
      <c r="AP417" s="55" t="s">
        <v>23</v>
      </c>
      <c r="AQ417" s="55" t="s">
        <v>23</v>
      </c>
      <c r="AR417" s="55" t="s">
        <v>23</v>
      </c>
      <c r="AS417" s="55" t="s">
        <v>23</v>
      </c>
      <c r="AT417" s="55" t="s">
        <v>23</v>
      </c>
      <c r="AU417" s="55" t="s">
        <v>23</v>
      </c>
      <c r="AV417" s="55" t="s">
        <v>23</v>
      </c>
      <c r="AW417" s="55" t="s">
        <v>23</v>
      </c>
      <c r="AX417" s="55" t="s">
        <v>23</v>
      </c>
      <c r="AY417" s="55" t="s">
        <v>23</v>
      </c>
      <c r="AZ417" s="55" t="s">
        <v>23</v>
      </c>
      <c r="BA417" s="55" t="s">
        <v>23</v>
      </c>
      <c r="BB417" s="55" t="s">
        <v>23</v>
      </c>
      <c r="BC417" s="55" t="s">
        <v>23</v>
      </c>
      <c r="BD417" s="55" t="s">
        <v>23</v>
      </c>
      <c r="BE417" s="55" t="s">
        <v>23</v>
      </c>
      <c r="BF417" s="55" t="s">
        <v>23</v>
      </c>
      <c r="BG417" s="55" t="s">
        <v>23</v>
      </c>
      <c r="BH417" s="55" t="s">
        <v>23</v>
      </c>
      <c r="BI417" s="55" t="s">
        <v>23</v>
      </c>
      <c r="BJ417" s="55" t="s">
        <v>23</v>
      </c>
    </row>
    <row r="418" spans="1:62" ht="12" customHeight="1" x14ac:dyDescent="0.2">
      <c r="A418" s="25">
        <f>MAX($A$14:A417)+1</f>
        <v>404</v>
      </c>
      <c r="B418" s="56" t="s">
        <v>34</v>
      </c>
      <c r="C418" s="55" t="s">
        <v>6</v>
      </c>
      <c r="D418" s="55" t="s">
        <v>23</v>
      </c>
      <c r="E418" s="55" t="s">
        <v>31</v>
      </c>
      <c r="F418" s="55" t="s">
        <v>6</v>
      </c>
      <c r="G418" s="55" t="s">
        <v>23</v>
      </c>
      <c r="H418" s="55" t="s">
        <v>31</v>
      </c>
      <c r="I418" s="55" t="s">
        <v>6</v>
      </c>
      <c r="J418" s="55" t="s">
        <v>23</v>
      </c>
      <c r="K418" s="55" t="s">
        <v>31</v>
      </c>
      <c r="L418" s="55" t="s">
        <v>6</v>
      </c>
      <c r="M418" s="55" t="s">
        <v>23</v>
      </c>
      <c r="N418" s="55" t="s">
        <v>31</v>
      </c>
      <c r="O418" s="55" t="s">
        <v>6</v>
      </c>
      <c r="P418" s="55" t="s">
        <v>23</v>
      </c>
      <c r="Q418" s="55" t="s">
        <v>31</v>
      </c>
      <c r="R418" s="55" t="s">
        <v>6</v>
      </c>
      <c r="S418" s="55" t="s">
        <v>23</v>
      </c>
      <c r="T418" s="55" t="s">
        <v>31</v>
      </c>
      <c r="U418" s="55" t="s">
        <v>6</v>
      </c>
      <c r="V418" s="55" t="s">
        <v>23</v>
      </c>
      <c r="W418" s="55" t="s">
        <v>31</v>
      </c>
      <c r="X418" s="55" t="s">
        <v>4</v>
      </c>
      <c r="Y418" s="55" t="s">
        <v>23</v>
      </c>
      <c r="Z418" s="55" t="s">
        <v>33</v>
      </c>
      <c r="AA418" s="55" t="s">
        <v>4</v>
      </c>
      <c r="AB418" s="55" t="s">
        <v>26</v>
      </c>
      <c r="AC418" s="55" t="s">
        <v>31</v>
      </c>
      <c r="AD418" s="55" t="s">
        <v>4</v>
      </c>
      <c r="AE418" s="55" t="s">
        <v>26</v>
      </c>
      <c r="AF418" s="55" t="s">
        <v>31</v>
      </c>
      <c r="AG418" s="55" t="s">
        <v>4</v>
      </c>
      <c r="AH418" s="55" t="s">
        <v>26</v>
      </c>
      <c r="AI418" s="55" t="s">
        <v>31</v>
      </c>
      <c r="AJ418" s="55" t="s">
        <v>4</v>
      </c>
      <c r="AK418" s="55" t="s">
        <v>26</v>
      </c>
      <c r="AL418" s="55" t="s">
        <v>31</v>
      </c>
      <c r="AM418" s="55" t="s">
        <v>4</v>
      </c>
      <c r="AN418" s="55" t="s">
        <v>26</v>
      </c>
      <c r="AO418" s="55" t="s">
        <v>31</v>
      </c>
      <c r="AP418" s="55" t="s">
        <v>6</v>
      </c>
      <c r="AQ418" s="55" t="s">
        <v>26</v>
      </c>
      <c r="AR418" s="55" t="s">
        <v>31</v>
      </c>
      <c r="AS418" s="55" t="s">
        <v>5</v>
      </c>
      <c r="AT418" s="55" t="s">
        <v>23</v>
      </c>
      <c r="AU418" s="55" t="s">
        <v>31</v>
      </c>
      <c r="AV418" s="55" t="s">
        <v>5</v>
      </c>
      <c r="AW418" s="55" t="s">
        <v>23</v>
      </c>
      <c r="AX418" s="55" t="s">
        <v>32</v>
      </c>
      <c r="AY418" s="55" t="s">
        <v>5</v>
      </c>
      <c r="AZ418" s="55" t="s">
        <v>23</v>
      </c>
      <c r="BA418" s="55" t="s">
        <v>32</v>
      </c>
      <c r="BB418" s="55" t="s">
        <v>5</v>
      </c>
      <c r="BC418" s="55" t="s">
        <v>23</v>
      </c>
      <c r="BD418" s="55" t="s">
        <v>31</v>
      </c>
      <c r="BE418" s="55" t="s">
        <v>5</v>
      </c>
      <c r="BF418" s="55" t="s">
        <v>23</v>
      </c>
      <c r="BG418" s="55" t="s">
        <v>32</v>
      </c>
      <c r="BH418" s="55" t="s">
        <v>5</v>
      </c>
      <c r="BI418" s="55" t="s">
        <v>23</v>
      </c>
      <c r="BJ418" s="55" t="s">
        <v>32</v>
      </c>
    </row>
    <row r="419" spans="1:62" ht="12" customHeight="1" x14ac:dyDescent="0.2">
      <c r="A419" s="25">
        <f>MAX($A$14:A418)+1</f>
        <v>405</v>
      </c>
      <c r="B419" s="56" t="s">
        <v>30</v>
      </c>
      <c r="C419" s="55" t="s">
        <v>23</v>
      </c>
      <c r="D419" s="55" t="s">
        <v>23</v>
      </c>
      <c r="E419" s="55" t="s">
        <v>23</v>
      </c>
      <c r="F419" s="55" t="s">
        <v>23</v>
      </c>
      <c r="G419" s="55" t="s">
        <v>23</v>
      </c>
      <c r="H419" s="55" t="s">
        <v>23</v>
      </c>
      <c r="I419" s="55" t="s">
        <v>23</v>
      </c>
      <c r="J419" s="55" t="s">
        <v>23</v>
      </c>
      <c r="K419" s="55" t="s">
        <v>23</v>
      </c>
      <c r="L419" s="55" t="s">
        <v>23</v>
      </c>
      <c r="M419" s="55" t="s">
        <v>23</v>
      </c>
      <c r="N419" s="55" t="s">
        <v>23</v>
      </c>
      <c r="O419" s="55" t="s">
        <v>23</v>
      </c>
      <c r="P419" s="55" t="s">
        <v>23</v>
      </c>
      <c r="Q419" s="55" t="s">
        <v>23</v>
      </c>
      <c r="R419" s="55" t="s">
        <v>23</v>
      </c>
      <c r="S419" s="55" t="s">
        <v>23</v>
      </c>
      <c r="T419" s="55" t="s">
        <v>23</v>
      </c>
      <c r="U419" s="55" t="s">
        <v>23</v>
      </c>
      <c r="V419" s="55" t="s">
        <v>23</v>
      </c>
      <c r="W419" s="55" t="s">
        <v>23</v>
      </c>
      <c r="X419" s="55" t="s">
        <v>23</v>
      </c>
      <c r="Y419" s="55" t="s">
        <v>23</v>
      </c>
      <c r="Z419" s="55" t="s">
        <v>23</v>
      </c>
      <c r="AA419" s="55" t="s">
        <v>23</v>
      </c>
      <c r="AB419" s="55" t="s">
        <v>23</v>
      </c>
      <c r="AC419" s="55" t="s">
        <v>23</v>
      </c>
      <c r="AD419" s="55" t="s">
        <v>23</v>
      </c>
      <c r="AE419" s="55" t="s">
        <v>23</v>
      </c>
      <c r="AF419" s="55" t="s">
        <v>23</v>
      </c>
      <c r="AG419" s="55" t="s">
        <v>23</v>
      </c>
      <c r="AH419" s="55" t="s">
        <v>23</v>
      </c>
      <c r="AI419" s="55" t="s">
        <v>23</v>
      </c>
      <c r="AJ419" s="55" t="s">
        <v>23</v>
      </c>
      <c r="AK419" s="55" t="s">
        <v>23</v>
      </c>
      <c r="AL419" s="55" t="s">
        <v>23</v>
      </c>
      <c r="AM419" s="55" t="s">
        <v>23</v>
      </c>
      <c r="AN419" s="55" t="s">
        <v>23</v>
      </c>
      <c r="AO419" s="55" t="s">
        <v>23</v>
      </c>
      <c r="AP419" s="55" t="s">
        <v>23</v>
      </c>
      <c r="AQ419" s="55" t="s">
        <v>23</v>
      </c>
      <c r="AR419" s="55" t="s">
        <v>23</v>
      </c>
      <c r="AS419" s="55" t="s">
        <v>23</v>
      </c>
      <c r="AT419" s="55" t="s">
        <v>23</v>
      </c>
      <c r="AU419" s="55" t="s">
        <v>23</v>
      </c>
      <c r="AV419" s="55" t="s">
        <v>23</v>
      </c>
      <c r="AW419" s="55" t="s">
        <v>23</v>
      </c>
      <c r="AX419" s="55" t="s">
        <v>23</v>
      </c>
      <c r="AY419" s="55" t="s">
        <v>23</v>
      </c>
      <c r="AZ419" s="55" t="s">
        <v>23</v>
      </c>
      <c r="BA419" s="55" t="s">
        <v>23</v>
      </c>
      <c r="BB419" s="55" t="s">
        <v>23</v>
      </c>
      <c r="BC419" s="55" t="s">
        <v>23</v>
      </c>
      <c r="BD419" s="55" t="s">
        <v>23</v>
      </c>
      <c r="BE419" s="55" t="s">
        <v>23</v>
      </c>
      <c r="BF419" s="55" t="s">
        <v>23</v>
      </c>
      <c r="BG419" s="55" t="s">
        <v>23</v>
      </c>
      <c r="BH419" s="55" t="s">
        <v>23</v>
      </c>
      <c r="BI419" s="55" t="s">
        <v>23</v>
      </c>
      <c r="BJ419" s="55" t="s">
        <v>23</v>
      </c>
    </row>
    <row r="420" spans="1:62" x14ac:dyDescent="0.2">
      <c r="A420" s="25">
        <f>MAX($A$14:A419)+1</f>
        <v>406</v>
      </c>
      <c r="B420" s="58" t="s">
        <v>78</v>
      </c>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c r="AB420" s="57"/>
      <c r="AC420" s="57"/>
      <c r="AD420" s="57"/>
      <c r="AE420" s="57"/>
      <c r="AF420" s="57"/>
      <c r="AG420" s="57"/>
      <c r="AH420" s="57"/>
      <c r="AI420" s="57"/>
      <c r="AJ420" s="57"/>
      <c r="AK420" s="57"/>
      <c r="AL420" s="57"/>
      <c r="AM420" s="57"/>
      <c r="AN420" s="57"/>
      <c r="AO420" s="57"/>
      <c r="AP420" s="57"/>
      <c r="AQ420" s="57"/>
      <c r="AR420" s="57"/>
      <c r="AS420" s="57"/>
      <c r="AT420" s="57"/>
      <c r="AU420" s="57"/>
      <c r="AV420" s="57"/>
      <c r="AW420" s="57"/>
      <c r="AX420" s="57"/>
      <c r="AY420" s="57"/>
      <c r="AZ420" s="57"/>
      <c r="BA420" s="57"/>
      <c r="BB420" s="57"/>
      <c r="BC420" s="57"/>
      <c r="BD420" s="57"/>
      <c r="BE420" s="57"/>
      <c r="BF420" s="57"/>
      <c r="BG420" s="57"/>
      <c r="BH420" s="57"/>
      <c r="BI420" s="57"/>
      <c r="BJ420" s="57"/>
    </row>
    <row r="421" spans="1:62" ht="12" customHeight="1" x14ac:dyDescent="0.2">
      <c r="A421" s="25">
        <f>MAX($A$14:A420)+1</f>
        <v>407</v>
      </c>
      <c r="B421" s="56" t="s">
        <v>36</v>
      </c>
      <c r="C421" s="55" t="s">
        <v>6</v>
      </c>
      <c r="D421" s="55" t="s">
        <v>23</v>
      </c>
      <c r="E421" s="55" t="s">
        <v>31</v>
      </c>
      <c r="F421" s="55" t="s">
        <v>6</v>
      </c>
      <c r="G421" s="55" t="s">
        <v>23</v>
      </c>
      <c r="H421" s="55" t="s">
        <v>31</v>
      </c>
      <c r="I421" s="55" t="s">
        <v>6</v>
      </c>
      <c r="J421" s="55" t="s">
        <v>23</v>
      </c>
      <c r="K421" s="55" t="s">
        <v>31</v>
      </c>
      <c r="L421" s="55" t="s">
        <v>6</v>
      </c>
      <c r="M421" s="55" t="s">
        <v>23</v>
      </c>
      <c r="N421" s="55" t="s">
        <v>31</v>
      </c>
      <c r="O421" s="55" t="s">
        <v>5</v>
      </c>
      <c r="P421" s="55" t="s">
        <v>23</v>
      </c>
      <c r="Q421" s="55" t="s">
        <v>31</v>
      </c>
      <c r="R421" s="55" t="s">
        <v>5</v>
      </c>
      <c r="S421" s="55" t="s">
        <v>23</v>
      </c>
      <c r="T421" s="55" t="s">
        <v>31</v>
      </c>
      <c r="U421" s="55" t="s">
        <v>5</v>
      </c>
      <c r="V421" s="55" t="s">
        <v>23</v>
      </c>
      <c r="W421" s="55" t="s">
        <v>31</v>
      </c>
      <c r="X421" s="55" t="s">
        <v>5</v>
      </c>
      <c r="Y421" s="55" t="s">
        <v>23</v>
      </c>
      <c r="Z421" s="55" t="s">
        <v>31</v>
      </c>
      <c r="AA421" s="55" t="s">
        <v>5</v>
      </c>
      <c r="AB421" s="55" t="s">
        <v>23</v>
      </c>
      <c r="AC421" s="55" t="s">
        <v>31</v>
      </c>
      <c r="AD421" s="55" t="s">
        <v>4</v>
      </c>
      <c r="AE421" s="55" t="s">
        <v>23</v>
      </c>
      <c r="AF421" s="55" t="s">
        <v>31</v>
      </c>
      <c r="AG421" s="55" t="s">
        <v>3</v>
      </c>
      <c r="AH421" s="55" t="s">
        <v>23</v>
      </c>
      <c r="AI421" s="55" t="s">
        <v>33</v>
      </c>
      <c r="AJ421" s="55" t="s">
        <v>3</v>
      </c>
      <c r="AK421" s="55" t="s">
        <v>26</v>
      </c>
      <c r="AL421" s="55" t="s">
        <v>31</v>
      </c>
      <c r="AM421" s="55" t="s">
        <v>3</v>
      </c>
      <c r="AN421" s="55" t="s">
        <v>26</v>
      </c>
      <c r="AO421" s="55" t="s">
        <v>31</v>
      </c>
      <c r="AP421" s="55" t="s">
        <v>3</v>
      </c>
      <c r="AQ421" s="55" t="s">
        <v>26</v>
      </c>
      <c r="AR421" s="55" t="s">
        <v>31</v>
      </c>
      <c r="AS421" s="55" t="s">
        <v>3</v>
      </c>
      <c r="AT421" s="55" t="s">
        <v>26</v>
      </c>
      <c r="AU421" s="55" t="s">
        <v>31</v>
      </c>
      <c r="AV421" s="55" t="s">
        <v>3</v>
      </c>
      <c r="AW421" s="55" t="s">
        <v>26</v>
      </c>
      <c r="AX421" s="55" t="s">
        <v>31</v>
      </c>
      <c r="AY421" s="55" t="s">
        <v>15</v>
      </c>
      <c r="AZ421" s="55" t="s">
        <v>26</v>
      </c>
      <c r="BA421" s="55" t="s">
        <v>31</v>
      </c>
      <c r="BB421" s="55" t="s">
        <v>15</v>
      </c>
      <c r="BC421" s="55" t="s">
        <v>28</v>
      </c>
      <c r="BD421" s="55" t="s">
        <v>26</v>
      </c>
      <c r="BE421" s="55" t="s">
        <v>15</v>
      </c>
      <c r="BF421" s="55" t="s">
        <v>23</v>
      </c>
      <c r="BG421" s="55" t="s">
        <v>31</v>
      </c>
      <c r="BH421" s="55" t="s">
        <v>15</v>
      </c>
      <c r="BI421" s="55" t="s">
        <v>26</v>
      </c>
      <c r="BJ421" s="55" t="s">
        <v>32</v>
      </c>
    </row>
    <row r="422" spans="1:62" ht="12" customHeight="1" x14ac:dyDescent="0.2">
      <c r="A422" s="25">
        <f>MAX($A$14:A421)+1</f>
        <v>408</v>
      </c>
      <c r="B422" s="56" t="s">
        <v>35</v>
      </c>
      <c r="C422" s="55" t="s">
        <v>27</v>
      </c>
      <c r="D422" s="55" t="s">
        <v>23</v>
      </c>
      <c r="E422" s="55" t="s">
        <v>23</v>
      </c>
      <c r="F422" s="55" t="s">
        <v>27</v>
      </c>
      <c r="G422" s="55" t="s">
        <v>23</v>
      </c>
      <c r="H422" s="55" t="s">
        <v>23</v>
      </c>
      <c r="I422" s="55" t="s">
        <v>27</v>
      </c>
      <c r="J422" s="55" t="s">
        <v>23</v>
      </c>
      <c r="K422" s="55" t="s">
        <v>23</v>
      </c>
      <c r="L422" s="55" t="s">
        <v>27</v>
      </c>
      <c r="M422" s="55" t="s">
        <v>23</v>
      </c>
      <c r="N422" s="55" t="s">
        <v>23</v>
      </c>
      <c r="O422" s="55" t="s">
        <v>27</v>
      </c>
      <c r="P422" s="55" t="s">
        <v>23</v>
      </c>
      <c r="Q422" s="55" t="s">
        <v>23</v>
      </c>
      <c r="R422" s="55" t="s">
        <v>27</v>
      </c>
      <c r="S422" s="55" t="s">
        <v>23</v>
      </c>
      <c r="T422" s="55" t="s">
        <v>23</v>
      </c>
      <c r="U422" s="55" t="s">
        <v>27</v>
      </c>
      <c r="V422" s="55" t="s">
        <v>23</v>
      </c>
      <c r="W422" s="55" t="s">
        <v>23</v>
      </c>
      <c r="X422" s="55" t="s">
        <v>27</v>
      </c>
      <c r="Y422" s="55" t="s">
        <v>23</v>
      </c>
      <c r="Z422" s="55" t="s">
        <v>23</v>
      </c>
      <c r="AA422" s="55" t="s">
        <v>27</v>
      </c>
      <c r="AB422" s="55" t="s">
        <v>23</v>
      </c>
      <c r="AC422" s="55" t="s">
        <v>23</v>
      </c>
      <c r="AD422" s="55" t="s">
        <v>23</v>
      </c>
      <c r="AE422" s="55" t="s">
        <v>23</v>
      </c>
      <c r="AF422" s="55" t="s">
        <v>23</v>
      </c>
      <c r="AG422" s="55" t="s">
        <v>23</v>
      </c>
      <c r="AH422" s="55" t="s">
        <v>23</v>
      </c>
      <c r="AI422" s="55" t="s">
        <v>23</v>
      </c>
      <c r="AJ422" s="55" t="s">
        <v>23</v>
      </c>
      <c r="AK422" s="55" t="s">
        <v>23</v>
      </c>
      <c r="AL422" s="55" t="s">
        <v>23</v>
      </c>
      <c r="AM422" s="55" t="s">
        <v>23</v>
      </c>
      <c r="AN422" s="55" t="s">
        <v>23</v>
      </c>
      <c r="AO422" s="55" t="s">
        <v>23</v>
      </c>
      <c r="AP422" s="55" t="s">
        <v>23</v>
      </c>
      <c r="AQ422" s="55" t="s">
        <v>23</v>
      </c>
      <c r="AR422" s="55" t="s">
        <v>23</v>
      </c>
      <c r="AS422" s="55" t="s">
        <v>23</v>
      </c>
      <c r="AT422" s="55" t="s">
        <v>23</v>
      </c>
      <c r="AU422" s="55" t="s">
        <v>23</v>
      </c>
      <c r="AV422" s="55" t="s">
        <v>23</v>
      </c>
      <c r="AW422" s="55" t="s">
        <v>23</v>
      </c>
      <c r="AX422" s="55" t="s">
        <v>23</v>
      </c>
      <c r="AY422" s="55" t="s">
        <v>23</v>
      </c>
      <c r="AZ422" s="55" t="s">
        <v>23</v>
      </c>
      <c r="BA422" s="55" t="s">
        <v>23</v>
      </c>
      <c r="BB422" s="55" t="s">
        <v>23</v>
      </c>
      <c r="BC422" s="55" t="s">
        <v>23</v>
      </c>
      <c r="BD422" s="55" t="s">
        <v>23</v>
      </c>
      <c r="BE422" s="55" t="s">
        <v>23</v>
      </c>
      <c r="BF422" s="55" t="s">
        <v>23</v>
      </c>
      <c r="BG422" s="55" t="s">
        <v>23</v>
      </c>
      <c r="BH422" s="55" t="s">
        <v>23</v>
      </c>
      <c r="BI422" s="55" t="s">
        <v>23</v>
      </c>
      <c r="BJ422" s="55" t="s">
        <v>23</v>
      </c>
    </row>
    <row r="423" spans="1:62" ht="12" customHeight="1" x14ac:dyDescent="0.2">
      <c r="A423" s="25">
        <f>MAX($A$14:A422)+1</f>
        <v>409</v>
      </c>
      <c r="B423" s="56" t="s">
        <v>34</v>
      </c>
      <c r="C423" s="55" t="s">
        <v>6</v>
      </c>
      <c r="D423" s="55" t="s">
        <v>23</v>
      </c>
      <c r="E423" s="55" t="s">
        <v>31</v>
      </c>
      <c r="F423" s="55" t="s">
        <v>6</v>
      </c>
      <c r="G423" s="55" t="s">
        <v>23</v>
      </c>
      <c r="H423" s="55" t="s">
        <v>31</v>
      </c>
      <c r="I423" s="55" t="s">
        <v>6</v>
      </c>
      <c r="J423" s="55" t="s">
        <v>23</v>
      </c>
      <c r="K423" s="55" t="s">
        <v>31</v>
      </c>
      <c r="L423" s="55" t="s">
        <v>6</v>
      </c>
      <c r="M423" s="55" t="s">
        <v>23</v>
      </c>
      <c r="N423" s="55" t="s">
        <v>31</v>
      </c>
      <c r="O423" s="55" t="s">
        <v>5</v>
      </c>
      <c r="P423" s="55" t="s">
        <v>23</v>
      </c>
      <c r="Q423" s="55" t="s">
        <v>31</v>
      </c>
      <c r="R423" s="55" t="s">
        <v>5</v>
      </c>
      <c r="S423" s="55" t="s">
        <v>23</v>
      </c>
      <c r="T423" s="55" t="s">
        <v>31</v>
      </c>
      <c r="U423" s="55" t="s">
        <v>5</v>
      </c>
      <c r="V423" s="55" t="s">
        <v>23</v>
      </c>
      <c r="W423" s="55" t="s">
        <v>31</v>
      </c>
      <c r="X423" s="55" t="s">
        <v>5</v>
      </c>
      <c r="Y423" s="55" t="s">
        <v>23</v>
      </c>
      <c r="Z423" s="55" t="s">
        <v>31</v>
      </c>
      <c r="AA423" s="55" t="s">
        <v>5</v>
      </c>
      <c r="AB423" s="55" t="s">
        <v>23</v>
      </c>
      <c r="AC423" s="55" t="s">
        <v>31</v>
      </c>
      <c r="AD423" s="55" t="s">
        <v>4</v>
      </c>
      <c r="AE423" s="55" t="s">
        <v>23</v>
      </c>
      <c r="AF423" s="55" t="s">
        <v>31</v>
      </c>
      <c r="AG423" s="55" t="s">
        <v>3</v>
      </c>
      <c r="AH423" s="55" t="s">
        <v>23</v>
      </c>
      <c r="AI423" s="55" t="s">
        <v>33</v>
      </c>
      <c r="AJ423" s="55" t="s">
        <v>3</v>
      </c>
      <c r="AK423" s="55" t="s">
        <v>26</v>
      </c>
      <c r="AL423" s="55" t="s">
        <v>31</v>
      </c>
      <c r="AM423" s="55" t="s">
        <v>3</v>
      </c>
      <c r="AN423" s="55" t="s">
        <v>26</v>
      </c>
      <c r="AO423" s="55" t="s">
        <v>31</v>
      </c>
      <c r="AP423" s="55" t="s">
        <v>3</v>
      </c>
      <c r="AQ423" s="55" t="s">
        <v>26</v>
      </c>
      <c r="AR423" s="55" t="s">
        <v>31</v>
      </c>
      <c r="AS423" s="55" t="s">
        <v>3</v>
      </c>
      <c r="AT423" s="55" t="s">
        <v>26</v>
      </c>
      <c r="AU423" s="55" t="s">
        <v>31</v>
      </c>
      <c r="AV423" s="55" t="s">
        <v>3</v>
      </c>
      <c r="AW423" s="55" t="s">
        <v>26</v>
      </c>
      <c r="AX423" s="55" t="s">
        <v>31</v>
      </c>
      <c r="AY423" s="55" t="s">
        <v>15</v>
      </c>
      <c r="AZ423" s="55" t="s">
        <v>26</v>
      </c>
      <c r="BA423" s="55" t="s">
        <v>31</v>
      </c>
      <c r="BB423" s="55" t="s">
        <v>15</v>
      </c>
      <c r="BC423" s="55" t="s">
        <v>28</v>
      </c>
      <c r="BD423" s="55" t="s">
        <v>26</v>
      </c>
      <c r="BE423" s="55" t="s">
        <v>15</v>
      </c>
      <c r="BF423" s="55" t="s">
        <v>23</v>
      </c>
      <c r="BG423" s="55" t="s">
        <v>31</v>
      </c>
      <c r="BH423" s="55" t="s">
        <v>15</v>
      </c>
      <c r="BI423" s="55" t="s">
        <v>26</v>
      </c>
      <c r="BJ423" s="55" t="s">
        <v>32</v>
      </c>
    </row>
    <row r="424" spans="1:62" ht="12" customHeight="1" x14ac:dyDescent="0.2">
      <c r="A424" s="25">
        <f>MAX($A$14:A423)+1</f>
        <v>410</v>
      </c>
      <c r="B424" s="56" t="s">
        <v>30</v>
      </c>
      <c r="C424" s="55" t="s">
        <v>27</v>
      </c>
      <c r="D424" s="55" t="s">
        <v>23</v>
      </c>
      <c r="E424" s="55" t="s">
        <v>23</v>
      </c>
      <c r="F424" s="55" t="s">
        <v>27</v>
      </c>
      <c r="G424" s="55" t="s">
        <v>23</v>
      </c>
      <c r="H424" s="55" t="s">
        <v>23</v>
      </c>
      <c r="I424" s="55" t="s">
        <v>27</v>
      </c>
      <c r="J424" s="55" t="s">
        <v>23</v>
      </c>
      <c r="K424" s="55" t="s">
        <v>23</v>
      </c>
      <c r="L424" s="55" t="s">
        <v>27</v>
      </c>
      <c r="M424" s="55" t="s">
        <v>23</v>
      </c>
      <c r="N424" s="55" t="s">
        <v>23</v>
      </c>
      <c r="O424" s="55" t="s">
        <v>27</v>
      </c>
      <c r="P424" s="55" t="s">
        <v>23</v>
      </c>
      <c r="Q424" s="55" t="s">
        <v>23</v>
      </c>
      <c r="R424" s="55" t="s">
        <v>27</v>
      </c>
      <c r="S424" s="55" t="s">
        <v>23</v>
      </c>
      <c r="T424" s="55" t="s">
        <v>23</v>
      </c>
      <c r="U424" s="55" t="s">
        <v>27</v>
      </c>
      <c r="V424" s="55" t="s">
        <v>23</v>
      </c>
      <c r="W424" s="55" t="s">
        <v>23</v>
      </c>
      <c r="X424" s="55" t="s">
        <v>27</v>
      </c>
      <c r="Y424" s="55" t="s">
        <v>23</v>
      </c>
      <c r="Z424" s="55" t="s">
        <v>23</v>
      </c>
      <c r="AA424" s="55" t="s">
        <v>27</v>
      </c>
      <c r="AB424" s="55" t="s">
        <v>23</v>
      </c>
      <c r="AC424" s="55" t="s">
        <v>23</v>
      </c>
      <c r="AD424" s="55" t="s">
        <v>23</v>
      </c>
      <c r="AE424" s="55" t="s">
        <v>23</v>
      </c>
      <c r="AF424" s="55" t="s">
        <v>23</v>
      </c>
      <c r="AG424" s="55" t="s">
        <v>23</v>
      </c>
      <c r="AH424" s="55" t="s">
        <v>23</v>
      </c>
      <c r="AI424" s="55" t="s">
        <v>23</v>
      </c>
      <c r="AJ424" s="55" t="s">
        <v>23</v>
      </c>
      <c r="AK424" s="55" t="s">
        <v>23</v>
      </c>
      <c r="AL424" s="55" t="s">
        <v>23</v>
      </c>
      <c r="AM424" s="55" t="s">
        <v>23</v>
      </c>
      <c r="AN424" s="55" t="s">
        <v>23</v>
      </c>
      <c r="AO424" s="55" t="s">
        <v>23</v>
      </c>
      <c r="AP424" s="55" t="s">
        <v>23</v>
      </c>
      <c r="AQ424" s="55" t="s">
        <v>23</v>
      </c>
      <c r="AR424" s="55" t="s">
        <v>23</v>
      </c>
      <c r="AS424" s="55" t="s">
        <v>23</v>
      </c>
      <c r="AT424" s="55" t="s">
        <v>23</v>
      </c>
      <c r="AU424" s="55" t="s">
        <v>23</v>
      </c>
      <c r="AV424" s="55" t="s">
        <v>23</v>
      </c>
      <c r="AW424" s="55" t="s">
        <v>23</v>
      </c>
      <c r="AX424" s="55" t="s">
        <v>23</v>
      </c>
      <c r="AY424" s="55" t="s">
        <v>23</v>
      </c>
      <c r="AZ424" s="55" t="s">
        <v>23</v>
      </c>
      <c r="BA424" s="55" t="s">
        <v>23</v>
      </c>
      <c r="BB424" s="55" t="s">
        <v>23</v>
      </c>
      <c r="BC424" s="55" t="s">
        <v>23</v>
      </c>
      <c r="BD424" s="55" t="s">
        <v>23</v>
      </c>
      <c r="BE424" s="55" t="s">
        <v>23</v>
      </c>
      <c r="BF424" s="55" t="s">
        <v>23</v>
      </c>
      <c r="BG424" s="55" t="s">
        <v>23</v>
      </c>
      <c r="BH424" s="55" t="s">
        <v>23</v>
      </c>
      <c r="BI424" s="55" t="s">
        <v>23</v>
      </c>
      <c r="BJ424" s="55" t="s">
        <v>23</v>
      </c>
    </row>
    <row r="425" spans="1:62" x14ac:dyDescent="0.2">
      <c r="A425" s="25">
        <f>MAX($A$14:A424)+1</f>
        <v>411</v>
      </c>
      <c r="B425" s="58" t="s">
        <v>77</v>
      </c>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c r="AB425" s="57"/>
      <c r="AC425" s="57"/>
      <c r="AD425" s="57"/>
      <c r="AE425" s="57"/>
      <c r="AF425" s="57"/>
      <c r="AG425" s="57"/>
      <c r="AH425" s="57"/>
      <c r="AI425" s="57"/>
      <c r="AJ425" s="57"/>
      <c r="AK425" s="57"/>
      <c r="AL425" s="57"/>
      <c r="AM425" s="57"/>
      <c r="AN425" s="57"/>
      <c r="AO425" s="57"/>
      <c r="AP425" s="57"/>
      <c r="AQ425" s="57"/>
      <c r="AR425" s="57"/>
      <c r="AS425" s="57"/>
      <c r="AT425" s="57"/>
      <c r="AU425" s="57"/>
      <c r="AV425" s="57"/>
      <c r="AW425" s="57"/>
      <c r="AX425" s="57"/>
      <c r="AY425" s="57"/>
      <c r="AZ425" s="57"/>
      <c r="BA425" s="57"/>
      <c r="BB425" s="57"/>
      <c r="BC425" s="57"/>
      <c r="BD425" s="57"/>
      <c r="BE425" s="57"/>
      <c r="BF425" s="57"/>
      <c r="BG425" s="57"/>
      <c r="BH425" s="57"/>
      <c r="BI425" s="57"/>
      <c r="BJ425" s="57"/>
    </row>
    <row r="426" spans="1:62" ht="12" customHeight="1" x14ac:dyDescent="0.2">
      <c r="A426" s="25">
        <f>MAX($A$14:A425)+1</f>
        <v>412</v>
      </c>
      <c r="B426" s="56" t="s">
        <v>36</v>
      </c>
      <c r="C426" s="55" t="s">
        <v>6</v>
      </c>
      <c r="D426" s="55" t="s">
        <v>23</v>
      </c>
      <c r="E426" s="55" t="s">
        <v>31</v>
      </c>
      <c r="F426" s="55" t="s">
        <v>6</v>
      </c>
      <c r="G426" s="55" t="s">
        <v>23</v>
      </c>
      <c r="H426" s="55" t="s">
        <v>31</v>
      </c>
      <c r="I426" s="55" t="s">
        <v>6</v>
      </c>
      <c r="J426" s="55" t="s">
        <v>23</v>
      </c>
      <c r="K426" s="55" t="s">
        <v>31</v>
      </c>
      <c r="L426" s="55" t="s">
        <v>6</v>
      </c>
      <c r="M426" s="55" t="s">
        <v>23</v>
      </c>
      <c r="N426" s="55" t="s">
        <v>31</v>
      </c>
      <c r="O426" s="55" t="s">
        <v>23</v>
      </c>
      <c r="P426" s="55" t="s">
        <v>23</v>
      </c>
      <c r="Q426" s="55" t="s">
        <v>23</v>
      </c>
      <c r="R426" s="55" t="s">
        <v>23</v>
      </c>
      <c r="S426" s="55" t="s">
        <v>23</v>
      </c>
      <c r="T426" s="55" t="s">
        <v>23</v>
      </c>
      <c r="U426" s="55" t="s">
        <v>23</v>
      </c>
      <c r="V426" s="55" t="s">
        <v>23</v>
      </c>
      <c r="W426" s="55" t="s">
        <v>23</v>
      </c>
      <c r="X426" s="55" t="s">
        <v>23</v>
      </c>
      <c r="Y426" s="55" t="s">
        <v>23</v>
      </c>
      <c r="Z426" s="55" t="s">
        <v>23</v>
      </c>
      <c r="AA426" s="55" t="s">
        <v>23</v>
      </c>
      <c r="AB426" s="55" t="s">
        <v>23</v>
      </c>
      <c r="AC426" s="55" t="s">
        <v>23</v>
      </c>
      <c r="AD426" s="55" t="s">
        <v>23</v>
      </c>
      <c r="AE426" s="55" t="s">
        <v>23</v>
      </c>
      <c r="AF426" s="55" t="s">
        <v>23</v>
      </c>
      <c r="AG426" s="55" t="s">
        <v>23</v>
      </c>
      <c r="AH426" s="55" t="s">
        <v>23</v>
      </c>
      <c r="AI426" s="55" t="s">
        <v>23</v>
      </c>
      <c r="AJ426" s="55" t="s">
        <v>23</v>
      </c>
      <c r="AK426" s="55" t="s">
        <v>23</v>
      </c>
      <c r="AL426" s="55" t="s">
        <v>23</v>
      </c>
      <c r="AM426" s="55" t="s">
        <v>23</v>
      </c>
      <c r="AN426" s="55" t="s">
        <v>23</v>
      </c>
      <c r="AO426" s="55" t="s">
        <v>23</v>
      </c>
      <c r="AP426" s="55" t="s">
        <v>23</v>
      </c>
      <c r="AQ426" s="55" t="s">
        <v>23</v>
      </c>
      <c r="AR426" s="55" t="s">
        <v>23</v>
      </c>
      <c r="AS426" s="55" t="s">
        <v>23</v>
      </c>
      <c r="AT426" s="55" t="s">
        <v>23</v>
      </c>
      <c r="AU426" s="55" t="s">
        <v>23</v>
      </c>
      <c r="AV426" s="55" t="s">
        <v>23</v>
      </c>
      <c r="AW426" s="55" t="s">
        <v>23</v>
      </c>
      <c r="AX426" s="55" t="s">
        <v>23</v>
      </c>
      <c r="AY426" s="55" t="s">
        <v>23</v>
      </c>
      <c r="AZ426" s="55" t="s">
        <v>23</v>
      </c>
      <c r="BA426" s="55" t="s">
        <v>23</v>
      </c>
      <c r="BB426" s="55" t="s">
        <v>23</v>
      </c>
      <c r="BC426" s="55" t="s">
        <v>23</v>
      </c>
      <c r="BD426" s="55" t="s">
        <v>23</v>
      </c>
      <c r="BE426" s="55" t="s">
        <v>23</v>
      </c>
      <c r="BF426" s="55" t="s">
        <v>23</v>
      </c>
      <c r="BG426" s="55" t="s">
        <v>23</v>
      </c>
      <c r="BH426" s="55" t="s">
        <v>23</v>
      </c>
      <c r="BI426" s="55" t="s">
        <v>23</v>
      </c>
      <c r="BJ426" s="55" t="s">
        <v>23</v>
      </c>
    </row>
    <row r="427" spans="1:62" ht="12" customHeight="1" x14ac:dyDescent="0.2">
      <c r="A427" s="25">
        <f>MAX($A$14:A426)+1</f>
        <v>413</v>
      </c>
      <c r="B427" s="56" t="s">
        <v>35</v>
      </c>
      <c r="C427" s="55" t="s">
        <v>23</v>
      </c>
      <c r="D427" s="55" t="s">
        <v>23</v>
      </c>
      <c r="E427" s="55" t="s">
        <v>23</v>
      </c>
      <c r="F427" s="55" t="s">
        <v>23</v>
      </c>
      <c r="G427" s="55" t="s">
        <v>23</v>
      </c>
      <c r="H427" s="55" t="s">
        <v>23</v>
      </c>
      <c r="I427" s="55" t="s">
        <v>23</v>
      </c>
      <c r="J427" s="55" t="s">
        <v>23</v>
      </c>
      <c r="K427" s="55" t="s">
        <v>23</v>
      </c>
      <c r="L427" s="55" t="s">
        <v>23</v>
      </c>
      <c r="M427" s="55" t="s">
        <v>23</v>
      </c>
      <c r="N427" s="55" t="s">
        <v>23</v>
      </c>
      <c r="O427" s="55" t="s">
        <v>23</v>
      </c>
      <c r="P427" s="55" t="s">
        <v>23</v>
      </c>
      <c r="Q427" s="55" t="s">
        <v>23</v>
      </c>
      <c r="R427" s="55" t="s">
        <v>23</v>
      </c>
      <c r="S427" s="55" t="s">
        <v>23</v>
      </c>
      <c r="T427" s="55" t="s">
        <v>23</v>
      </c>
      <c r="U427" s="55" t="s">
        <v>23</v>
      </c>
      <c r="V427" s="55" t="s">
        <v>23</v>
      </c>
      <c r="W427" s="55" t="s">
        <v>23</v>
      </c>
      <c r="X427" s="55" t="s">
        <v>23</v>
      </c>
      <c r="Y427" s="55" t="s">
        <v>23</v>
      </c>
      <c r="Z427" s="55" t="s">
        <v>23</v>
      </c>
      <c r="AA427" s="55" t="s">
        <v>23</v>
      </c>
      <c r="AB427" s="55" t="s">
        <v>23</v>
      </c>
      <c r="AC427" s="55" t="s">
        <v>23</v>
      </c>
      <c r="AD427" s="55" t="s">
        <v>23</v>
      </c>
      <c r="AE427" s="55" t="s">
        <v>23</v>
      </c>
      <c r="AF427" s="55" t="s">
        <v>23</v>
      </c>
      <c r="AG427" s="55" t="s">
        <v>23</v>
      </c>
      <c r="AH427" s="55" t="s">
        <v>23</v>
      </c>
      <c r="AI427" s="55" t="s">
        <v>23</v>
      </c>
      <c r="AJ427" s="55" t="s">
        <v>23</v>
      </c>
      <c r="AK427" s="55" t="s">
        <v>23</v>
      </c>
      <c r="AL427" s="55" t="s">
        <v>23</v>
      </c>
      <c r="AM427" s="55" t="s">
        <v>23</v>
      </c>
      <c r="AN427" s="55" t="s">
        <v>23</v>
      </c>
      <c r="AO427" s="55" t="s">
        <v>23</v>
      </c>
      <c r="AP427" s="55" t="s">
        <v>23</v>
      </c>
      <c r="AQ427" s="55" t="s">
        <v>23</v>
      </c>
      <c r="AR427" s="55" t="s">
        <v>23</v>
      </c>
      <c r="AS427" s="55" t="s">
        <v>23</v>
      </c>
      <c r="AT427" s="55" t="s">
        <v>23</v>
      </c>
      <c r="AU427" s="55" t="s">
        <v>23</v>
      </c>
      <c r="AV427" s="55" t="s">
        <v>23</v>
      </c>
      <c r="AW427" s="55" t="s">
        <v>23</v>
      </c>
      <c r="AX427" s="55" t="s">
        <v>23</v>
      </c>
      <c r="AY427" s="55" t="s">
        <v>23</v>
      </c>
      <c r="AZ427" s="55" t="s">
        <v>23</v>
      </c>
      <c r="BA427" s="55" t="s">
        <v>23</v>
      </c>
      <c r="BB427" s="55" t="s">
        <v>23</v>
      </c>
      <c r="BC427" s="55" t="s">
        <v>23</v>
      </c>
      <c r="BD427" s="55" t="s">
        <v>23</v>
      </c>
      <c r="BE427" s="55" t="s">
        <v>23</v>
      </c>
      <c r="BF427" s="55" t="s">
        <v>23</v>
      </c>
      <c r="BG427" s="55" t="s">
        <v>23</v>
      </c>
      <c r="BH427" s="55" t="s">
        <v>23</v>
      </c>
      <c r="BI427" s="55" t="s">
        <v>23</v>
      </c>
      <c r="BJ427" s="55" t="s">
        <v>23</v>
      </c>
    </row>
    <row r="428" spans="1:62" ht="12" customHeight="1" x14ac:dyDescent="0.2">
      <c r="A428" s="25">
        <f>MAX($A$14:A427)+1</f>
        <v>414</v>
      </c>
      <c r="B428" s="56" t="s">
        <v>34</v>
      </c>
      <c r="C428" s="55" t="s">
        <v>6</v>
      </c>
      <c r="D428" s="55" t="s">
        <v>23</v>
      </c>
      <c r="E428" s="55" t="s">
        <v>31</v>
      </c>
      <c r="F428" s="55" t="s">
        <v>6</v>
      </c>
      <c r="G428" s="55" t="s">
        <v>23</v>
      </c>
      <c r="H428" s="55" t="s">
        <v>31</v>
      </c>
      <c r="I428" s="55" t="s">
        <v>6</v>
      </c>
      <c r="J428" s="55" t="s">
        <v>23</v>
      </c>
      <c r="K428" s="55" t="s">
        <v>31</v>
      </c>
      <c r="L428" s="55" t="s">
        <v>6</v>
      </c>
      <c r="M428" s="55" t="s">
        <v>23</v>
      </c>
      <c r="N428" s="55" t="s">
        <v>31</v>
      </c>
      <c r="O428" s="55" t="s">
        <v>23</v>
      </c>
      <c r="P428" s="55" t="s">
        <v>23</v>
      </c>
      <c r="Q428" s="55" t="s">
        <v>23</v>
      </c>
      <c r="R428" s="55" t="s">
        <v>23</v>
      </c>
      <c r="S428" s="55" t="s">
        <v>23</v>
      </c>
      <c r="T428" s="55" t="s">
        <v>23</v>
      </c>
      <c r="U428" s="55" t="s">
        <v>23</v>
      </c>
      <c r="V428" s="55" t="s">
        <v>23</v>
      </c>
      <c r="W428" s="55" t="s">
        <v>23</v>
      </c>
      <c r="X428" s="55" t="s">
        <v>23</v>
      </c>
      <c r="Y428" s="55" t="s">
        <v>23</v>
      </c>
      <c r="Z428" s="55" t="s">
        <v>23</v>
      </c>
      <c r="AA428" s="55" t="s">
        <v>23</v>
      </c>
      <c r="AB428" s="55" t="s">
        <v>23</v>
      </c>
      <c r="AC428" s="55" t="s">
        <v>23</v>
      </c>
      <c r="AD428" s="55" t="s">
        <v>23</v>
      </c>
      <c r="AE428" s="55" t="s">
        <v>23</v>
      </c>
      <c r="AF428" s="55" t="s">
        <v>23</v>
      </c>
      <c r="AG428" s="55" t="s">
        <v>23</v>
      </c>
      <c r="AH428" s="55" t="s">
        <v>23</v>
      </c>
      <c r="AI428" s="55" t="s">
        <v>23</v>
      </c>
      <c r="AJ428" s="55" t="s">
        <v>23</v>
      </c>
      <c r="AK428" s="55" t="s">
        <v>23</v>
      </c>
      <c r="AL428" s="55" t="s">
        <v>23</v>
      </c>
      <c r="AM428" s="55" t="s">
        <v>23</v>
      </c>
      <c r="AN428" s="55" t="s">
        <v>23</v>
      </c>
      <c r="AO428" s="55" t="s">
        <v>23</v>
      </c>
      <c r="AP428" s="55" t="s">
        <v>23</v>
      </c>
      <c r="AQ428" s="55" t="s">
        <v>23</v>
      </c>
      <c r="AR428" s="55" t="s">
        <v>23</v>
      </c>
      <c r="AS428" s="55" t="s">
        <v>23</v>
      </c>
      <c r="AT428" s="55" t="s">
        <v>23</v>
      </c>
      <c r="AU428" s="55" t="s">
        <v>23</v>
      </c>
      <c r="AV428" s="55" t="s">
        <v>23</v>
      </c>
      <c r="AW428" s="55" t="s">
        <v>23</v>
      </c>
      <c r="AX428" s="55" t="s">
        <v>23</v>
      </c>
      <c r="AY428" s="55" t="s">
        <v>23</v>
      </c>
      <c r="AZ428" s="55" t="s">
        <v>23</v>
      </c>
      <c r="BA428" s="55" t="s">
        <v>23</v>
      </c>
      <c r="BB428" s="55" t="s">
        <v>23</v>
      </c>
      <c r="BC428" s="55" t="s">
        <v>23</v>
      </c>
      <c r="BD428" s="55" t="s">
        <v>23</v>
      </c>
      <c r="BE428" s="55" t="s">
        <v>23</v>
      </c>
      <c r="BF428" s="55" t="s">
        <v>23</v>
      </c>
      <c r="BG428" s="55" t="s">
        <v>23</v>
      </c>
      <c r="BH428" s="55" t="s">
        <v>23</v>
      </c>
      <c r="BI428" s="55" t="s">
        <v>23</v>
      </c>
      <c r="BJ428" s="55" t="s">
        <v>23</v>
      </c>
    </row>
    <row r="429" spans="1:62" ht="12" customHeight="1" x14ac:dyDescent="0.2">
      <c r="A429" s="25">
        <f>MAX($A$14:A428)+1</f>
        <v>415</v>
      </c>
      <c r="B429" s="56" t="s">
        <v>30</v>
      </c>
      <c r="C429" s="55" t="s">
        <v>23</v>
      </c>
      <c r="D429" s="55" t="s">
        <v>23</v>
      </c>
      <c r="E429" s="55" t="s">
        <v>23</v>
      </c>
      <c r="F429" s="55" t="s">
        <v>23</v>
      </c>
      <c r="G429" s="55" t="s">
        <v>23</v>
      </c>
      <c r="H429" s="55" t="s">
        <v>23</v>
      </c>
      <c r="I429" s="55" t="s">
        <v>23</v>
      </c>
      <c r="J429" s="55" t="s">
        <v>23</v>
      </c>
      <c r="K429" s="55" t="s">
        <v>23</v>
      </c>
      <c r="L429" s="55" t="s">
        <v>23</v>
      </c>
      <c r="M429" s="55" t="s">
        <v>23</v>
      </c>
      <c r="N429" s="55" t="s">
        <v>23</v>
      </c>
      <c r="O429" s="55" t="s">
        <v>23</v>
      </c>
      <c r="P429" s="55" t="s">
        <v>23</v>
      </c>
      <c r="Q429" s="55" t="s">
        <v>23</v>
      </c>
      <c r="R429" s="55" t="s">
        <v>23</v>
      </c>
      <c r="S429" s="55" t="s">
        <v>23</v>
      </c>
      <c r="T429" s="55" t="s">
        <v>23</v>
      </c>
      <c r="U429" s="55" t="s">
        <v>23</v>
      </c>
      <c r="V429" s="55" t="s">
        <v>23</v>
      </c>
      <c r="W429" s="55" t="s">
        <v>23</v>
      </c>
      <c r="X429" s="55" t="s">
        <v>23</v>
      </c>
      <c r="Y429" s="55" t="s">
        <v>23</v>
      </c>
      <c r="Z429" s="55" t="s">
        <v>23</v>
      </c>
      <c r="AA429" s="55" t="s">
        <v>23</v>
      </c>
      <c r="AB429" s="55" t="s">
        <v>23</v>
      </c>
      <c r="AC429" s="55" t="s">
        <v>23</v>
      </c>
      <c r="AD429" s="55" t="s">
        <v>23</v>
      </c>
      <c r="AE429" s="55" t="s">
        <v>23</v>
      </c>
      <c r="AF429" s="55" t="s">
        <v>23</v>
      </c>
      <c r="AG429" s="55" t="s">
        <v>23</v>
      </c>
      <c r="AH429" s="55" t="s">
        <v>23</v>
      </c>
      <c r="AI429" s="55" t="s">
        <v>23</v>
      </c>
      <c r="AJ429" s="55" t="s">
        <v>23</v>
      </c>
      <c r="AK429" s="55" t="s">
        <v>23</v>
      </c>
      <c r="AL429" s="55" t="s">
        <v>23</v>
      </c>
      <c r="AM429" s="55" t="s">
        <v>23</v>
      </c>
      <c r="AN429" s="55" t="s">
        <v>23</v>
      </c>
      <c r="AO429" s="55" t="s">
        <v>23</v>
      </c>
      <c r="AP429" s="55" t="s">
        <v>23</v>
      </c>
      <c r="AQ429" s="55" t="s">
        <v>23</v>
      </c>
      <c r="AR429" s="55" t="s">
        <v>23</v>
      </c>
      <c r="AS429" s="55" t="s">
        <v>23</v>
      </c>
      <c r="AT429" s="55" t="s">
        <v>23</v>
      </c>
      <c r="AU429" s="55" t="s">
        <v>23</v>
      </c>
      <c r="AV429" s="55" t="s">
        <v>23</v>
      </c>
      <c r="AW429" s="55" t="s">
        <v>23</v>
      </c>
      <c r="AX429" s="55" t="s">
        <v>23</v>
      </c>
      <c r="AY429" s="55" t="s">
        <v>23</v>
      </c>
      <c r="AZ429" s="55" t="s">
        <v>23</v>
      </c>
      <c r="BA429" s="55" t="s">
        <v>23</v>
      </c>
      <c r="BB429" s="55" t="s">
        <v>23</v>
      </c>
      <c r="BC429" s="55" t="s">
        <v>23</v>
      </c>
      <c r="BD429" s="55" t="s">
        <v>23</v>
      </c>
      <c r="BE429" s="55" t="s">
        <v>23</v>
      </c>
      <c r="BF429" s="55" t="s">
        <v>23</v>
      </c>
      <c r="BG429" s="55" t="s">
        <v>23</v>
      </c>
      <c r="BH429" s="55" t="s">
        <v>23</v>
      </c>
      <c r="BI429" s="55" t="s">
        <v>23</v>
      </c>
      <c r="BJ429" s="55" t="s">
        <v>23</v>
      </c>
    </row>
    <row r="430" spans="1:62" x14ac:dyDescent="0.2">
      <c r="A430" s="25">
        <f>MAX($A$14:A429)+1</f>
        <v>416</v>
      </c>
      <c r="B430" s="58" t="s">
        <v>76</v>
      </c>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c r="AB430" s="57"/>
      <c r="AC430" s="57"/>
      <c r="AD430" s="57"/>
      <c r="AE430" s="57"/>
      <c r="AF430" s="57"/>
      <c r="AG430" s="57"/>
      <c r="AH430" s="57"/>
      <c r="AI430" s="57"/>
      <c r="AJ430" s="57"/>
      <c r="AK430" s="57"/>
      <c r="AL430" s="57"/>
      <c r="AM430" s="57"/>
      <c r="AN430" s="57"/>
      <c r="AO430" s="57"/>
      <c r="AP430" s="57"/>
      <c r="AQ430" s="57"/>
      <c r="AR430" s="57"/>
      <c r="AS430" s="57"/>
      <c r="AT430" s="57"/>
      <c r="AU430" s="57"/>
      <c r="AV430" s="57"/>
      <c r="AW430" s="57"/>
      <c r="AX430" s="57"/>
      <c r="AY430" s="57"/>
      <c r="AZ430" s="57"/>
      <c r="BA430" s="57"/>
      <c r="BB430" s="57"/>
      <c r="BC430" s="57"/>
      <c r="BD430" s="57"/>
      <c r="BE430" s="57"/>
      <c r="BF430" s="57"/>
      <c r="BG430" s="57"/>
      <c r="BH430" s="57"/>
      <c r="BI430" s="57"/>
      <c r="BJ430" s="57"/>
    </row>
    <row r="431" spans="1:62" ht="12" customHeight="1" x14ac:dyDescent="0.2">
      <c r="A431" s="25">
        <f>MAX($A$14:A430)+1</f>
        <v>417</v>
      </c>
      <c r="B431" s="56" t="s">
        <v>36</v>
      </c>
      <c r="C431" s="55" t="s">
        <v>17</v>
      </c>
      <c r="D431" s="55" t="s">
        <v>23</v>
      </c>
      <c r="E431" s="55" t="s">
        <v>31</v>
      </c>
      <c r="F431" s="55" t="s">
        <v>17</v>
      </c>
      <c r="G431" s="55" t="s">
        <v>23</v>
      </c>
      <c r="H431" s="55" t="s">
        <v>31</v>
      </c>
      <c r="I431" s="55" t="s">
        <v>17</v>
      </c>
      <c r="J431" s="55" t="s">
        <v>23</v>
      </c>
      <c r="K431" s="55" t="s">
        <v>31</v>
      </c>
      <c r="L431" s="55" t="s">
        <v>17</v>
      </c>
      <c r="M431" s="55" t="s">
        <v>23</v>
      </c>
      <c r="N431" s="55" t="s">
        <v>31</v>
      </c>
      <c r="O431" s="55" t="s">
        <v>6</v>
      </c>
      <c r="P431" s="55" t="s">
        <v>23</v>
      </c>
      <c r="Q431" s="55" t="s">
        <v>33</v>
      </c>
      <c r="R431" s="55" t="s">
        <v>6</v>
      </c>
      <c r="S431" s="55" t="s">
        <v>23</v>
      </c>
      <c r="T431" s="55" t="s">
        <v>31</v>
      </c>
      <c r="U431" s="55" t="s">
        <v>6</v>
      </c>
      <c r="V431" s="55" t="s">
        <v>23</v>
      </c>
      <c r="W431" s="55" t="s">
        <v>31</v>
      </c>
      <c r="X431" s="55" t="s">
        <v>6</v>
      </c>
      <c r="Y431" s="55" t="s">
        <v>23</v>
      </c>
      <c r="Z431" s="55" t="s">
        <v>31</v>
      </c>
      <c r="AA431" s="55" t="s">
        <v>6</v>
      </c>
      <c r="AB431" s="55" t="s">
        <v>23</v>
      </c>
      <c r="AC431" s="55" t="s">
        <v>31</v>
      </c>
      <c r="AD431" s="55" t="s">
        <v>6</v>
      </c>
      <c r="AE431" s="55" t="s">
        <v>23</v>
      </c>
      <c r="AF431" s="55" t="s">
        <v>31</v>
      </c>
      <c r="AG431" s="55" t="s">
        <v>5</v>
      </c>
      <c r="AH431" s="55" t="s">
        <v>26</v>
      </c>
      <c r="AI431" s="55" t="s">
        <v>31</v>
      </c>
      <c r="AJ431" s="55" t="s">
        <v>5</v>
      </c>
      <c r="AK431" s="55" t="s">
        <v>26</v>
      </c>
      <c r="AL431" s="55" t="s">
        <v>31</v>
      </c>
      <c r="AM431" s="55" t="s">
        <v>5</v>
      </c>
      <c r="AN431" s="55" t="s">
        <v>26</v>
      </c>
      <c r="AO431" s="55" t="s">
        <v>31</v>
      </c>
      <c r="AP431" s="55" t="s">
        <v>5</v>
      </c>
      <c r="AQ431" s="55" t="s">
        <v>26</v>
      </c>
      <c r="AR431" s="55" t="s">
        <v>31</v>
      </c>
      <c r="AS431" s="55" t="s">
        <v>4</v>
      </c>
      <c r="AT431" s="55" t="s">
        <v>28</v>
      </c>
      <c r="AU431" s="55" t="s">
        <v>26</v>
      </c>
      <c r="AV431" s="55" t="s">
        <v>5</v>
      </c>
      <c r="AW431" s="55" t="s">
        <v>26</v>
      </c>
      <c r="AX431" s="55" t="s">
        <v>32</v>
      </c>
      <c r="AY431" s="55" t="s">
        <v>5</v>
      </c>
      <c r="AZ431" s="55" t="s">
        <v>26</v>
      </c>
      <c r="BA431" s="55" t="s">
        <v>32</v>
      </c>
      <c r="BB431" s="55" t="s">
        <v>5</v>
      </c>
      <c r="BC431" s="55" t="s">
        <v>40</v>
      </c>
      <c r="BD431" s="55" t="s">
        <v>26</v>
      </c>
      <c r="BE431" s="55" t="s">
        <v>5</v>
      </c>
      <c r="BF431" s="55" t="s">
        <v>23</v>
      </c>
      <c r="BG431" s="55" t="s">
        <v>31</v>
      </c>
      <c r="BH431" s="55" t="s">
        <v>6</v>
      </c>
      <c r="BI431" s="55" t="s">
        <v>26</v>
      </c>
      <c r="BJ431" s="55" t="s">
        <v>31</v>
      </c>
    </row>
    <row r="432" spans="1:62" ht="12" customHeight="1" x14ac:dyDescent="0.2">
      <c r="A432" s="25">
        <f>MAX($A$14:A431)+1</f>
        <v>418</v>
      </c>
      <c r="B432" s="56" t="s">
        <v>35</v>
      </c>
      <c r="C432" s="55" t="s">
        <v>44</v>
      </c>
      <c r="D432" s="55" t="s">
        <v>23</v>
      </c>
      <c r="E432" s="55" t="s">
        <v>23</v>
      </c>
      <c r="F432" s="55" t="s">
        <v>44</v>
      </c>
      <c r="G432" s="55" t="s">
        <v>23</v>
      </c>
      <c r="H432" s="55" t="s">
        <v>23</v>
      </c>
      <c r="I432" s="55" t="s">
        <v>44</v>
      </c>
      <c r="J432" s="55" t="s">
        <v>23</v>
      </c>
      <c r="K432" s="55" t="s">
        <v>23</v>
      </c>
      <c r="L432" s="55" t="s">
        <v>44</v>
      </c>
      <c r="M432" s="55" t="s">
        <v>23</v>
      </c>
      <c r="N432" s="55" t="s">
        <v>23</v>
      </c>
      <c r="O432" s="55" t="s">
        <v>27</v>
      </c>
      <c r="P432" s="55" t="s">
        <v>26</v>
      </c>
      <c r="Q432" s="55" t="s">
        <v>23</v>
      </c>
      <c r="R432" s="55" t="s">
        <v>27</v>
      </c>
      <c r="S432" s="55" t="s">
        <v>26</v>
      </c>
      <c r="T432" s="55" t="s">
        <v>23</v>
      </c>
      <c r="U432" s="55" t="s">
        <v>27</v>
      </c>
      <c r="V432" s="55" t="s">
        <v>26</v>
      </c>
      <c r="W432" s="55" t="s">
        <v>23</v>
      </c>
      <c r="X432" s="55" t="s">
        <v>27</v>
      </c>
      <c r="Y432" s="55" t="s">
        <v>26</v>
      </c>
      <c r="Z432" s="55" t="s">
        <v>23</v>
      </c>
      <c r="AA432" s="55" t="s">
        <v>27</v>
      </c>
      <c r="AB432" s="55" t="s">
        <v>26</v>
      </c>
      <c r="AC432" s="55" t="s">
        <v>23</v>
      </c>
      <c r="AD432" s="55" t="s">
        <v>27</v>
      </c>
      <c r="AE432" s="55" t="s">
        <v>26</v>
      </c>
      <c r="AF432" s="55" t="s">
        <v>23</v>
      </c>
      <c r="AG432" s="55" t="s">
        <v>27</v>
      </c>
      <c r="AH432" s="55" t="s">
        <v>26</v>
      </c>
      <c r="AI432" s="55" t="s">
        <v>23</v>
      </c>
      <c r="AJ432" s="55" t="s">
        <v>27</v>
      </c>
      <c r="AK432" s="55" t="s">
        <v>26</v>
      </c>
      <c r="AL432" s="55" t="s">
        <v>23</v>
      </c>
      <c r="AM432" s="55" t="s">
        <v>27</v>
      </c>
      <c r="AN432" s="55" t="s">
        <v>26</v>
      </c>
      <c r="AO432" s="55" t="s">
        <v>23</v>
      </c>
      <c r="AP432" s="55" t="s">
        <v>27</v>
      </c>
      <c r="AQ432" s="55" t="s">
        <v>26</v>
      </c>
      <c r="AR432" s="55" t="s">
        <v>23</v>
      </c>
      <c r="AS432" s="55" t="s">
        <v>27</v>
      </c>
      <c r="AT432" s="55" t="s">
        <v>28</v>
      </c>
      <c r="AU432" s="55" t="s">
        <v>23</v>
      </c>
      <c r="AV432" s="55" t="s">
        <v>27</v>
      </c>
      <c r="AW432" s="55" t="s">
        <v>26</v>
      </c>
      <c r="AX432" s="55" t="s">
        <v>23</v>
      </c>
      <c r="AY432" s="55" t="s">
        <v>27</v>
      </c>
      <c r="AZ432" s="55" t="s">
        <v>26</v>
      </c>
      <c r="BA432" s="55" t="s">
        <v>23</v>
      </c>
      <c r="BB432" s="55" t="s">
        <v>27</v>
      </c>
      <c r="BC432" s="55" t="s">
        <v>40</v>
      </c>
      <c r="BD432" s="55" t="s">
        <v>23</v>
      </c>
      <c r="BE432" s="55" t="s">
        <v>27</v>
      </c>
      <c r="BF432" s="55" t="s">
        <v>26</v>
      </c>
      <c r="BG432" s="55" t="s">
        <v>23</v>
      </c>
      <c r="BH432" s="55" t="s">
        <v>27</v>
      </c>
      <c r="BI432" s="55" t="s">
        <v>26</v>
      </c>
      <c r="BJ432" s="55" t="s">
        <v>23</v>
      </c>
    </row>
    <row r="433" spans="1:62" ht="12" customHeight="1" x14ac:dyDescent="0.2">
      <c r="A433" s="25">
        <f>MAX($A$14:A432)+1</f>
        <v>419</v>
      </c>
      <c r="B433" s="56" t="s">
        <v>34</v>
      </c>
      <c r="C433" s="55" t="s">
        <v>17</v>
      </c>
      <c r="D433" s="55" t="s">
        <v>23</v>
      </c>
      <c r="E433" s="55" t="s">
        <v>31</v>
      </c>
      <c r="F433" s="55" t="s">
        <v>17</v>
      </c>
      <c r="G433" s="55" t="s">
        <v>23</v>
      </c>
      <c r="H433" s="55" t="s">
        <v>31</v>
      </c>
      <c r="I433" s="55" t="s">
        <v>17</v>
      </c>
      <c r="J433" s="55" t="s">
        <v>23</v>
      </c>
      <c r="K433" s="55" t="s">
        <v>31</v>
      </c>
      <c r="L433" s="55" t="s">
        <v>17</v>
      </c>
      <c r="M433" s="55" t="s">
        <v>23</v>
      </c>
      <c r="N433" s="55" t="s">
        <v>31</v>
      </c>
      <c r="O433" s="55" t="s">
        <v>6</v>
      </c>
      <c r="P433" s="55" t="s">
        <v>23</v>
      </c>
      <c r="Q433" s="55" t="s">
        <v>33</v>
      </c>
      <c r="R433" s="55" t="s">
        <v>6</v>
      </c>
      <c r="S433" s="55" t="s">
        <v>23</v>
      </c>
      <c r="T433" s="55" t="s">
        <v>31</v>
      </c>
      <c r="U433" s="55" t="s">
        <v>6</v>
      </c>
      <c r="V433" s="55" t="s">
        <v>23</v>
      </c>
      <c r="W433" s="55" t="s">
        <v>31</v>
      </c>
      <c r="X433" s="55" t="s">
        <v>6</v>
      </c>
      <c r="Y433" s="55" t="s">
        <v>23</v>
      </c>
      <c r="Z433" s="55" t="s">
        <v>31</v>
      </c>
      <c r="AA433" s="55" t="s">
        <v>6</v>
      </c>
      <c r="AB433" s="55" t="s">
        <v>23</v>
      </c>
      <c r="AC433" s="55" t="s">
        <v>31</v>
      </c>
      <c r="AD433" s="55" t="s">
        <v>6</v>
      </c>
      <c r="AE433" s="55" t="s">
        <v>23</v>
      </c>
      <c r="AF433" s="55" t="s">
        <v>31</v>
      </c>
      <c r="AG433" s="55" t="s">
        <v>5</v>
      </c>
      <c r="AH433" s="55" t="s">
        <v>26</v>
      </c>
      <c r="AI433" s="55" t="s">
        <v>31</v>
      </c>
      <c r="AJ433" s="55" t="s">
        <v>5</v>
      </c>
      <c r="AK433" s="55" t="s">
        <v>26</v>
      </c>
      <c r="AL433" s="55" t="s">
        <v>31</v>
      </c>
      <c r="AM433" s="55" t="s">
        <v>5</v>
      </c>
      <c r="AN433" s="55" t="s">
        <v>26</v>
      </c>
      <c r="AO433" s="55" t="s">
        <v>31</v>
      </c>
      <c r="AP433" s="55" t="s">
        <v>5</v>
      </c>
      <c r="AQ433" s="55" t="s">
        <v>26</v>
      </c>
      <c r="AR433" s="55" t="s">
        <v>31</v>
      </c>
      <c r="AS433" s="55" t="s">
        <v>4</v>
      </c>
      <c r="AT433" s="55" t="s">
        <v>28</v>
      </c>
      <c r="AU433" s="55" t="s">
        <v>26</v>
      </c>
      <c r="AV433" s="55" t="s">
        <v>5</v>
      </c>
      <c r="AW433" s="55" t="s">
        <v>26</v>
      </c>
      <c r="AX433" s="55" t="s">
        <v>32</v>
      </c>
      <c r="AY433" s="55" t="s">
        <v>5</v>
      </c>
      <c r="AZ433" s="55" t="s">
        <v>26</v>
      </c>
      <c r="BA433" s="55" t="s">
        <v>32</v>
      </c>
      <c r="BB433" s="55" t="s">
        <v>5</v>
      </c>
      <c r="BC433" s="55" t="s">
        <v>40</v>
      </c>
      <c r="BD433" s="55" t="s">
        <v>26</v>
      </c>
      <c r="BE433" s="55" t="s">
        <v>5</v>
      </c>
      <c r="BF433" s="55" t="s">
        <v>23</v>
      </c>
      <c r="BG433" s="55" t="s">
        <v>31</v>
      </c>
      <c r="BH433" s="55" t="s">
        <v>6</v>
      </c>
      <c r="BI433" s="55" t="s">
        <v>26</v>
      </c>
      <c r="BJ433" s="55" t="s">
        <v>31</v>
      </c>
    </row>
    <row r="434" spans="1:62" ht="12" customHeight="1" x14ac:dyDescent="0.2">
      <c r="A434" s="25">
        <f>MAX($A$14:A433)+1</f>
        <v>420</v>
      </c>
      <c r="B434" s="56" t="s">
        <v>30</v>
      </c>
      <c r="C434" s="55" t="s">
        <v>44</v>
      </c>
      <c r="D434" s="55" t="s">
        <v>23</v>
      </c>
      <c r="E434" s="55" t="s">
        <v>23</v>
      </c>
      <c r="F434" s="55" t="s">
        <v>44</v>
      </c>
      <c r="G434" s="55" t="s">
        <v>23</v>
      </c>
      <c r="H434" s="55" t="s">
        <v>23</v>
      </c>
      <c r="I434" s="55" t="s">
        <v>44</v>
      </c>
      <c r="J434" s="55" t="s">
        <v>23</v>
      </c>
      <c r="K434" s="55" t="s">
        <v>23</v>
      </c>
      <c r="L434" s="55" t="s">
        <v>44</v>
      </c>
      <c r="M434" s="55" t="s">
        <v>23</v>
      </c>
      <c r="N434" s="55" t="s">
        <v>23</v>
      </c>
      <c r="O434" s="55" t="s">
        <v>27</v>
      </c>
      <c r="P434" s="55" t="s">
        <v>26</v>
      </c>
      <c r="Q434" s="55" t="s">
        <v>23</v>
      </c>
      <c r="R434" s="55" t="s">
        <v>27</v>
      </c>
      <c r="S434" s="55" t="s">
        <v>26</v>
      </c>
      <c r="T434" s="55" t="s">
        <v>23</v>
      </c>
      <c r="U434" s="55" t="s">
        <v>27</v>
      </c>
      <c r="V434" s="55" t="s">
        <v>26</v>
      </c>
      <c r="W434" s="55" t="s">
        <v>23</v>
      </c>
      <c r="X434" s="55" t="s">
        <v>27</v>
      </c>
      <c r="Y434" s="55" t="s">
        <v>26</v>
      </c>
      <c r="Z434" s="55" t="s">
        <v>23</v>
      </c>
      <c r="AA434" s="55" t="s">
        <v>27</v>
      </c>
      <c r="AB434" s="55" t="s">
        <v>26</v>
      </c>
      <c r="AC434" s="55" t="s">
        <v>23</v>
      </c>
      <c r="AD434" s="55" t="s">
        <v>27</v>
      </c>
      <c r="AE434" s="55" t="s">
        <v>26</v>
      </c>
      <c r="AF434" s="55" t="s">
        <v>23</v>
      </c>
      <c r="AG434" s="55" t="s">
        <v>27</v>
      </c>
      <c r="AH434" s="55" t="s">
        <v>26</v>
      </c>
      <c r="AI434" s="55" t="s">
        <v>23</v>
      </c>
      <c r="AJ434" s="55" t="s">
        <v>27</v>
      </c>
      <c r="AK434" s="55" t="s">
        <v>26</v>
      </c>
      <c r="AL434" s="55" t="s">
        <v>23</v>
      </c>
      <c r="AM434" s="55" t="s">
        <v>27</v>
      </c>
      <c r="AN434" s="55" t="s">
        <v>26</v>
      </c>
      <c r="AO434" s="55" t="s">
        <v>23</v>
      </c>
      <c r="AP434" s="55" t="s">
        <v>27</v>
      </c>
      <c r="AQ434" s="55" t="s">
        <v>26</v>
      </c>
      <c r="AR434" s="55" t="s">
        <v>23</v>
      </c>
      <c r="AS434" s="55" t="s">
        <v>27</v>
      </c>
      <c r="AT434" s="55" t="s">
        <v>28</v>
      </c>
      <c r="AU434" s="55" t="s">
        <v>23</v>
      </c>
      <c r="AV434" s="55" t="s">
        <v>27</v>
      </c>
      <c r="AW434" s="55" t="s">
        <v>26</v>
      </c>
      <c r="AX434" s="55" t="s">
        <v>23</v>
      </c>
      <c r="AY434" s="55" t="s">
        <v>27</v>
      </c>
      <c r="AZ434" s="55" t="s">
        <v>26</v>
      </c>
      <c r="BA434" s="55" t="s">
        <v>23</v>
      </c>
      <c r="BB434" s="55" t="s">
        <v>27</v>
      </c>
      <c r="BC434" s="55" t="s">
        <v>40</v>
      </c>
      <c r="BD434" s="55" t="s">
        <v>23</v>
      </c>
      <c r="BE434" s="55" t="s">
        <v>27</v>
      </c>
      <c r="BF434" s="55" t="s">
        <v>26</v>
      </c>
      <c r="BG434" s="55" t="s">
        <v>23</v>
      </c>
      <c r="BH434" s="55" t="s">
        <v>27</v>
      </c>
      <c r="BI434" s="55" t="s">
        <v>26</v>
      </c>
      <c r="BJ434" s="55" t="s">
        <v>23</v>
      </c>
    </row>
    <row r="435" spans="1:62" x14ac:dyDescent="0.2">
      <c r="A435" s="25">
        <f>MAX($A$14:A434)+1</f>
        <v>421</v>
      </c>
      <c r="B435" s="58" t="s">
        <v>75</v>
      </c>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c r="AB435" s="57"/>
      <c r="AC435" s="57"/>
      <c r="AD435" s="57"/>
      <c r="AE435" s="57"/>
      <c r="AF435" s="57"/>
      <c r="AG435" s="57"/>
      <c r="AH435" s="57"/>
      <c r="AI435" s="57"/>
      <c r="AJ435" s="57"/>
      <c r="AK435" s="57"/>
      <c r="AL435" s="57"/>
      <c r="AM435" s="57"/>
      <c r="AN435" s="57"/>
      <c r="AO435" s="57"/>
      <c r="AP435" s="57"/>
      <c r="AQ435" s="57"/>
      <c r="AR435" s="57"/>
      <c r="AS435" s="57"/>
      <c r="AT435" s="57"/>
      <c r="AU435" s="57"/>
      <c r="AV435" s="57"/>
      <c r="AW435" s="57"/>
      <c r="AX435" s="57"/>
      <c r="AY435" s="57"/>
      <c r="AZ435" s="57"/>
      <c r="BA435" s="57"/>
      <c r="BB435" s="57"/>
      <c r="BC435" s="57"/>
      <c r="BD435" s="57"/>
      <c r="BE435" s="57"/>
      <c r="BF435" s="57"/>
      <c r="BG435" s="57"/>
      <c r="BH435" s="57"/>
      <c r="BI435" s="57"/>
      <c r="BJ435" s="57"/>
    </row>
    <row r="436" spans="1:62" ht="12" customHeight="1" x14ac:dyDescent="0.2">
      <c r="A436" s="25">
        <f>MAX($A$14:A435)+1</f>
        <v>422</v>
      </c>
      <c r="B436" s="56" t="s">
        <v>36</v>
      </c>
      <c r="C436" s="55" t="s">
        <v>5</v>
      </c>
      <c r="D436" s="55" t="s">
        <v>23</v>
      </c>
      <c r="E436" s="55" t="s">
        <v>33</v>
      </c>
      <c r="F436" s="55" t="s">
        <v>5</v>
      </c>
      <c r="G436" s="55" t="s">
        <v>23</v>
      </c>
      <c r="H436" s="55" t="s">
        <v>33</v>
      </c>
      <c r="I436" s="55" t="s">
        <v>5</v>
      </c>
      <c r="J436" s="55" t="s">
        <v>23</v>
      </c>
      <c r="K436" s="55" t="s">
        <v>32</v>
      </c>
      <c r="L436" s="55" t="s">
        <v>6</v>
      </c>
      <c r="M436" s="55" t="s">
        <v>23</v>
      </c>
      <c r="N436" s="55" t="s">
        <v>31</v>
      </c>
      <c r="O436" s="55" t="s">
        <v>4</v>
      </c>
      <c r="P436" s="55" t="s">
        <v>23</v>
      </c>
      <c r="Q436" s="55" t="s">
        <v>33</v>
      </c>
      <c r="R436" s="55" t="s">
        <v>4</v>
      </c>
      <c r="S436" s="55" t="s">
        <v>26</v>
      </c>
      <c r="T436" s="55" t="s">
        <v>31</v>
      </c>
      <c r="U436" s="55" t="s">
        <v>4</v>
      </c>
      <c r="V436" s="55" t="s">
        <v>26</v>
      </c>
      <c r="W436" s="55" t="s">
        <v>31</v>
      </c>
      <c r="X436" s="55" t="s">
        <v>4</v>
      </c>
      <c r="Y436" s="55" t="s">
        <v>26</v>
      </c>
      <c r="Z436" s="55" t="s">
        <v>31</v>
      </c>
      <c r="AA436" s="55" t="s">
        <v>4</v>
      </c>
      <c r="AB436" s="55" t="s">
        <v>26</v>
      </c>
      <c r="AC436" s="55" t="s">
        <v>31</v>
      </c>
      <c r="AD436" s="55" t="s">
        <v>4</v>
      </c>
      <c r="AE436" s="55" t="s">
        <v>26</v>
      </c>
      <c r="AF436" s="55" t="s">
        <v>31</v>
      </c>
      <c r="AG436" s="55" t="s">
        <v>4</v>
      </c>
      <c r="AH436" s="55" t="s">
        <v>26</v>
      </c>
      <c r="AI436" s="55" t="s">
        <v>31</v>
      </c>
      <c r="AJ436" s="55" t="s">
        <v>4</v>
      </c>
      <c r="AK436" s="55" t="s">
        <v>26</v>
      </c>
      <c r="AL436" s="55" t="s">
        <v>31</v>
      </c>
      <c r="AM436" s="55" t="s">
        <v>4</v>
      </c>
      <c r="AN436" s="55" t="s">
        <v>26</v>
      </c>
      <c r="AO436" s="55" t="s">
        <v>31</v>
      </c>
      <c r="AP436" s="55" t="s">
        <v>4</v>
      </c>
      <c r="AQ436" s="55" t="s">
        <v>26</v>
      </c>
      <c r="AR436" s="55" t="s">
        <v>31</v>
      </c>
      <c r="AS436" s="55" t="s">
        <v>3</v>
      </c>
      <c r="AT436" s="55" t="s">
        <v>28</v>
      </c>
      <c r="AU436" s="55" t="s">
        <v>26</v>
      </c>
      <c r="AV436" s="55" t="s">
        <v>15</v>
      </c>
      <c r="AW436" s="55" t="s">
        <v>26</v>
      </c>
      <c r="AX436" s="55" t="s">
        <v>33</v>
      </c>
      <c r="AY436" s="55" t="s">
        <v>3</v>
      </c>
      <c r="AZ436" s="55" t="s">
        <v>28</v>
      </c>
      <c r="BA436" s="55" t="s">
        <v>26</v>
      </c>
      <c r="BB436" s="55" t="s">
        <v>5</v>
      </c>
      <c r="BC436" s="55" t="s">
        <v>28</v>
      </c>
      <c r="BD436" s="55" t="s">
        <v>26</v>
      </c>
      <c r="BE436" s="55" t="s">
        <v>6</v>
      </c>
      <c r="BF436" s="55" t="s">
        <v>28</v>
      </c>
      <c r="BG436" s="55" t="s">
        <v>26</v>
      </c>
      <c r="BH436" s="55" t="s">
        <v>6</v>
      </c>
      <c r="BI436" s="55" t="s">
        <v>26</v>
      </c>
      <c r="BJ436" s="55" t="s">
        <v>32</v>
      </c>
    </row>
    <row r="437" spans="1:62" ht="12" customHeight="1" x14ac:dyDescent="0.2">
      <c r="A437" s="25">
        <f>MAX($A$14:A436)+1</f>
        <v>423</v>
      </c>
      <c r="B437" s="56" t="s">
        <v>35</v>
      </c>
      <c r="C437" s="55" t="s">
        <v>27</v>
      </c>
      <c r="D437" s="55" t="s">
        <v>23</v>
      </c>
      <c r="E437" s="55" t="s">
        <v>23</v>
      </c>
      <c r="F437" s="55" t="s">
        <v>27</v>
      </c>
      <c r="G437" s="55" t="s">
        <v>23</v>
      </c>
      <c r="H437" s="55" t="s">
        <v>23</v>
      </c>
      <c r="I437" s="55" t="s">
        <v>27</v>
      </c>
      <c r="J437" s="55" t="s">
        <v>23</v>
      </c>
      <c r="K437" s="55" t="s">
        <v>23</v>
      </c>
      <c r="L437" s="55" t="s">
        <v>27</v>
      </c>
      <c r="M437" s="55" t="s">
        <v>23</v>
      </c>
      <c r="N437" s="55" t="s">
        <v>23</v>
      </c>
      <c r="O437" s="55" t="s">
        <v>27</v>
      </c>
      <c r="P437" s="55" t="s">
        <v>23</v>
      </c>
      <c r="Q437" s="55" t="s">
        <v>23</v>
      </c>
      <c r="R437" s="55" t="s">
        <v>27</v>
      </c>
      <c r="S437" s="55" t="s">
        <v>23</v>
      </c>
      <c r="T437" s="55" t="s">
        <v>23</v>
      </c>
      <c r="U437" s="55" t="s">
        <v>27</v>
      </c>
      <c r="V437" s="55" t="s">
        <v>23</v>
      </c>
      <c r="W437" s="55" t="s">
        <v>23</v>
      </c>
      <c r="X437" s="55" t="s">
        <v>27</v>
      </c>
      <c r="Y437" s="55" t="s">
        <v>23</v>
      </c>
      <c r="Z437" s="55" t="s">
        <v>23</v>
      </c>
      <c r="AA437" s="55" t="s">
        <v>27</v>
      </c>
      <c r="AB437" s="55" t="s">
        <v>23</v>
      </c>
      <c r="AC437" s="55" t="s">
        <v>23</v>
      </c>
      <c r="AD437" s="55" t="s">
        <v>27</v>
      </c>
      <c r="AE437" s="55" t="s">
        <v>23</v>
      </c>
      <c r="AF437" s="55" t="s">
        <v>23</v>
      </c>
      <c r="AG437" s="55" t="s">
        <v>27</v>
      </c>
      <c r="AH437" s="55" t="s">
        <v>23</v>
      </c>
      <c r="AI437" s="55" t="s">
        <v>23</v>
      </c>
      <c r="AJ437" s="55" t="s">
        <v>27</v>
      </c>
      <c r="AK437" s="55" t="s">
        <v>23</v>
      </c>
      <c r="AL437" s="55" t="s">
        <v>23</v>
      </c>
      <c r="AM437" s="55" t="s">
        <v>27</v>
      </c>
      <c r="AN437" s="55" t="s">
        <v>23</v>
      </c>
      <c r="AO437" s="55" t="s">
        <v>23</v>
      </c>
      <c r="AP437" s="55" t="s">
        <v>27</v>
      </c>
      <c r="AQ437" s="55" t="s">
        <v>23</v>
      </c>
      <c r="AR437" s="55" t="s">
        <v>23</v>
      </c>
      <c r="AS437" s="55" t="s">
        <v>29</v>
      </c>
      <c r="AT437" s="55" t="s">
        <v>23</v>
      </c>
      <c r="AU437" s="55" t="s">
        <v>23</v>
      </c>
      <c r="AV437" s="55" t="s">
        <v>51</v>
      </c>
      <c r="AW437" s="55" t="s">
        <v>26</v>
      </c>
      <c r="AX437" s="55" t="s">
        <v>23</v>
      </c>
      <c r="AY437" s="55" t="s">
        <v>29</v>
      </c>
      <c r="AZ437" s="55" t="s">
        <v>28</v>
      </c>
      <c r="BA437" s="55" t="s">
        <v>23</v>
      </c>
      <c r="BB437" s="55" t="s">
        <v>27</v>
      </c>
      <c r="BC437" s="55" t="s">
        <v>28</v>
      </c>
      <c r="BD437" s="55" t="s">
        <v>23</v>
      </c>
      <c r="BE437" s="55" t="s">
        <v>27</v>
      </c>
      <c r="BF437" s="55" t="s">
        <v>28</v>
      </c>
      <c r="BG437" s="55" t="s">
        <v>23</v>
      </c>
      <c r="BH437" s="55" t="s">
        <v>27</v>
      </c>
      <c r="BI437" s="55" t="s">
        <v>26</v>
      </c>
      <c r="BJ437" s="55" t="s">
        <v>23</v>
      </c>
    </row>
    <row r="438" spans="1:62" ht="12" customHeight="1" x14ac:dyDescent="0.2">
      <c r="A438" s="25">
        <f>MAX($A$14:A437)+1</f>
        <v>424</v>
      </c>
      <c r="B438" s="56" t="s">
        <v>34</v>
      </c>
      <c r="C438" s="55" t="s">
        <v>5</v>
      </c>
      <c r="D438" s="55" t="s">
        <v>23</v>
      </c>
      <c r="E438" s="55" t="s">
        <v>33</v>
      </c>
      <c r="F438" s="55" t="s">
        <v>5</v>
      </c>
      <c r="G438" s="55" t="s">
        <v>23</v>
      </c>
      <c r="H438" s="55" t="s">
        <v>33</v>
      </c>
      <c r="I438" s="55" t="s">
        <v>5</v>
      </c>
      <c r="J438" s="55" t="s">
        <v>23</v>
      </c>
      <c r="K438" s="55" t="s">
        <v>32</v>
      </c>
      <c r="L438" s="55" t="s">
        <v>6</v>
      </c>
      <c r="M438" s="55" t="s">
        <v>23</v>
      </c>
      <c r="N438" s="55" t="s">
        <v>31</v>
      </c>
      <c r="O438" s="55" t="s">
        <v>4</v>
      </c>
      <c r="P438" s="55" t="s">
        <v>23</v>
      </c>
      <c r="Q438" s="55" t="s">
        <v>33</v>
      </c>
      <c r="R438" s="55" t="s">
        <v>4</v>
      </c>
      <c r="S438" s="55" t="s">
        <v>26</v>
      </c>
      <c r="T438" s="55" t="s">
        <v>31</v>
      </c>
      <c r="U438" s="55" t="s">
        <v>4</v>
      </c>
      <c r="V438" s="55" t="s">
        <v>26</v>
      </c>
      <c r="W438" s="55" t="s">
        <v>31</v>
      </c>
      <c r="X438" s="55" t="s">
        <v>4</v>
      </c>
      <c r="Y438" s="55" t="s">
        <v>26</v>
      </c>
      <c r="Z438" s="55" t="s">
        <v>31</v>
      </c>
      <c r="AA438" s="55" t="s">
        <v>4</v>
      </c>
      <c r="AB438" s="55" t="s">
        <v>26</v>
      </c>
      <c r="AC438" s="55" t="s">
        <v>31</v>
      </c>
      <c r="AD438" s="55" t="s">
        <v>4</v>
      </c>
      <c r="AE438" s="55" t="s">
        <v>26</v>
      </c>
      <c r="AF438" s="55" t="s">
        <v>31</v>
      </c>
      <c r="AG438" s="55" t="s">
        <v>4</v>
      </c>
      <c r="AH438" s="55" t="s">
        <v>26</v>
      </c>
      <c r="AI438" s="55" t="s">
        <v>31</v>
      </c>
      <c r="AJ438" s="55" t="s">
        <v>4</v>
      </c>
      <c r="AK438" s="55" t="s">
        <v>26</v>
      </c>
      <c r="AL438" s="55" t="s">
        <v>31</v>
      </c>
      <c r="AM438" s="55" t="s">
        <v>4</v>
      </c>
      <c r="AN438" s="55" t="s">
        <v>26</v>
      </c>
      <c r="AO438" s="55" t="s">
        <v>31</v>
      </c>
      <c r="AP438" s="55" t="s">
        <v>4</v>
      </c>
      <c r="AQ438" s="55" t="s">
        <v>26</v>
      </c>
      <c r="AR438" s="55" t="s">
        <v>31</v>
      </c>
      <c r="AS438" s="55" t="s">
        <v>3</v>
      </c>
      <c r="AT438" s="55" t="s">
        <v>28</v>
      </c>
      <c r="AU438" s="55" t="s">
        <v>26</v>
      </c>
      <c r="AV438" s="55" t="s">
        <v>15</v>
      </c>
      <c r="AW438" s="55" t="s">
        <v>26</v>
      </c>
      <c r="AX438" s="55" t="s">
        <v>33</v>
      </c>
      <c r="AY438" s="55" t="s">
        <v>3</v>
      </c>
      <c r="AZ438" s="55" t="s">
        <v>28</v>
      </c>
      <c r="BA438" s="55" t="s">
        <v>26</v>
      </c>
      <c r="BB438" s="55" t="s">
        <v>5</v>
      </c>
      <c r="BC438" s="55" t="s">
        <v>28</v>
      </c>
      <c r="BD438" s="55" t="s">
        <v>26</v>
      </c>
      <c r="BE438" s="55" t="s">
        <v>6</v>
      </c>
      <c r="BF438" s="55" t="s">
        <v>28</v>
      </c>
      <c r="BG438" s="55" t="s">
        <v>26</v>
      </c>
      <c r="BH438" s="55" t="s">
        <v>6</v>
      </c>
      <c r="BI438" s="55" t="s">
        <v>26</v>
      </c>
      <c r="BJ438" s="55" t="s">
        <v>32</v>
      </c>
    </row>
    <row r="439" spans="1:62" ht="12" customHeight="1" x14ac:dyDescent="0.2">
      <c r="A439" s="25">
        <f>MAX($A$14:A438)+1</f>
        <v>425</v>
      </c>
      <c r="B439" s="56" t="s">
        <v>30</v>
      </c>
      <c r="C439" s="55" t="s">
        <v>27</v>
      </c>
      <c r="D439" s="55" t="s">
        <v>23</v>
      </c>
      <c r="E439" s="55" t="s">
        <v>23</v>
      </c>
      <c r="F439" s="55" t="s">
        <v>27</v>
      </c>
      <c r="G439" s="55" t="s">
        <v>23</v>
      </c>
      <c r="H439" s="55" t="s">
        <v>23</v>
      </c>
      <c r="I439" s="55" t="s">
        <v>27</v>
      </c>
      <c r="J439" s="55" t="s">
        <v>23</v>
      </c>
      <c r="K439" s="55" t="s">
        <v>23</v>
      </c>
      <c r="L439" s="55" t="s">
        <v>27</v>
      </c>
      <c r="M439" s="55" t="s">
        <v>23</v>
      </c>
      <c r="N439" s="55" t="s">
        <v>23</v>
      </c>
      <c r="O439" s="55" t="s">
        <v>27</v>
      </c>
      <c r="P439" s="55" t="s">
        <v>23</v>
      </c>
      <c r="Q439" s="55" t="s">
        <v>23</v>
      </c>
      <c r="R439" s="55" t="s">
        <v>27</v>
      </c>
      <c r="S439" s="55" t="s">
        <v>23</v>
      </c>
      <c r="T439" s="55" t="s">
        <v>23</v>
      </c>
      <c r="U439" s="55" t="s">
        <v>27</v>
      </c>
      <c r="V439" s="55" t="s">
        <v>23</v>
      </c>
      <c r="W439" s="55" t="s">
        <v>23</v>
      </c>
      <c r="X439" s="55" t="s">
        <v>27</v>
      </c>
      <c r="Y439" s="55" t="s">
        <v>23</v>
      </c>
      <c r="Z439" s="55" t="s">
        <v>23</v>
      </c>
      <c r="AA439" s="55" t="s">
        <v>27</v>
      </c>
      <c r="AB439" s="55" t="s">
        <v>23</v>
      </c>
      <c r="AC439" s="55" t="s">
        <v>23</v>
      </c>
      <c r="AD439" s="55" t="s">
        <v>27</v>
      </c>
      <c r="AE439" s="55" t="s">
        <v>23</v>
      </c>
      <c r="AF439" s="55" t="s">
        <v>23</v>
      </c>
      <c r="AG439" s="55" t="s">
        <v>27</v>
      </c>
      <c r="AH439" s="55" t="s">
        <v>23</v>
      </c>
      <c r="AI439" s="55" t="s">
        <v>23</v>
      </c>
      <c r="AJ439" s="55" t="s">
        <v>27</v>
      </c>
      <c r="AK439" s="55" t="s">
        <v>23</v>
      </c>
      <c r="AL439" s="55" t="s">
        <v>23</v>
      </c>
      <c r="AM439" s="55" t="s">
        <v>27</v>
      </c>
      <c r="AN439" s="55" t="s">
        <v>23</v>
      </c>
      <c r="AO439" s="55" t="s">
        <v>23</v>
      </c>
      <c r="AP439" s="55" t="s">
        <v>27</v>
      </c>
      <c r="AQ439" s="55" t="s">
        <v>23</v>
      </c>
      <c r="AR439" s="55" t="s">
        <v>23</v>
      </c>
      <c r="AS439" s="55" t="s">
        <v>29</v>
      </c>
      <c r="AT439" s="55" t="s">
        <v>23</v>
      </c>
      <c r="AU439" s="55" t="s">
        <v>23</v>
      </c>
      <c r="AV439" s="55" t="s">
        <v>51</v>
      </c>
      <c r="AW439" s="55" t="s">
        <v>26</v>
      </c>
      <c r="AX439" s="55" t="s">
        <v>23</v>
      </c>
      <c r="AY439" s="55" t="s">
        <v>29</v>
      </c>
      <c r="AZ439" s="55" t="s">
        <v>28</v>
      </c>
      <c r="BA439" s="55" t="s">
        <v>23</v>
      </c>
      <c r="BB439" s="55" t="s">
        <v>27</v>
      </c>
      <c r="BC439" s="55" t="s">
        <v>28</v>
      </c>
      <c r="BD439" s="55" t="s">
        <v>23</v>
      </c>
      <c r="BE439" s="55" t="s">
        <v>27</v>
      </c>
      <c r="BF439" s="55" t="s">
        <v>28</v>
      </c>
      <c r="BG439" s="55" t="s">
        <v>23</v>
      </c>
      <c r="BH439" s="55" t="s">
        <v>27</v>
      </c>
      <c r="BI439" s="55" t="s">
        <v>26</v>
      </c>
      <c r="BJ439" s="55" t="s">
        <v>23</v>
      </c>
    </row>
    <row r="440" spans="1:62" x14ac:dyDescent="0.2">
      <c r="A440" s="25">
        <f>MAX($A$14:A439)+1</f>
        <v>426</v>
      </c>
      <c r="B440" s="58" t="s">
        <v>74</v>
      </c>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c r="AB440" s="57"/>
      <c r="AC440" s="57"/>
      <c r="AD440" s="57"/>
      <c r="AE440" s="57"/>
      <c r="AF440" s="57"/>
      <c r="AG440" s="57"/>
      <c r="AH440" s="57"/>
      <c r="AI440" s="57"/>
      <c r="AJ440" s="57"/>
      <c r="AK440" s="57"/>
      <c r="AL440" s="57"/>
      <c r="AM440" s="57"/>
      <c r="AN440" s="57"/>
      <c r="AO440" s="57"/>
      <c r="AP440" s="57"/>
      <c r="AQ440" s="57"/>
      <c r="AR440" s="57"/>
      <c r="AS440" s="57"/>
      <c r="AT440" s="57"/>
      <c r="AU440" s="57"/>
      <c r="AV440" s="57"/>
      <c r="AW440" s="57"/>
      <c r="AX440" s="57"/>
      <c r="AY440" s="57"/>
      <c r="AZ440" s="57"/>
      <c r="BA440" s="57"/>
      <c r="BB440" s="57"/>
      <c r="BC440" s="57"/>
      <c r="BD440" s="57"/>
      <c r="BE440" s="57"/>
      <c r="BF440" s="57"/>
      <c r="BG440" s="57"/>
      <c r="BH440" s="57"/>
      <c r="BI440" s="57"/>
      <c r="BJ440" s="57"/>
    </row>
    <row r="441" spans="1:62" ht="12" customHeight="1" x14ac:dyDescent="0.2">
      <c r="A441" s="25">
        <f>MAX($A$14:A440)+1</f>
        <v>427</v>
      </c>
      <c r="B441" s="56" t="s">
        <v>36</v>
      </c>
      <c r="C441" s="55" t="s">
        <v>17</v>
      </c>
      <c r="D441" s="55" t="s">
        <v>23</v>
      </c>
      <c r="E441" s="55" t="s">
        <v>31</v>
      </c>
      <c r="F441" s="55" t="s">
        <v>17</v>
      </c>
      <c r="G441" s="55" t="s">
        <v>23</v>
      </c>
      <c r="H441" s="55" t="s">
        <v>31</v>
      </c>
      <c r="I441" s="55" t="s">
        <v>17</v>
      </c>
      <c r="J441" s="55" t="s">
        <v>23</v>
      </c>
      <c r="K441" s="55" t="s">
        <v>31</v>
      </c>
      <c r="L441" s="55" t="s">
        <v>17</v>
      </c>
      <c r="M441" s="55" t="s">
        <v>23</v>
      </c>
      <c r="N441" s="55" t="s">
        <v>31</v>
      </c>
      <c r="O441" s="55" t="s">
        <v>6</v>
      </c>
      <c r="P441" s="55" t="s">
        <v>26</v>
      </c>
      <c r="Q441" s="55" t="s">
        <v>31</v>
      </c>
      <c r="R441" s="55" t="s">
        <v>6</v>
      </c>
      <c r="S441" s="55" t="s">
        <v>26</v>
      </c>
      <c r="T441" s="55" t="s">
        <v>31</v>
      </c>
      <c r="U441" s="55" t="s">
        <v>6</v>
      </c>
      <c r="V441" s="55" t="s">
        <v>26</v>
      </c>
      <c r="W441" s="55" t="s">
        <v>31</v>
      </c>
      <c r="X441" s="55" t="s">
        <v>6</v>
      </c>
      <c r="Y441" s="55" t="s">
        <v>26</v>
      </c>
      <c r="Z441" s="55" t="s">
        <v>31</v>
      </c>
      <c r="AA441" s="55" t="s">
        <v>6</v>
      </c>
      <c r="AB441" s="55" t="s">
        <v>26</v>
      </c>
      <c r="AC441" s="55" t="s">
        <v>31</v>
      </c>
      <c r="AD441" s="55" t="s">
        <v>6</v>
      </c>
      <c r="AE441" s="55" t="s">
        <v>26</v>
      </c>
      <c r="AF441" s="55" t="s">
        <v>31</v>
      </c>
      <c r="AG441" s="55" t="s">
        <v>6</v>
      </c>
      <c r="AH441" s="55" t="s">
        <v>26</v>
      </c>
      <c r="AI441" s="55" t="s">
        <v>31</v>
      </c>
      <c r="AJ441" s="55" t="s">
        <v>6</v>
      </c>
      <c r="AK441" s="55" t="s">
        <v>26</v>
      </c>
      <c r="AL441" s="55" t="s">
        <v>31</v>
      </c>
      <c r="AM441" s="55" t="s">
        <v>6</v>
      </c>
      <c r="AN441" s="55" t="s">
        <v>26</v>
      </c>
      <c r="AO441" s="55" t="s">
        <v>31</v>
      </c>
      <c r="AP441" s="55" t="s">
        <v>17</v>
      </c>
      <c r="AQ441" s="55" t="s">
        <v>26</v>
      </c>
      <c r="AR441" s="55" t="s">
        <v>31</v>
      </c>
      <c r="AS441" s="55" t="s">
        <v>17</v>
      </c>
      <c r="AT441" s="55" t="s">
        <v>26</v>
      </c>
      <c r="AU441" s="55" t="s">
        <v>31</v>
      </c>
      <c r="AV441" s="55" t="s">
        <v>17</v>
      </c>
      <c r="AW441" s="55" t="s">
        <v>26</v>
      </c>
      <c r="AX441" s="55" t="s">
        <v>31</v>
      </c>
      <c r="AY441" s="55" t="s">
        <v>17</v>
      </c>
      <c r="AZ441" s="55" t="s">
        <v>26</v>
      </c>
      <c r="BA441" s="55" t="s">
        <v>31</v>
      </c>
      <c r="BB441" s="55" t="s">
        <v>17</v>
      </c>
      <c r="BC441" s="55" t="s">
        <v>28</v>
      </c>
      <c r="BD441" s="55" t="s">
        <v>26</v>
      </c>
      <c r="BE441" s="55" t="s">
        <v>17</v>
      </c>
      <c r="BF441" s="55" t="s">
        <v>26</v>
      </c>
      <c r="BG441" s="55" t="s">
        <v>32</v>
      </c>
      <c r="BH441" s="55" t="s">
        <v>17</v>
      </c>
      <c r="BI441" s="55" t="s">
        <v>26</v>
      </c>
      <c r="BJ441" s="55" t="s">
        <v>32</v>
      </c>
    </row>
    <row r="442" spans="1:62" ht="12" customHeight="1" x14ac:dyDescent="0.2">
      <c r="A442" s="25">
        <f>MAX($A$14:A441)+1</f>
        <v>428</v>
      </c>
      <c r="B442" s="56" t="s">
        <v>35</v>
      </c>
      <c r="C442" s="55" t="s">
        <v>44</v>
      </c>
      <c r="D442" s="55" t="s">
        <v>23</v>
      </c>
      <c r="E442" s="55" t="s">
        <v>23</v>
      </c>
      <c r="F442" s="55" t="s">
        <v>44</v>
      </c>
      <c r="G442" s="55" t="s">
        <v>23</v>
      </c>
      <c r="H442" s="55" t="s">
        <v>23</v>
      </c>
      <c r="I442" s="55" t="s">
        <v>44</v>
      </c>
      <c r="J442" s="55" t="s">
        <v>23</v>
      </c>
      <c r="K442" s="55" t="s">
        <v>23</v>
      </c>
      <c r="L442" s="55" t="s">
        <v>44</v>
      </c>
      <c r="M442" s="55" t="s">
        <v>23</v>
      </c>
      <c r="N442" s="55" t="s">
        <v>23</v>
      </c>
      <c r="O442" s="55" t="s">
        <v>27</v>
      </c>
      <c r="P442" s="55" t="s">
        <v>26</v>
      </c>
      <c r="Q442" s="55" t="s">
        <v>23</v>
      </c>
      <c r="R442" s="55" t="s">
        <v>27</v>
      </c>
      <c r="S442" s="55" t="s">
        <v>26</v>
      </c>
      <c r="T442" s="55" t="s">
        <v>23</v>
      </c>
      <c r="U442" s="55" t="s">
        <v>27</v>
      </c>
      <c r="V442" s="55" t="s">
        <v>26</v>
      </c>
      <c r="W442" s="55" t="s">
        <v>23</v>
      </c>
      <c r="X442" s="55" t="s">
        <v>27</v>
      </c>
      <c r="Y442" s="55" t="s">
        <v>26</v>
      </c>
      <c r="Z442" s="55" t="s">
        <v>23</v>
      </c>
      <c r="AA442" s="55" t="s">
        <v>27</v>
      </c>
      <c r="AB442" s="55" t="s">
        <v>26</v>
      </c>
      <c r="AC442" s="55" t="s">
        <v>23</v>
      </c>
      <c r="AD442" s="55" t="s">
        <v>27</v>
      </c>
      <c r="AE442" s="55" t="s">
        <v>26</v>
      </c>
      <c r="AF442" s="55" t="s">
        <v>23</v>
      </c>
      <c r="AG442" s="55" t="s">
        <v>27</v>
      </c>
      <c r="AH442" s="55" t="s">
        <v>26</v>
      </c>
      <c r="AI442" s="55" t="s">
        <v>23</v>
      </c>
      <c r="AJ442" s="55" t="s">
        <v>27</v>
      </c>
      <c r="AK442" s="55" t="s">
        <v>26</v>
      </c>
      <c r="AL442" s="55" t="s">
        <v>23</v>
      </c>
      <c r="AM442" s="55" t="s">
        <v>27</v>
      </c>
      <c r="AN442" s="55" t="s">
        <v>26</v>
      </c>
      <c r="AO442" s="55" t="s">
        <v>23</v>
      </c>
      <c r="AP442" s="55" t="s">
        <v>44</v>
      </c>
      <c r="AQ442" s="55" t="s">
        <v>26</v>
      </c>
      <c r="AR442" s="55" t="s">
        <v>23</v>
      </c>
      <c r="AS442" s="55" t="s">
        <v>44</v>
      </c>
      <c r="AT442" s="55" t="s">
        <v>26</v>
      </c>
      <c r="AU442" s="55" t="s">
        <v>23</v>
      </c>
      <c r="AV442" s="55" t="s">
        <v>44</v>
      </c>
      <c r="AW442" s="55" t="s">
        <v>26</v>
      </c>
      <c r="AX442" s="55" t="s">
        <v>23</v>
      </c>
      <c r="AY442" s="55" t="s">
        <v>44</v>
      </c>
      <c r="AZ442" s="55" t="s">
        <v>26</v>
      </c>
      <c r="BA442" s="55" t="s">
        <v>23</v>
      </c>
      <c r="BB442" s="55" t="s">
        <v>44</v>
      </c>
      <c r="BC442" s="55" t="s">
        <v>28</v>
      </c>
      <c r="BD442" s="55" t="s">
        <v>23</v>
      </c>
      <c r="BE442" s="55" t="s">
        <v>44</v>
      </c>
      <c r="BF442" s="55" t="s">
        <v>26</v>
      </c>
      <c r="BG442" s="55" t="s">
        <v>23</v>
      </c>
      <c r="BH442" s="55" t="s">
        <v>44</v>
      </c>
      <c r="BI442" s="55" t="s">
        <v>26</v>
      </c>
      <c r="BJ442" s="55" t="s">
        <v>23</v>
      </c>
    </row>
    <row r="443" spans="1:62" ht="12" customHeight="1" x14ac:dyDescent="0.2">
      <c r="A443" s="25">
        <f>MAX($A$14:A442)+1</f>
        <v>429</v>
      </c>
      <c r="B443" s="56" t="s">
        <v>34</v>
      </c>
      <c r="C443" s="55" t="s">
        <v>17</v>
      </c>
      <c r="D443" s="55" t="s">
        <v>23</v>
      </c>
      <c r="E443" s="55" t="s">
        <v>31</v>
      </c>
      <c r="F443" s="55" t="s">
        <v>17</v>
      </c>
      <c r="G443" s="55" t="s">
        <v>23</v>
      </c>
      <c r="H443" s="55" t="s">
        <v>31</v>
      </c>
      <c r="I443" s="55" t="s">
        <v>17</v>
      </c>
      <c r="J443" s="55" t="s">
        <v>23</v>
      </c>
      <c r="K443" s="55" t="s">
        <v>31</v>
      </c>
      <c r="L443" s="55" t="s">
        <v>17</v>
      </c>
      <c r="M443" s="55" t="s">
        <v>23</v>
      </c>
      <c r="N443" s="55" t="s">
        <v>31</v>
      </c>
      <c r="O443" s="55" t="s">
        <v>6</v>
      </c>
      <c r="P443" s="55" t="s">
        <v>26</v>
      </c>
      <c r="Q443" s="55" t="s">
        <v>31</v>
      </c>
      <c r="R443" s="55" t="s">
        <v>6</v>
      </c>
      <c r="S443" s="55" t="s">
        <v>26</v>
      </c>
      <c r="T443" s="55" t="s">
        <v>31</v>
      </c>
      <c r="U443" s="55" t="s">
        <v>6</v>
      </c>
      <c r="V443" s="55" t="s">
        <v>26</v>
      </c>
      <c r="W443" s="55" t="s">
        <v>31</v>
      </c>
      <c r="X443" s="55" t="s">
        <v>6</v>
      </c>
      <c r="Y443" s="55" t="s">
        <v>26</v>
      </c>
      <c r="Z443" s="55" t="s">
        <v>31</v>
      </c>
      <c r="AA443" s="55" t="s">
        <v>6</v>
      </c>
      <c r="AB443" s="55" t="s">
        <v>26</v>
      </c>
      <c r="AC443" s="55" t="s">
        <v>31</v>
      </c>
      <c r="AD443" s="55" t="s">
        <v>6</v>
      </c>
      <c r="AE443" s="55" t="s">
        <v>26</v>
      </c>
      <c r="AF443" s="55" t="s">
        <v>31</v>
      </c>
      <c r="AG443" s="55" t="s">
        <v>6</v>
      </c>
      <c r="AH443" s="55" t="s">
        <v>26</v>
      </c>
      <c r="AI443" s="55" t="s">
        <v>31</v>
      </c>
      <c r="AJ443" s="55" t="s">
        <v>6</v>
      </c>
      <c r="AK443" s="55" t="s">
        <v>26</v>
      </c>
      <c r="AL443" s="55" t="s">
        <v>31</v>
      </c>
      <c r="AM443" s="55" t="s">
        <v>6</v>
      </c>
      <c r="AN443" s="55" t="s">
        <v>26</v>
      </c>
      <c r="AO443" s="55" t="s">
        <v>31</v>
      </c>
      <c r="AP443" s="55" t="s">
        <v>17</v>
      </c>
      <c r="AQ443" s="55" t="s">
        <v>26</v>
      </c>
      <c r="AR443" s="55" t="s">
        <v>31</v>
      </c>
      <c r="AS443" s="55" t="s">
        <v>17</v>
      </c>
      <c r="AT443" s="55" t="s">
        <v>26</v>
      </c>
      <c r="AU443" s="55" t="s">
        <v>31</v>
      </c>
      <c r="AV443" s="55" t="s">
        <v>17</v>
      </c>
      <c r="AW443" s="55" t="s">
        <v>26</v>
      </c>
      <c r="AX443" s="55" t="s">
        <v>31</v>
      </c>
      <c r="AY443" s="55" t="s">
        <v>17</v>
      </c>
      <c r="AZ443" s="55" t="s">
        <v>26</v>
      </c>
      <c r="BA443" s="55" t="s">
        <v>31</v>
      </c>
      <c r="BB443" s="55" t="s">
        <v>17</v>
      </c>
      <c r="BC443" s="55" t="s">
        <v>28</v>
      </c>
      <c r="BD443" s="55" t="s">
        <v>26</v>
      </c>
      <c r="BE443" s="55" t="s">
        <v>17</v>
      </c>
      <c r="BF443" s="55" t="s">
        <v>26</v>
      </c>
      <c r="BG443" s="55" t="s">
        <v>32</v>
      </c>
      <c r="BH443" s="55" t="s">
        <v>17</v>
      </c>
      <c r="BI443" s="55" t="s">
        <v>26</v>
      </c>
      <c r="BJ443" s="55" t="s">
        <v>32</v>
      </c>
    </row>
    <row r="444" spans="1:62" ht="12" customHeight="1" x14ac:dyDescent="0.2">
      <c r="A444" s="25">
        <f>MAX($A$14:A443)+1</f>
        <v>430</v>
      </c>
      <c r="B444" s="56" t="s">
        <v>30</v>
      </c>
      <c r="C444" s="55" t="s">
        <v>44</v>
      </c>
      <c r="D444" s="55" t="s">
        <v>23</v>
      </c>
      <c r="E444" s="55" t="s">
        <v>23</v>
      </c>
      <c r="F444" s="55" t="s">
        <v>44</v>
      </c>
      <c r="G444" s="55" t="s">
        <v>23</v>
      </c>
      <c r="H444" s="55" t="s">
        <v>23</v>
      </c>
      <c r="I444" s="55" t="s">
        <v>44</v>
      </c>
      <c r="J444" s="55" t="s">
        <v>23</v>
      </c>
      <c r="K444" s="55" t="s">
        <v>23</v>
      </c>
      <c r="L444" s="55" t="s">
        <v>44</v>
      </c>
      <c r="M444" s="55" t="s">
        <v>23</v>
      </c>
      <c r="N444" s="55" t="s">
        <v>23</v>
      </c>
      <c r="O444" s="55" t="s">
        <v>27</v>
      </c>
      <c r="P444" s="55" t="s">
        <v>26</v>
      </c>
      <c r="Q444" s="55" t="s">
        <v>23</v>
      </c>
      <c r="R444" s="55" t="s">
        <v>27</v>
      </c>
      <c r="S444" s="55" t="s">
        <v>26</v>
      </c>
      <c r="T444" s="55" t="s">
        <v>23</v>
      </c>
      <c r="U444" s="55" t="s">
        <v>27</v>
      </c>
      <c r="V444" s="55" t="s">
        <v>26</v>
      </c>
      <c r="W444" s="55" t="s">
        <v>23</v>
      </c>
      <c r="X444" s="55" t="s">
        <v>27</v>
      </c>
      <c r="Y444" s="55" t="s">
        <v>26</v>
      </c>
      <c r="Z444" s="55" t="s">
        <v>23</v>
      </c>
      <c r="AA444" s="55" t="s">
        <v>27</v>
      </c>
      <c r="AB444" s="55" t="s">
        <v>26</v>
      </c>
      <c r="AC444" s="55" t="s">
        <v>23</v>
      </c>
      <c r="AD444" s="55" t="s">
        <v>27</v>
      </c>
      <c r="AE444" s="55" t="s">
        <v>26</v>
      </c>
      <c r="AF444" s="55" t="s">
        <v>23</v>
      </c>
      <c r="AG444" s="55" t="s">
        <v>27</v>
      </c>
      <c r="AH444" s="55" t="s">
        <v>26</v>
      </c>
      <c r="AI444" s="55" t="s">
        <v>23</v>
      </c>
      <c r="AJ444" s="55" t="s">
        <v>27</v>
      </c>
      <c r="AK444" s="55" t="s">
        <v>26</v>
      </c>
      <c r="AL444" s="55" t="s">
        <v>23</v>
      </c>
      <c r="AM444" s="55" t="s">
        <v>27</v>
      </c>
      <c r="AN444" s="55" t="s">
        <v>26</v>
      </c>
      <c r="AO444" s="55" t="s">
        <v>23</v>
      </c>
      <c r="AP444" s="55" t="s">
        <v>44</v>
      </c>
      <c r="AQ444" s="55" t="s">
        <v>26</v>
      </c>
      <c r="AR444" s="55" t="s">
        <v>23</v>
      </c>
      <c r="AS444" s="55" t="s">
        <v>44</v>
      </c>
      <c r="AT444" s="55" t="s">
        <v>26</v>
      </c>
      <c r="AU444" s="55" t="s">
        <v>23</v>
      </c>
      <c r="AV444" s="55" t="s">
        <v>44</v>
      </c>
      <c r="AW444" s="55" t="s">
        <v>26</v>
      </c>
      <c r="AX444" s="55" t="s">
        <v>23</v>
      </c>
      <c r="AY444" s="55" t="s">
        <v>44</v>
      </c>
      <c r="AZ444" s="55" t="s">
        <v>26</v>
      </c>
      <c r="BA444" s="55" t="s">
        <v>23</v>
      </c>
      <c r="BB444" s="55" t="s">
        <v>44</v>
      </c>
      <c r="BC444" s="55" t="s">
        <v>28</v>
      </c>
      <c r="BD444" s="55" t="s">
        <v>23</v>
      </c>
      <c r="BE444" s="55" t="s">
        <v>44</v>
      </c>
      <c r="BF444" s="55" t="s">
        <v>26</v>
      </c>
      <c r="BG444" s="55" t="s">
        <v>23</v>
      </c>
      <c r="BH444" s="55" t="s">
        <v>44</v>
      </c>
      <c r="BI444" s="55" t="s">
        <v>26</v>
      </c>
      <c r="BJ444" s="55" t="s">
        <v>23</v>
      </c>
    </row>
    <row r="445" spans="1:62" x14ac:dyDescent="0.2">
      <c r="A445" s="25">
        <f>MAX($A$14:A444)+1</f>
        <v>431</v>
      </c>
      <c r="B445" s="58" t="s">
        <v>73</v>
      </c>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c r="AB445" s="57"/>
      <c r="AC445" s="57"/>
      <c r="AD445" s="57"/>
      <c r="AE445" s="57"/>
      <c r="AF445" s="57"/>
      <c r="AG445" s="57"/>
      <c r="AH445" s="57"/>
      <c r="AI445" s="57"/>
      <c r="AJ445" s="57"/>
      <c r="AK445" s="57"/>
      <c r="AL445" s="57"/>
      <c r="AM445" s="57"/>
      <c r="AN445" s="57"/>
      <c r="AO445" s="57"/>
      <c r="AP445" s="57"/>
      <c r="AQ445" s="57"/>
      <c r="AR445" s="57"/>
      <c r="AS445" s="57"/>
      <c r="AT445" s="57"/>
      <c r="AU445" s="57"/>
      <c r="AV445" s="57"/>
      <c r="AW445" s="57"/>
      <c r="AX445" s="57"/>
      <c r="AY445" s="57"/>
      <c r="AZ445" s="57"/>
      <c r="BA445" s="57"/>
      <c r="BB445" s="57"/>
      <c r="BC445" s="57"/>
      <c r="BD445" s="57"/>
      <c r="BE445" s="57"/>
      <c r="BF445" s="57"/>
      <c r="BG445" s="57"/>
      <c r="BH445" s="57"/>
      <c r="BI445" s="57"/>
      <c r="BJ445" s="57"/>
    </row>
    <row r="446" spans="1:62" ht="12" customHeight="1" x14ac:dyDescent="0.2">
      <c r="A446" s="25">
        <f>MAX($A$14:A445)+1</f>
        <v>432</v>
      </c>
      <c r="B446" s="56" t="s">
        <v>36</v>
      </c>
      <c r="C446" s="55" t="s">
        <v>4</v>
      </c>
      <c r="D446" s="55" t="s">
        <v>23</v>
      </c>
      <c r="E446" s="55" t="s">
        <v>31</v>
      </c>
      <c r="F446" s="55" t="s">
        <v>4</v>
      </c>
      <c r="G446" s="55" t="s">
        <v>23</v>
      </c>
      <c r="H446" s="55" t="s">
        <v>31</v>
      </c>
      <c r="I446" s="55" t="s">
        <v>4</v>
      </c>
      <c r="J446" s="55" t="s">
        <v>23</v>
      </c>
      <c r="K446" s="55" t="s">
        <v>31</v>
      </c>
      <c r="L446" s="55" t="s">
        <v>4</v>
      </c>
      <c r="M446" s="55" t="s">
        <v>23</v>
      </c>
      <c r="N446" s="55" t="s">
        <v>31</v>
      </c>
      <c r="O446" s="55" t="s">
        <v>4</v>
      </c>
      <c r="P446" s="55" t="s">
        <v>23</v>
      </c>
      <c r="Q446" s="55" t="s">
        <v>31</v>
      </c>
      <c r="R446" s="55" t="s">
        <v>4</v>
      </c>
      <c r="S446" s="55" t="s">
        <v>23</v>
      </c>
      <c r="T446" s="55" t="s">
        <v>31</v>
      </c>
      <c r="U446" s="55" t="s">
        <v>4</v>
      </c>
      <c r="V446" s="55" t="s">
        <v>23</v>
      </c>
      <c r="W446" s="55" t="s">
        <v>31</v>
      </c>
      <c r="X446" s="55" t="s">
        <v>4</v>
      </c>
      <c r="Y446" s="55" t="s">
        <v>23</v>
      </c>
      <c r="Z446" s="55" t="s">
        <v>31</v>
      </c>
      <c r="AA446" s="55" t="s">
        <v>4</v>
      </c>
      <c r="AB446" s="55" t="s">
        <v>23</v>
      </c>
      <c r="AC446" s="55" t="s">
        <v>31</v>
      </c>
      <c r="AD446" s="55" t="s">
        <v>4</v>
      </c>
      <c r="AE446" s="55" t="s">
        <v>23</v>
      </c>
      <c r="AF446" s="55" t="s">
        <v>31</v>
      </c>
      <c r="AG446" s="55" t="s">
        <v>4</v>
      </c>
      <c r="AH446" s="55" t="s">
        <v>23</v>
      </c>
      <c r="AI446" s="55" t="s">
        <v>31</v>
      </c>
      <c r="AJ446" s="55" t="s">
        <v>4</v>
      </c>
      <c r="AK446" s="55" t="s">
        <v>23</v>
      </c>
      <c r="AL446" s="55" t="s">
        <v>31</v>
      </c>
      <c r="AM446" s="55" t="s">
        <v>4</v>
      </c>
      <c r="AN446" s="55" t="s">
        <v>23</v>
      </c>
      <c r="AO446" s="55" t="s">
        <v>31</v>
      </c>
      <c r="AP446" s="55" t="s">
        <v>4</v>
      </c>
      <c r="AQ446" s="55" t="s">
        <v>23</v>
      </c>
      <c r="AR446" s="55" t="s">
        <v>31</v>
      </c>
      <c r="AS446" s="55" t="s">
        <v>4</v>
      </c>
      <c r="AT446" s="55" t="s">
        <v>23</v>
      </c>
      <c r="AU446" s="55" t="s">
        <v>31</v>
      </c>
      <c r="AV446" s="55" t="s">
        <v>5</v>
      </c>
      <c r="AW446" s="55" t="s">
        <v>23</v>
      </c>
      <c r="AX446" s="55" t="s">
        <v>32</v>
      </c>
      <c r="AY446" s="55" t="s">
        <v>5</v>
      </c>
      <c r="AZ446" s="55" t="s">
        <v>23</v>
      </c>
      <c r="BA446" s="55" t="s">
        <v>32</v>
      </c>
      <c r="BB446" s="55" t="s">
        <v>5</v>
      </c>
      <c r="BC446" s="55" t="s">
        <v>26</v>
      </c>
      <c r="BD446" s="55" t="s">
        <v>31</v>
      </c>
      <c r="BE446" s="55" t="s">
        <v>5</v>
      </c>
      <c r="BF446" s="55" t="s">
        <v>26</v>
      </c>
      <c r="BG446" s="55" t="s">
        <v>31</v>
      </c>
      <c r="BH446" s="55" t="s">
        <v>6</v>
      </c>
      <c r="BI446" s="55" t="s">
        <v>23</v>
      </c>
      <c r="BJ446" s="55" t="s">
        <v>31</v>
      </c>
    </row>
    <row r="447" spans="1:62" ht="12" customHeight="1" x14ac:dyDescent="0.2">
      <c r="A447" s="25">
        <f>MAX($A$14:A446)+1</f>
        <v>433</v>
      </c>
      <c r="B447" s="56" t="s">
        <v>35</v>
      </c>
      <c r="C447" s="55" t="s">
        <v>27</v>
      </c>
      <c r="D447" s="55" t="s">
        <v>23</v>
      </c>
      <c r="E447" s="55" t="s">
        <v>23</v>
      </c>
      <c r="F447" s="55" t="s">
        <v>27</v>
      </c>
      <c r="G447" s="55" t="s">
        <v>23</v>
      </c>
      <c r="H447" s="55" t="s">
        <v>23</v>
      </c>
      <c r="I447" s="55" t="s">
        <v>27</v>
      </c>
      <c r="J447" s="55" t="s">
        <v>23</v>
      </c>
      <c r="K447" s="55" t="s">
        <v>23</v>
      </c>
      <c r="L447" s="55" t="s">
        <v>27</v>
      </c>
      <c r="M447" s="55" t="s">
        <v>23</v>
      </c>
      <c r="N447" s="55" t="s">
        <v>23</v>
      </c>
      <c r="O447" s="55" t="s">
        <v>27</v>
      </c>
      <c r="P447" s="55" t="s">
        <v>23</v>
      </c>
      <c r="Q447" s="55" t="s">
        <v>23</v>
      </c>
      <c r="R447" s="55" t="s">
        <v>27</v>
      </c>
      <c r="S447" s="55" t="s">
        <v>23</v>
      </c>
      <c r="T447" s="55" t="s">
        <v>23</v>
      </c>
      <c r="U447" s="55" t="s">
        <v>27</v>
      </c>
      <c r="V447" s="55" t="s">
        <v>23</v>
      </c>
      <c r="W447" s="55" t="s">
        <v>23</v>
      </c>
      <c r="X447" s="55" t="s">
        <v>27</v>
      </c>
      <c r="Y447" s="55" t="s">
        <v>23</v>
      </c>
      <c r="Z447" s="55" t="s">
        <v>23</v>
      </c>
      <c r="AA447" s="55" t="s">
        <v>27</v>
      </c>
      <c r="AB447" s="55" t="s">
        <v>23</v>
      </c>
      <c r="AC447" s="55" t="s">
        <v>23</v>
      </c>
      <c r="AD447" s="55" t="s">
        <v>27</v>
      </c>
      <c r="AE447" s="55" t="s">
        <v>23</v>
      </c>
      <c r="AF447" s="55" t="s">
        <v>23</v>
      </c>
      <c r="AG447" s="55" t="s">
        <v>27</v>
      </c>
      <c r="AH447" s="55" t="s">
        <v>23</v>
      </c>
      <c r="AI447" s="55" t="s">
        <v>23</v>
      </c>
      <c r="AJ447" s="55" t="s">
        <v>27</v>
      </c>
      <c r="AK447" s="55" t="s">
        <v>23</v>
      </c>
      <c r="AL447" s="55" t="s">
        <v>23</v>
      </c>
      <c r="AM447" s="55" t="s">
        <v>27</v>
      </c>
      <c r="AN447" s="55" t="s">
        <v>23</v>
      </c>
      <c r="AO447" s="55" t="s">
        <v>23</v>
      </c>
      <c r="AP447" s="55" t="s">
        <v>27</v>
      </c>
      <c r="AQ447" s="55" t="s">
        <v>23</v>
      </c>
      <c r="AR447" s="55" t="s">
        <v>23</v>
      </c>
      <c r="AS447" s="55" t="s">
        <v>27</v>
      </c>
      <c r="AT447" s="55" t="s">
        <v>23</v>
      </c>
      <c r="AU447" s="55" t="s">
        <v>23</v>
      </c>
      <c r="AV447" s="55" t="s">
        <v>27</v>
      </c>
      <c r="AW447" s="55" t="s">
        <v>23</v>
      </c>
      <c r="AX447" s="55" t="s">
        <v>23</v>
      </c>
      <c r="AY447" s="55" t="s">
        <v>27</v>
      </c>
      <c r="AZ447" s="55" t="s">
        <v>23</v>
      </c>
      <c r="BA447" s="55" t="s">
        <v>23</v>
      </c>
      <c r="BB447" s="55" t="s">
        <v>27</v>
      </c>
      <c r="BC447" s="55" t="s">
        <v>23</v>
      </c>
      <c r="BD447" s="55" t="s">
        <v>23</v>
      </c>
      <c r="BE447" s="55" t="s">
        <v>27</v>
      </c>
      <c r="BF447" s="55" t="s">
        <v>23</v>
      </c>
      <c r="BG447" s="55" t="s">
        <v>23</v>
      </c>
      <c r="BH447" s="55" t="s">
        <v>27</v>
      </c>
      <c r="BI447" s="55" t="s">
        <v>23</v>
      </c>
      <c r="BJ447" s="55" t="s">
        <v>23</v>
      </c>
    </row>
    <row r="448" spans="1:62" ht="12" customHeight="1" x14ac:dyDescent="0.2">
      <c r="A448" s="25">
        <f>MAX($A$14:A447)+1</f>
        <v>434</v>
      </c>
      <c r="B448" s="56" t="s">
        <v>34</v>
      </c>
      <c r="C448" s="55" t="s">
        <v>4</v>
      </c>
      <c r="D448" s="55" t="s">
        <v>23</v>
      </c>
      <c r="E448" s="55" t="s">
        <v>31</v>
      </c>
      <c r="F448" s="55" t="s">
        <v>4</v>
      </c>
      <c r="G448" s="55" t="s">
        <v>23</v>
      </c>
      <c r="H448" s="55" t="s">
        <v>31</v>
      </c>
      <c r="I448" s="55" t="s">
        <v>4</v>
      </c>
      <c r="J448" s="55" t="s">
        <v>23</v>
      </c>
      <c r="K448" s="55" t="s">
        <v>31</v>
      </c>
      <c r="L448" s="55" t="s">
        <v>4</v>
      </c>
      <c r="M448" s="55" t="s">
        <v>23</v>
      </c>
      <c r="N448" s="55" t="s">
        <v>31</v>
      </c>
      <c r="O448" s="55" t="s">
        <v>4</v>
      </c>
      <c r="P448" s="55" t="s">
        <v>23</v>
      </c>
      <c r="Q448" s="55" t="s">
        <v>31</v>
      </c>
      <c r="R448" s="55" t="s">
        <v>4</v>
      </c>
      <c r="S448" s="55" t="s">
        <v>23</v>
      </c>
      <c r="T448" s="55" t="s">
        <v>31</v>
      </c>
      <c r="U448" s="55" t="s">
        <v>4</v>
      </c>
      <c r="V448" s="55" t="s">
        <v>23</v>
      </c>
      <c r="W448" s="55" t="s">
        <v>31</v>
      </c>
      <c r="X448" s="55" t="s">
        <v>4</v>
      </c>
      <c r="Y448" s="55" t="s">
        <v>23</v>
      </c>
      <c r="Z448" s="55" t="s">
        <v>31</v>
      </c>
      <c r="AA448" s="55" t="s">
        <v>4</v>
      </c>
      <c r="AB448" s="55" t="s">
        <v>23</v>
      </c>
      <c r="AC448" s="55" t="s">
        <v>31</v>
      </c>
      <c r="AD448" s="55" t="s">
        <v>4</v>
      </c>
      <c r="AE448" s="55" t="s">
        <v>23</v>
      </c>
      <c r="AF448" s="55" t="s">
        <v>31</v>
      </c>
      <c r="AG448" s="55" t="s">
        <v>4</v>
      </c>
      <c r="AH448" s="55" t="s">
        <v>23</v>
      </c>
      <c r="AI448" s="55" t="s">
        <v>31</v>
      </c>
      <c r="AJ448" s="55" t="s">
        <v>4</v>
      </c>
      <c r="AK448" s="55" t="s">
        <v>23</v>
      </c>
      <c r="AL448" s="55" t="s">
        <v>31</v>
      </c>
      <c r="AM448" s="55" t="s">
        <v>4</v>
      </c>
      <c r="AN448" s="55" t="s">
        <v>23</v>
      </c>
      <c r="AO448" s="55" t="s">
        <v>31</v>
      </c>
      <c r="AP448" s="55" t="s">
        <v>4</v>
      </c>
      <c r="AQ448" s="55" t="s">
        <v>23</v>
      </c>
      <c r="AR448" s="55" t="s">
        <v>31</v>
      </c>
      <c r="AS448" s="55" t="s">
        <v>4</v>
      </c>
      <c r="AT448" s="55" t="s">
        <v>23</v>
      </c>
      <c r="AU448" s="55" t="s">
        <v>31</v>
      </c>
      <c r="AV448" s="55" t="s">
        <v>5</v>
      </c>
      <c r="AW448" s="55" t="s">
        <v>23</v>
      </c>
      <c r="AX448" s="55" t="s">
        <v>32</v>
      </c>
      <c r="AY448" s="55" t="s">
        <v>5</v>
      </c>
      <c r="AZ448" s="55" t="s">
        <v>23</v>
      </c>
      <c r="BA448" s="55" t="s">
        <v>32</v>
      </c>
      <c r="BB448" s="55" t="s">
        <v>5</v>
      </c>
      <c r="BC448" s="55" t="s">
        <v>26</v>
      </c>
      <c r="BD448" s="55" t="s">
        <v>31</v>
      </c>
      <c r="BE448" s="55" t="s">
        <v>5</v>
      </c>
      <c r="BF448" s="55" t="s">
        <v>26</v>
      </c>
      <c r="BG448" s="55" t="s">
        <v>31</v>
      </c>
      <c r="BH448" s="55" t="s">
        <v>6</v>
      </c>
      <c r="BI448" s="55" t="s">
        <v>23</v>
      </c>
      <c r="BJ448" s="55" t="s">
        <v>31</v>
      </c>
    </row>
    <row r="449" spans="1:62" ht="12" customHeight="1" x14ac:dyDescent="0.2">
      <c r="A449" s="25">
        <f>MAX($A$14:A448)+1</f>
        <v>435</v>
      </c>
      <c r="B449" s="56" t="s">
        <v>30</v>
      </c>
      <c r="C449" s="55" t="s">
        <v>27</v>
      </c>
      <c r="D449" s="55" t="s">
        <v>23</v>
      </c>
      <c r="E449" s="55" t="s">
        <v>23</v>
      </c>
      <c r="F449" s="55" t="s">
        <v>27</v>
      </c>
      <c r="G449" s="55" t="s">
        <v>23</v>
      </c>
      <c r="H449" s="55" t="s">
        <v>23</v>
      </c>
      <c r="I449" s="55" t="s">
        <v>27</v>
      </c>
      <c r="J449" s="55" t="s">
        <v>23</v>
      </c>
      <c r="K449" s="55" t="s">
        <v>23</v>
      </c>
      <c r="L449" s="55" t="s">
        <v>27</v>
      </c>
      <c r="M449" s="55" t="s">
        <v>23</v>
      </c>
      <c r="N449" s="55" t="s">
        <v>23</v>
      </c>
      <c r="O449" s="55" t="s">
        <v>27</v>
      </c>
      <c r="P449" s="55" t="s">
        <v>23</v>
      </c>
      <c r="Q449" s="55" t="s">
        <v>23</v>
      </c>
      <c r="R449" s="55" t="s">
        <v>27</v>
      </c>
      <c r="S449" s="55" t="s">
        <v>23</v>
      </c>
      <c r="T449" s="55" t="s">
        <v>23</v>
      </c>
      <c r="U449" s="55" t="s">
        <v>27</v>
      </c>
      <c r="V449" s="55" t="s">
        <v>23</v>
      </c>
      <c r="W449" s="55" t="s">
        <v>23</v>
      </c>
      <c r="X449" s="55" t="s">
        <v>27</v>
      </c>
      <c r="Y449" s="55" t="s">
        <v>23</v>
      </c>
      <c r="Z449" s="55" t="s">
        <v>23</v>
      </c>
      <c r="AA449" s="55" t="s">
        <v>27</v>
      </c>
      <c r="AB449" s="55" t="s">
        <v>23</v>
      </c>
      <c r="AC449" s="55" t="s">
        <v>23</v>
      </c>
      <c r="AD449" s="55" t="s">
        <v>27</v>
      </c>
      <c r="AE449" s="55" t="s">
        <v>23</v>
      </c>
      <c r="AF449" s="55" t="s">
        <v>23</v>
      </c>
      <c r="AG449" s="55" t="s">
        <v>27</v>
      </c>
      <c r="AH449" s="55" t="s">
        <v>23</v>
      </c>
      <c r="AI449" s="55" t="s">
        <v>23</v>
      </c>
      <c r="AJ449" s="55" t="s">
        <v>27</v>
      </c>
      <c r="AK449" s="55" t="s">
        <v>23</v>
      </c>
      <c r="AL449" s="55" t="s">
        <v>23</v>
      </c>
      <c r="AM449" s="55" t="s">
        <v>27</v>
      </c>
      <c r="AN449" s="55" t="s">
        <v>23</v>
      </c>
      <c r="AO449" s="55" t="s">
        <v>23</v>
      </c>
      <c r="AP449" s="55" t="s">
        <v>27</v>
      </c>
      <c r="AQ449" s="55" t="s">
        <v>23</v>
      </c>
      <c r="AR449" s="55" t="s">
        <v>23</v>
      </c>
      <c r="AS449" s="55" t="s">
        <v>27</v>
      </c>
      <c r="AT449" s="55" t="s">
        <v>23</v>
      </c>
      <c r="AU449" s="55" t="s">
        <v>23</v>
      </c>
      <c r="AV449" s="55" t="s">
        <v>27</v>
      </c>
      <c r="AW449" s="55" t="s">
        <v>23</v>
      </c>
      <c r="AX449" s="55" t="s">
        <v>23</v>
      </c>
      <c r="AY449" s="55" t="s">
        <v>27</v>
      </c>
      <c r="AZ449" s="55" t="s">
        <v>23</v>
      </c>
      <c r="BA449" s="55" t="s">
        <v>23</v>
      </c>
      <c r="BB449" s="55" t="s">
        <v>27</v>
      </c>
      <c r="BC449" s="55" t="s">
        <v>23</v>
      </c>
      <c r="BD449" s="55" t="s">
        <v>23</v>
      </c>
      <c r="BE449" s="55" t="s">
        <v>27</v>
      </c>
      <c r="BF449" s="55" t="s">
        <v>23</v>
      </c>
      <c r="BG449" s="55" t="s">
        <v>23</v>
      </c>
      <c r="BH449" s="55" t="s">
        <v>27</v>
      </c>
      <c r="BI449" s="55" t="s">
        <v>23</v>
      </c>
      <c r="BJ449" s="55" t="s">
        <v>23</v>
      </c>
    </row>
    <row r="450" spans="1:62" x14ac:dyDescent="0.2">
      <c r="A450" s="25">
        <f>MAX($A$14:A449)+1</f>
        <v>436</v>
      </c>
      <c r="B450" s="58" t="s">
        <v>72</v>
      </c>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c r="AB450" s="57"/>
      <c r="AC450" s="57"/>
      <c r="AD450" s="57"/>
      <c r="AE450" s="57"/>
      <c r="AF450" s="57"/>
      <c r="AG450" s="57"/>
      <c r="AH450" s="57"/>
      <c r="AI450" s="57"/>
      <c r="AJ450" s="57"/>
      <c r="AK450" s="57"/>
      <c r="AL450" s="57"/>
      <c r="AM450" s="57"/>
      <c r="AN450" s="57"/>
      <c r="AO450" s="57"/>
      <c r="AP450" s="57"/>
      <c r="AQ450" s="57"/>
      <c r="AR450" s="57"/>
      <c r="AS450" s="57"/>
      <c r="AT450" s="57"/>
      <c r="AU450" s="57"/>
      <c r="AV450" s="57"/>
      <c r="AW450" s="57"/>
      <c r="AX450" s="57"/>
      <c r="AY450" s="57"/>
      <c r="AZ450" s="57"/>
      <c r="BA450" s="57"/>
      <c r="BB450" s="57"/>
      <c r="BC450" s="57"/>
      <c r="BD450" s="57"/>
      <c r="BE450" s="57"/>
      <c r="BF450" s="57"/>
      <c r="BG450" s="57"/>
      <c r="BH450" s="57"/>
      <c r="BI450" s="57"/>
      <c r="BJ450" s="57"/>
    </row>
    <row r="451" spans="1:62" ht="12" customHeight="1" x14ac:dyDescent="0.2">
      <c r="A451" s="25">
        <f>MAX($A$14:A450)+1</f>
        <v>437</v>
      </c>
      <c r="B451" s="56" t="s">
        <v>36</v>
      </c>
      <c r="C451" s="55" t="s">
        <v>5</v>
      </c>
      <c r="D451" s="55" t="s">
        <v>23</v>
      </c>
      <c r="E451" s="55" t="s">
        <v>31</v>
      </c>
      <c r="F451" s="55" t="s">
        <v>5</v>
      </c>
      <c r="G451" s="55" t="s">
        <v>23</v>
      </c>
      <c r="H451" s="55" t="s">
        <v>31</v>
      </c>
      <c r="I451" s="55" t="s">
        <v>5</v>
      </c>
      <c r="J451" s="55" t="s">
        <v>23</v>
      </c>
      <c r="K451" s="55" t="s">
        <v>32</v>
      </c>
      <c r="L451" s="55" t="s">
        <v>5</v>
      </c>
      <c r="M451" s="55" t="s">
        <v>26</v>
      </c>
      <c r="N451" s="55" t="s">
        <v>31</v>
      </c>
      <c r="O451" s="55" t="s">
        <v>6</v>
      </c>
      <c r="P451" s="55" t="s">
        <v>28</v>
      </c>
      <c r="Q451" s="55" t="s">
        <v>26</v>
      </c>
      <c r="R451" s="55" t="s">
        <v>6</v>
      </c>
      <c r="S451" s="55" t="s">
        <v>23</v>
      </c>
      <c r="T451" s="55" t="s">
        <v>31</v>
      </c>
      <c r="U451" s="55" t="s">
        <v>6</v>
      </c>
      <c r="V451" s="55" t="s">
        <v>23</v>
      </c>
      <c r="W451" s="55" t="s">
        <v>31</v>
      </c>
      <c r="X451" s="55" t="s">
        <v>6</v>
      </c>
      <c r="Y451" s="55" t="s">
        <v>23</v>
      </c>
      <c r="Z451" s="55" t="s">
        <v>31</v>
      </c>
      <c r="AA451" s="55" t="s">
        <v>6</v>
      </c>
      <c r="AB451" s="55" t="s">
        <v>23</v>
      </c>
      <c r="AC451" s="55" t="s">
        <v>31</v>
      </c>
      <c r="AD451" s="55" t="s">
        <v>6</v>
      </c>
      <c r="AE451" s="55" t="s">
        <v>23</v>
      </c>
      <c r="AF451" s="55" t="s">
        <v>31</v>
      </c>
      <c r="AG451" s="55" t="s">
        <v>6</v>
      </c>
      <c r="AH451" s="55" t="s">
        <v>23</v>
      </c>
      <c r="AI451" s="55" t="s">
        <v>31</v>
      </c>
      <c r="AJ451" s="55" t="s">
        <v>6</v>
      </c>
      <c r="AK451" s="55" t="s">
        <v>23</v>
      </c>
      <c r="AL451" s="55" t="s">
        <v>31</v>
      </c>
      <c r="AM451" s="55" t="s">
        <v>6</v>
      </c>
      <c r="AN451" s="55" t="s">
        <v>23</v>
      </c>
      <c r="AO451" s="55" t="s">
        <v>31</v>
      </c>
      <c r="AP451" s="55" t="s">
        <v>6</v>
      </c>
      <c r="AQ451" s="55" t="s">
        <v>23</v>
      </c>
      <c r="AR451" s="55" t="s">
        <v>31</v>
      </c>
      <c r="AS451" s="55" t="s">
        <v>6</v>
      </c>
      <c r="AT451" s="55" t="s">
        <v>23</v>
      </c>
      <c r="AU451" s="55" t="s">
        <v>31</v>
      </c>
      <c r="AV451" s="55" t="s">
        <v>6</v>
      </c>
      <c r="AW451" s="55" t="s">
        <v>23</v>
      </c>
      <c r="AX451" s="55" t="s">
        <v>31</v>
      </c>
      <c r="AY451" s="55" t="s">
        <v>6</v>
      </c>
      <c r="AZ451" s="55" t="s">
        <v>23</v>
      </c>
      <c r="BA451" s="55" t="s">
        <v>31</v>
      </c>
      <c r="BB451" s="55" t="s">
        <v>6</v>
      </c>
      <c r="BC451" s="55" t="s">
        <v>23</v>
      </c>
      <c r="BD451" s="55" t="s">
        <v>31</v>
      </c>
      <c r="BE451" s="55" t="s">
        <v>6</v>
      </c>
      <c r="BF451" s="55" t="s">
        <v>23</v>
      </c>
      <c r="BG451" s="55" t="s">
        <v>32</v>
      </c>
      <c r="BH451" s="55" t="s">
        <v>6</v>
      </c>
      <c r="BI451" s="55" t="s">
        <v>23</v>
      </c>
      <c r="BJ451" s="55" t="s">
        <v>32</v>
      </c>
    </row>
    <row r="452" spans="1:62" ht="12" customHeight="1" x14ac:dyDescent="0.2">
      <c r="A452" s="25">
        <f>MAX($A$14:A451)+1</f>
        <v>438</v>
      </c>
      <c r="B452" s="56" t="s">
        <v>35</v>
      </c>
      <c r="C452" s="55" t="s">
        <v>22</v>
      </c>
      <c r="D452" s="55" t="s">
        <v>23</v>
      </c>
      <c r="E452" s="55" t="s">
        <v>23</v>
      </c>
      <c r="F452" s="55" t="s">
        <v>22</v>
      </c>
      <c r="G452" s="55" t="s">
        <v>23</v>
      </c>
      <c r="H452" s="55" t="s">
        <v>23</v>
      </c>
      <c r="I452" s="55" t="s">
        <v>22</v>
      </c>
      <c r="J452" s="55" t="s">
        <v>23</v>
      </c>
      <c r="K452" s="55" t="s">
        <v>23</v>
      </c>
      <c r="L452" s="55" t="s">
        <v>22</v>
      </c>
      <c r="M452" s="55" t="s">
        <v>23</v>
      </c>
      <c r="N452" s="55" t="s">
        <v>23</v>
      </c>
      <c r="O452" s="55" t="s">
        <v>22</v>
      </c>
      <c r="P452" s="55" t="s">
        <v>23</v>
      </c>
      <c r="Q452" s="55" t="s">
        <v>23</v>
      </c>
      <c r="R452" s="55" t="s">
        <v>22</v>
      </c>
      <c r="S452" s="55" t="s">
        <v>23</v>
      </c>
      <c r="T452" s="55" t="s">
        <v>23</v>
      </c>
      <c r="U452" s="55" t="s">
        <v>22</v>
      </c>
      <c r="V452" s="55" t="s">
        <v>23</v>
      </c>
      <c r="W452" s="55" t="s">
        <v>23</v>
      </c>
      <c r="X452" s="55" t="s">
        <v>22</v>
      </c>
      <c r="Y452" s="55" t="s">
        <v>23</v>
      </c>
      <c r="Z452" s="55" t="s">
        <v>23</v>
      </c>
      <c r="AA452" s="55" t="s">
        <v>22</v>
      </c>
      <c r="AB452" s="55" t="s">
        <v>23</v>
      </c>
      <c r="AC452" s="55" t="s">
        <v>23</v>
      </c>
      <c r="AD452" s="55" t="s">
        <v>22</v>
      </c>
      <c r="AE452" s="55" t="s">
        <v>23</v>
      </c>
      <c r="AF452" s="55" t="s">
        <v>23</v>
      </c>
      <c r="AG452" s="55" t="s">
        <v>22</v>
      </c>
      <c r="AH452" s="55" t="s">
        <v>23</v>
      </c>
      <c r="AI452" s="55" t="s">
        <v>23</v>
      </c>
      <c r="AJ452" s="55" t="s">
        <v>22</v>
      </c>
      <c r="AK452" s="55" t="s">
        <v>23</v>
      </c>
      <c r="AL452" s="55" t="s">
        <v>23</v>
      </c>
      <c r="AM452" s="55" t="s">
        <v>22</v>
      </c>
      <c r="AN452" s="55" t="s">
        <v>23</v>
      </c>
      <c r="AO452" s="55" t="s">
        <v>23</v>
      </c>
      <c r="AP452" s="55" t="s">
        <v>22</v>
      </c>
      <c r="AQ452" s="55" t="s">
        <v>23</v>
      </c>
      <c r="AR452" s="55" t="s">
        <v>23</v>
      </c>
      <c r="AS452" s="55" t="s">
        <v>22</v>
      </c>
      <c r="AT452" s="55" t="s">
        <v>23</v>
      </c>
      <c r="AU452" s="55" t="s">
        <v>23</v>
      </c>
      <c r="AV452" s="55" t="s">
        <v>22</v>
      </c>
      <c r="AW452" s="55" t="s">
        <v>23</v>
      </c>
      <c r="AX452" s="55" t="s">
        <v>23</v>
      </c>
      <c r="AY452" s="55" t="s">
        <v>22</v>
      </c>
      <c r="AZ452" s="55" t="s">
        <v>23</v>
      </c>
      <c r="BA452" s="55" t="s">
        <v>23</v>
      </c>
      <c r="BB452" s="55" t="s">
        <v>22</v>
      </c>
      <c r="BC452" s="55" t="s">
        <v>23</v>
      </c>
      <c r="BD452" s="55" t="s">
        <v>23</v>
      </c>
      <c r="BE452" s="55" t="s">
        <v>22</v>
      </c>
      <c r="BF452" s="55" t="s">
        <v>23</v>
      </c>
      <c r="BG452" s="55" t="s">
        <v>23</v>
      </c>
      <c r="BH452" s="55" t="s">
        <v>22</v>
      </c>
      <c r="BI452" s="55" t="s">
        <v>23</v>
      </c>
      <c r="BJ452" s="55" t="s">
        <v>23</v>
      </c>
    </row>
    <row r="453" spans="1:62" ht="12" customHeight="1" x14ac:dyDescent="0.2">
      <c r="A453" s="25">
        <f>MAX($A$14:A452)+1</f>
        <v>439</v>
      </c>
      <c r="B453" s="56" t="s">
        <v>34</v>
      </c>
      <c r="C453" s="55" t="s">
        <v>5</v>
      </c>
      <c r="D453" s="55" t="s">
        <v>23</v>
      </c>
      <c r="E453" s="55" t="s">
        <v>31</v>
      </c>
      <c r="F453" s="55" t="s">
        <v>5</v>
      </c>
      <c r="G453" s="55" t="s">
        <v>23</v>
      </c>
      <c r="H453" s="55" t="s">
        <v>31</v>
      </c>
      <c r="I453" s="55" t="s">
        <v>5</v>
      </c>
      <c r="J453" s="55" t="s">
        <v>23</v>
      </c>
      <c r="K453" s="55" t="s">
        <v>32</v>
      </c>
      <c r="L453" s="55" t="s">
        <v>5</v>
      </c>
      <c r="M453" s="55" t="s">
        <v>26</v>
      </c>
      <c r="N453" s="55" t="s">
        <v>31</v>
      </c>
      <c r="O453" s="55" t="s">
        <v>6</v>
      </c>
      <c r="P453" s="55" t="s">
        <v>28</v>
      </c>
      <c r="Q453" s="55" t="s">
        <v>26</v>
      </c>
      <c r="R453" s="55" t="s">
        <v>6</v>
      </c>
      <c r="S453" s="55" t="s">
        <v>23</v>
      </c>
      <c r="T453" s="55" t="s">
        <v>31</v>
      </c>
      <c r="U453" s="55" t="s">
        <v>6</v>
      </c>
      <c r="V453" s="55" t="s">
        <v>23</v>
      </c>
      <c r="W453" s="55" t="s">
        <v>31</v>
      </c>
      <c r="X453" s="55" t="s">
        <v>6</v>
      </c>
      <c r="Y453" s="55" t="s">
        <v>23</v>
      </c>
      <c r="Z453" s="55" t="s">
        <v>31</v>
      </c>
      <c r="AA453" s="55" t="s">
        <v>6</v>
      </c>
      <c r="AB453" s="55" t="s">
        <v>23</v>
      </c>
      <c r="AC453" s="55" t="s">
        <v>31</v>
      </c>
      <c r="AD453" s="55" t="s">
        <v>6</v>
      </c>
      <c r="AE453" s="55" t="s">
        <v>23</v>
      </c>
      <c r="AF453" s="55" t="s">
        <v>31</v>
      </c>
      <c r="AG453" s="55" t="s">
        <v>6</v>
      </c>
      <c r="AH453" s="55" t="s">
        <v>23</v>
      </c>
      <c r="AI453" s="55" t="s">
        <v>31</v>
      </c>
      <c r="AJ453" s="55" t="s">
        <v>6</v>
      </c>
      <c r="AK453" s="55" t="s">
        <v>23</v>
      </c>
      <c r="AL453" s="55" t="s">
        <v>31</v>
      </c>
      <c r="AM453" s="55" t="s">
        <v>6</v>
      </c>
      <c r="AN453" s="55" t="s">
        <v>23</v>
      </c>
      <c r="AO453" s="55" t="s">
        <v>31</v>
      </c>
      <c r="AP453" s="55" t="s">
        <v>6</v>
      </c>
      <c r="AQ453" s="55" t="s">
        <v>23</v>
      </c>
      <c r="AR453" s="55" t="s">
        <v>31</v>
      </c>
      <c r="AS453" s="55" t="s">
        <v>6</v>
      </c>
      <c r="AT453" s="55" t="s">
        <v>23</v>
      </c>
      <c r="AU453" s="55" t="s">
        <v>31</v>
      </c>
      <c r="AV453" s="55" t="s">
        <v>6</v>
      </c>
      <c r="AW453" s="55" t="s">
        <v>23</v>
      </c>
      <c r="AX453" s="55" t="s">
        <v>31</v>
      </c>
      <c r="AY453" s="55" t="s">
        <v>6</v>
      </c>
      <c r="AZ453" s="55" t="s">
        <v>23</v>
      </c>
      <c r="BA453" s="55" t="s">
        <v>31</v>
      </c>
      <c r="BB453" s="55" t="s">
        <v>6</v>
      </c>
      <c r="BC453" s="55" t="s">
        <v>23</v>
      </c>
      <c r="BD453" s="55" t="s">
        <v>31</v>
      </c>
      <c r="BE453" s="55" t="s">
        <v>6</v>
      </c>
      <c r="BF453" s="55" t="s">
        <v>23</v>
      </c>
      <c r="BG453" s="55" t="s">
        <v>32</v>
      </c>
      <c r="BH453" s="55" t="s">
        <v>6</v>
      </c>
      <c r="BI453" s="55" t="s">
        <v>23</v>
      </c>
      <c r="BJ453" s="55" t="s">
        <v>32</v>
      </c>
    </row>
    <row r="454" spans="1:62" ht="12" customHeight="1" x14ac:dyDescent="0.2">
      <c r="A454" s="25">
        <f>MAX($A$14:A453)+1</f>
        <v>440</v>
      </c>
      <c r="B454" s="56" t="s">
        <v>30</v>
      </c>
      <c r="C454" s="55" t="s">
        <v>22</v>
      </c>
      <c r="D454" s="55" t="s">
        <v>23</v>
      </c>
      <c r="E454" s="55" t="s">
        <v>23</v>
      </c>
      <c r="F454" s="55" t="s">
        <v>22</v>
      </c>
      <c r="G454" s="55" t="s">
        <v>23</v>
      </c>
      <c r="H454" s="55" t="s">
        <v>23</v>
      </c>
      <c r="I454" s="55" t="s">
        <v>22</v>
      </c>
      <c r="J454" s="55" t="s">
        <v>23</v>
      </c>
      <c r="K454" s="55" t="s">
        <v>23</v>
      </c>
      <c r="L454" s="55" t="s">
        <v>22</v>
      </c>
      <c r="M454" s="55" t="s">
        <v>23</v>
      </c>
      <c r="N454" s="55" t="s">
        <v>23</v>
      </c>
      <c r="O454" s="55" t="s">
        <v>22</v>
      </c>
      <c r="P454" s="55" t="s">
        <v>23</v>
      </c>
      <c r="Q454" s="55" t="s">
        <v>23</v>
      </c>
      <c r="R454" s="55" t="s">
        <v>22</v>
      </c>
      <c r="S454" s="55" t="s">
        <v>23</v>
      </c>
      <c r="T454" s="55" t="s">
        <v>23</v>
      </c>
      <c r="U454" s="55" t="s">
        <v>22</v>
      </c>
      <c r="V454" s="55" t="s">
        <v>23</v>
      </c>
      <c r="W454" s="55" t="s">
        <v>23</v>
      </c>
      <c r="X454" s="55" t="s">
        <v>22</v>
      </c>
      <c r="Y454" s="55" t="s">
        <v>23</v>
      </c>
      <c r="Z454" s="55" t="s">
        <v>23</v>
      </c>
      <c r="AA454" s="55" t="s">
        <v>22</v>
      </c>
      <c r="AB454" s="55" t="s">
        <v>23</v>
      </c>
      <c r="AC454" s="55" t="s">
        <v>23</v>
      </c>
      <c r="AD454" s="55" t="s">
        <v>22</v>
      </c>
      <c r="AE454" s="55" t="s">
        <v>23</v>
      </c>
      <c r="AF454" s="55" t="s">
        <v>23</v>
      </c>
      <c r="AG454" s="55" t="s">
        <v>22</v>
      </c>
      <c r="AH454" s="55" t="s">
        <v>23</v>
      </c>
      <c r="AI454" s="55" t="s">
        <v>23</v>
      </c>
      <c r="AJ454" s="55" t="s">
        <v>22</v>
      </c>
      <c r="AK454" s="55" t="s">
        <v>23</v>
      </c>
      <c r="AL454" s="55" t="s">
        <v>23</v>
      </c>
      <c r="AM454" s="55" t="s">
        <v>22</v>
      </c>
      <c r="AN454" s="55" t="s">
        <v>23</v>
      </c>
      <c r="AO454" s="55" t="s">
        <v>23</v>
      </c>
      <c r="AP454" s="55" t="s">
        <v>22</v>
      </c>
      <c r="AQ454" s="55" t="s">
        <v>23</v>
      </c>
      <c r="AR454" s="55" t="s">
        <v>23</v>
      </c>
      <c r="AS454" s="55" t="s">
        <v>22</v>
      </c>
      <c r="AT454" s="55" t="s">
        <v>23</v>
      </c>
      <c r="AU454" s="55" t="s">
        <v>23</v>
      </c>
      <c r="AV454" s="55" t="s">
        <v>22</v>
      </c>
      <c r="AW454" s="55" t="s">
        <v>23</v>
      </c>
      <c r="AX454" s="55" t="s">
        <v>23</v>
      </c>
      <c r="AY454" s="55" t="s">
        <v>22</v>
      </c>
      <c r="AZ454" s="55" t="s">
        <v>23</v>
      </c>
      <c r="BA454" s="55" t="s">
        <v>23</v>
      </c>
      <c r="BB454" s="55" t="s">
        <v>22</v>
      </c>
      <c r="BC454" s="55" t="s">
        <v>23</v>
      </c>
      <c r="BD454" s="55" t="s">
        <v>23</v>
      </c>
      <c r="BE454" s="55" t="s">
        <v>22</v>
      </c>
      <c r="BF454" s="55" t="s">
        <v>23</v>
      </c>
      <c r="BG454" s="55" t="s">
        <v>23</v>
      </c>
      <c r="BH454" s="55" t="s">
        <v>22</v>
      </c>
      <c r="BI454" s="55" t="s">
        <v>23</v>
      </c>
      <c r="BJ454" s="55" t="s">
        <v>23</v>
      </c>
    </row>
    <row r="455" spans="1:62" x14ac:dyDescent="0.2">
      <c r="A455" s="25">
        <f>MAX($A$14:A454)+1</f>
        <v>441</v>
      </c>
      <c r="B455" s="58" t="s">
        <v>71</v>
      </c>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c r="AB455" s="57"/>
      <c r="AC455" s="57"/>
      <c r="AD455" s="57"/>
      <c r="AE455" s="57"/>
      <c r="AF455" s="57"/>
      <c r="AG455" s="57"/>
      <c r="AH455" s="57"/>
      <c r="AI455" s="57"/>
      <c r="AJ455" s="57"/>
      <c r="AK455" s="57"/>
      <c r="AL455" s="57"/>
      <c r="AM455" s="57"/>
      <c r="AN455" s="57"/>
      <c r="AO455" s="57"/>
      <c r="AP455" s="57"/>
      <c r="AQ455" s="57"/>
      <c r="AR455" s="57"/>
      <c r="AS455" s="57"/>
      <c r="AT455" s="57"/>
      <c r="AU455" s="57"/>
      <c r="AV455" s="57"/>
      <c r="AW455" s="57"/>
      <c r="AX455" s="57"/>
      <c r="AY455" s="57"/>
      <c r="AZ455" s="57"/>
      <c r="BA455" s="57"/>
      <c r="BB455" s="57"/>
      <c r="BC455" s="57"/>
      <c r="BD455" s="57"/>
      <c r="BE455" s="57"/>
      <c r="BF455" s="57"/>
      <c r="BG455" s="57"/>
      <c r="BH455" s="57"/>
      <c r="BI455" s="57"/>
      <c r="BJ455" s="57"/>
    </row>
    <row r="456" spans="1:62" ht="12" customHeight="1" x14ac:dyDescent="0.2">
      <c r="A456" s="25">
        <f>MAX($A$14:A455)+1</f>
        <v>442</v>
      </c>
      <c r="B456" s="56" t="s">
        <v>36</v>
      </c>
      <c r="C456" s="55" t="s">
        <v>6</v>
      </c>
      <c r="D456" s="55" t="s">
        <v>23</v>
      </c>
      <c r="E456" s="55" t="s">
        <v>32</v>
      </c>
      <c r="F456" s="55" t="s">
        <v>6</v>
      </c>
      <c r="G456" s="55" t="s">
        <v>23</v>
      </c>
      <c r="H456" s="55" t="s">
        <v>32</v>
      </c>
      <c r="I456" s="55" t="s">
        <v>6</v>
      </c>
      <c r="J456" s="55" t="s">
        <v>26</v>
      </c>
      <c r="K456" s="55" t="s">
        <v>31</v>
      </c>
      <c r="L456" s="55" t="s">
        <v>6</v>
      </c>
      <c r="M456" s="55" t="s">
        <v>26</v>
      </c>
      <c r="N456" s="55" t="s">
        <v>31</v>
      </c>
      <c r="O456" s="55" t="s">
        <v>6</v>
      </c>
      <c r="P456" s="55" t="s">
        <v>26</v>
      </c>
      <c r="Q456" s="55" t="s">
        <v>31</v>
      </c>
      <c r="R456" s="55" t="s">
        <v>6</v>
      </c>
      <c r="S456" s="55" t="s">
        <v>26</v>
      </c>
      <c r="T456" s="55" t="s">
        <v>31</v>
      </c>
      <c r="U456" s="55" t="s">
        <v>5</v>
      </c>
      <c r="V456" s="55" t="s">
        <v>40</v>
      </c>
      <c r="W456" s="55" t="s">
        <v>26</v>
      </c>
      <c r="X456" s="55" t="s">
        <v>4</v>
      </c>
      <c r="Y456" s="55" t="s">
        <v>23</v>
      </c>
      <c r="Z456" s="55" t="s">
        <v>33</v>
      </c>
      <c r="AA456" s="55" t="s">
        <v>4</v>
      </c>
      <c r="AB456" s="55" t="s">
        <v>23</v>
      </c>
      <c r="AC456" s="55" t="s">
        <v>33</v>
      </c>
      <c r="AD456" s="55" t="s">
        <v>4</v>
      </c>
      <c r="AE456" s="55" t="s">
        <v>26</v>
      </c>
      <c r="AF456" s="55" t="s">
        <v>31</v>
      </c>
      <c r="AG456" s="55" t="s">
        <v>4</v>
      </c>
      <c r="AH456" s="55" t="s">
        <v>26</v>
      </c>
      <c r="AI456" s="55" t="s">
        <v>31</v>
      </c>
      <c r="AJ456" s="55" t="s">
        <v>4</v>
      </c>
      <c r="AK456" s="55" t="s">
        <v>26</v>
      </c>
      <c r="AL456" s="55" t="s">
        <v>31</v>
      </c>
      <c r="AM456" s="55" t="s">
        <v>4</v>
      </c>
      <c r="AN456" s="55" t="s">
        <v>26</v>
      </c>
      <c r="AO456" s="55" t="s">
        <v>31</v>
      </c>
      <c r="AP456" s="55" t="s">
        <v>4</v>
      </c>
      <c r="AQ456" s="55" t="s">
        <v>26</v>
      </c>
      <c r="AR456" s="55" t="s">
        <v>31</v>
      </c>
      <c r="AS456" s="55" t="s">
        <v>4</v>
      </c>
      <c r="AT456" s="55" t="s">
        <v>26</v>
      </c>
      <c r="AU456" s="55" t="s">
        <v>31</v>
      </c>
      <c r="AV456" s="55" t="s">
        <v>4</v>
      </c>
      <c r="AW456" s="55" t="s">
        <v>26</v>
      </c>
      <c r="AX456" s="55" t="s">
        <v>31</v>
      </c>
      <c r="AY456" s="55" t="s">
        <v>4</v>
      </c>
      <c r="AZ456" s="55" t="s">
        <v>26</v>
      </c>
      <c r="BA456" s="55" t="s">
        <v>31</v>
      </c>
      <c r="BB456" s="55" t="s">
        <v>4</v>
      </c>
      <c r="BC456" s="55" t="s">
        <v>26</v>
      </c>
      <c r="BD456" s="55" t="s">
        <v>31</v>
      </c>
      <c r="BE456" s="55" t="s">
        <v>4</v>
      </c>
      <c r="BF456" s="55" t="s">
        <v>26</v>
      </c>
      <c r="BG456" s="55" t="s">
        <v>31</v>
      </c>
      <c r="BH456" s="55" t="s">
        <v>4</v>
      </c>
      <c r="BI456" s="55" t="s">
        <v>26</v>
      </c>
      <c r="BJ456" s="55" t="s">
        <v>31</v>
      </c>
    </row>
    <row r="457" spans="1:62" ht="12" customHeight="1" x14ac:dyDescent="0.2">
      <c r="A457" s="25">
        <f>MAX($A$14:A456)+1</f>
        <v>443</v>
      </c>
      <c r="B457" s="56" t="s">
        <v>35</v>
      </c>
      <c r="C457" s="55" t="s">
        <v>27</v>
      </c>
      <c r="D457" s="55" t="s">
        <v>23</v>
      </c>
      <c r="E457" s="55" t="s">
        <v>23</v>
      </c>
      <c r="F457" s="55" t="s">
        <v>27</v>
      </c>
      <c r="G457" s="55" t="s">
        <v>23</v>
      </c>
      <c r="H457" s="55" t="s">
        <v>23</v>
      </c>
      <c r="I457" s="55" t="s">
        <v>27</v>
      </c>
      <c r="J457" s="55" t="s">
        <v>23</v>
      </c>
      <c r="K457" s="55" t="s">
        <v>23</v>
      </c>
      <c r="L457" s="55" t="s">
        <v>27</v>
      </c>
      <c r="M457" s="55" t="s">
        <v>23</v>
      </c>
      <c r="N457" s="55" t="s">
        <v>23</v>
      </c>
      <c r="O457" s="55" t="s">
        <v>27</v>
      </c>
      <c r="P457" s="55" t="s">
        <v>23</v>
      </c>
      <c r="Q457" s="55" t="s">
        <v>23</v>
      </c>
      <c r="R457" s="55" t="s">
        <v>27</v>
      </c>
      <c r="S457" s="55" t="s">
        <v>23</v>
      </c>
      <c r="T457" s="55" t="s">
        <v>23</v>
      </c>
      <c r="U457" s="55" t="s">
        <v>23</v>
      </c>
      <c r="V457" s="55" t="s">
        <v>23</v>
      </c>
      <c r="W457" s="55" t="s">
        <v>23</v>
      </c>
      <c r="X457" s="55" t="s">
        <v>23</v>
      </c>
      <c r="Y457" s="55" t="s">
        <v>23</v>
      </c>
      <c r="Z457" s="55" t="s">
        <v>23</v>
      </c>
      <c r="AA457" s="55" t="s">
        <v>23</v>
      </c>
      <c r="AB457" s="55" t="s">
        <v>23</v>
      </c>
      <c r="AC457" s="55" t="s">
        <v>23</v>
      </c>
      <c r="AD457" s="55" t="s">
        <v>23</v>
      </c>
      <c r="AE457" s="55" t="s">
        <v>23</v>
      </c>
      <c r="AF457" s="55" t="s">
        <v>23</v>
      </c>
      <c r="AG457" s="55" t="s">
        <v>23</v>
      </c>
      <c r="AH457" s="55" t="s">
        <v>23</v>
      </c>
      <c r="AI457" s="55" t="s">
        <v>23</v>
      </c>
      <c r="AJ457" s="55" t="s">
        <v>23</v>
      </c>
      <c r="AK457" s="55" t="s">
        <v>23</v>
      </c>
      <c r="AL457" s="55" t="s">
        <v>23</v>
      </c>
      <c r="AM457" s="55" t="s">
        <v>23</v>
      </c>
      <c r="AN457" s="55" t="s">
        <v>23</v>
      </c>
      <c r="AO457" s="55" t="s">
        <v>23</v>
      </c>
      <c r="AP457" s="55" t="s">
        <v>23</v>
      </c>
      <c r="AQ457" s="55" t="s">
        <v>23</v>
      </c>
      <c r="AR457" s="55" t="s">
        <v>23</v>
      </c>
      <c r="AS457" s="55" t="s">
        <v>23</v>
      </c>
      <c r="AT457" s="55" t="s">
        <v>23</v>
      </c>
      <c r="AU457" s="55" t="s">
        <v>23</v>
      </c>
      <c r="AV457" s="55" t="s">
        <v>23</v>
      </c>
      <c r="AW457" s="55" t="s">
        <v>23</v>
      </c>
      <c r="AX457" s="55" t="s">
        <v>23</v>
      </c>
      <c r="AY457" s="55" t="s">
        <v>23</v>
      </c>
      <c r="AZ457" s="55" t="s">
        <v>23</v>
      </c>
      <c r="BA457" s="55" t="s">
        <v>23</v>
      </c>
      <c r="BB457" s="55" t="s">
        <v>23</v>
      </c>
      <c r="BC457" s="55" t="s">
        <v>23</v>
      </c>
      <c r="BD457" s="55" t="s">
        <v>23</v>
      </c>
      <c r="BE457" s="55" t="s">
        <v>23</v>
      </c>
      <c r="BF457" s="55" t="s">
        <v>23</v>
      </c>
      <c r="BG457" s="55" t="s">
        <v>23</v>
      </c>
      <c r="BH457" s="55" t="s">
        <v>23</v>
      </c>
      <c r="BI457" s="55" t="s">
        <v>23</v>
      </c>
      <c r="BJ457" s="55" t="s">
        <v>23</v>
      </c>
    </row>
    <row r="458" spans="1:62" ht="12" customHeight="1" x14ac:dyDescent="0.2">
      <c r="A458" s="25">
        <f>MAX($A$14:A457)+1</f>
        <v>444</v>
      </c>
      <c r="B458" s="56" t="s">
        <v>34</v>
      </c>
      <c r="C458" s="55" t="s">
        <v>6</v>
      </c>
      <c r="D458" s="55" t="s">
        <v>23</v>
      </c>
      <c r="E458" s="55" t="s">
        <v>32</v>
      </c>
      <c r="F458" s="55" t="s">
        <v>6</v>
      </c>
      <c r="G458" s="55" t="s">
        <v>23</v>
      </c>
      <c r="H458" s="55" t="s">
        <v>32</v>
      </c>
      <c r="I458" s="55" t="s">
        <v>6</v>
      </c>
      <c r="J458" s="55" t="s">
        <v>26</v>
      </c>
      <c r="K458" s="55" t="s">
        <v>31</v>
      </c>
      <c r="L458" s="55" t="s">
        <v>6</v>
      </c>
      <c r="M458" s="55" t="s">
        <v>26</v>
      </c>
      <c r="N458" s="55" t="s">
        <v>31</v>
      </c>
      <c r="O458" s="55" t="s">
        <v>6</v>
      </c>
      <c r="P458" s="55" t="s">
        <v>26</v>
      </c>
      <c r="Q458" s="55" t="s">
        <v>31</v>
      </c>
      <c r="R458" s="55" t="s">
        <v>6</v>
      </c>
      <c r="S458" s="55" t="s">
        <v>26</v>
      </c>
      <c r="T458" s="55" t="s">
        <v>31</v>
      </c>
      <c r="U458" s="55" t="s">
        <v>5</v>
      </c>
      <c r="V458" s="55" t="s">
        <v>40</v>
      </c>
      <c r="W458" s="55" t="s">
        <v>26</v>
      </c>
      <c r="X458" s="55" t="s">
        <v>4</v>
      </c>
      <c r="Y458" s="55" t="s">
        <v>23</v>
      </c>
      <c r="Z458" s="55" t="s">
        <v>33</v>
      </c>
      <c r="AA458" s="55" t="s">
        <v>4</v>
      </c>
      <c r="AB458" s="55" t="s">
        <v>23</v>
      </c>
      <c r="AC458" s="55" t="s">
        <v>33</v>
      </c>
      <c r="AD458" s="55" t="s">
        <v>4</v>
      </c>
      <c r="AE458" s="55" t="s">
        <v>26</v>
      </c>
      <c r="AF458" s="55" t="s">
        <v>31</v>
      </c>
      <c r="AG458" s="55" t="s">
        <v>4</v>
      </c>
      <c r="AH458" s="55" t="s">
        <v>26</v>
      </c>
      <c r="AI458" s="55" t="s">
        <v>31</v>
      </c>
      <c r="AJ458" s="55" t="s">
        <v>4</v>
      </c>
      <c r="AK458" s="55" t="s">
        <v>26</v>
      </c>
      <c r="AL458" s="55" t="s">
        <v>31</v>
      </c>
      <c r="AM458" s="55" t="s">
        <v>4</v>
      </c>
      <c r="AN458" s="55" t="s">
        <v>26</v>
      </c>
      <c r="AO458" s="55" t="s">
        <v>31</v>
      </c>
      <c r="AP458" s="55" t="s">
        <v>4</v>
      </c>
      <c r="AQ458" s="55" t="s">
        <v>26</v>
      </c>
      <c r="AR458" s="55" t="s">
        <v>31</v>
      </c>
      <c r="AS458" s="55" t="s">
        <v>4</v>
      </c>
      <c r="AT458" s="55" t="s">
        <v>26</v>
      </c>
      <c r="AU458" s="55" t="s">
        <v>31</v>
      </c>
      <c r="AV458" s="55" t="s">
        <v>4</v>
      </c>
      <c r="AW458" s="55" t="s">
        <v>26</v>
      </c>
      <c r="AX458" s="55" t="s">
        <v>31</v>
      </c>
      <c r="AY458" s="55" t="s">
        <v>4</v>
      </c>
      <c r="AZ458" s="55" t="s">
        <v>26</v>
      </c>
      <c r="BA458" s="55" t="s">
        <v>31</v>
      </c>
      <c r="BB458" s="55" t="s">
        <v>4</v>
      </c>
      <c r="BC458" s="55" t="s">
        <v>26</v>
      </c>
      <c r="BD458" s="55" t="s">
        <v>31</v>
      </c>
      <c r="BE458" s="55" t="s">
        <v>4</v>
      </c>
      <c r="BF458" s="55" t="s">
        <v>26</v>
      </c>
      <c r="BG458" s="55" t="s">
        <v>31</v>
      </c>
      <c r="BH458" s="55" t="s">
        <v>4</v>
      </c>
      <c r="BI458" s="55" t="s">
        <v>26</v>
      </c>
      <c r="BJ458" s="55" t="s">
        <v>31</v>
      </c>
    </row>
    <row r="459" spans="1:62" ht="12" customHeight="1" x14ac:dyDescent="0.2">
      <c r="A459" s="25">
        <f>MAX($A$14:A458)+1</f>
        <v>445</v>
      </c>
      <c r="B459" s="56" t="s">
        <v>30</v>
      </c>
      <c r="C459" s="55" t="s">
        <v>27</v>
      </c>
      <c r="D459" s="55" t="s">
        <v>23</v>
      </c>
      <c r="E459" s="55" t="s">
        <v>23</v>
      </c>
      <c r="F459" s="55" t="s">
        <v>27</v>
      </c>
      <c r="G459" s="55" t="s">
        <v>23</v>
      </c>
      <c r="H459" s="55" t="s">
        <v>23</v>
      </c>
      <c r="I459" s="55" t="s">
        <v>27</v>
      </c>
      <c r="J459" s="55" t="s">
        <v>23</v>
      </c>
      <c r="K459" s="55" t="s">
        <v>23</v>
      </c>
      <c r="L459" s="55" t="s">
        <v>27</v>
      </c>
      <c r="M459" s="55" t="s">
        <v>23</v>
      </c>
      <c r="N459" s="55" t="s">
        <v>23</v>
      </c>
      <c r="O459" s="55" t="s">
        <v>27</v>
      </c>
      <c r="P459" s="55" t="s">
        <v>23</v>
      </c>
      <c r="Q459" s="55" t="s">
        <v>23</v>
      </c>
      <c r="R459" s="55" t="s">
        <v>27</v>
      </c>
      <c r="S459" s="55" t="s">
        <v>23</v>
      </c>
      <c r="T459" s="55" t="s">
        <v>23</v>
      </c>
      <c r="U459" s="55" t="s">
        <v>23</v>
      </c>
      <c r="V459" s="55" t="s">
        <v>23</v>
      </c>
      <c r="W459" s="55" t="s">
        <v>23</v>
      </c>
      <c r="X459" s="55" t="s">
        <v>23</v>
      </c>
      <c r="Y459" s="55" t="s">
        <v>23</v>
      </c>
      <c r="Z459" s="55" t="s">
        <v>23</v>
      </c>
      <c r="AA459" s="55" t="s">
        <v>23</v>
      </c>
      <c r="AB459" s="55" t="s">
        <v>23</v>
      </c>
      <c r="AC459" s="55" t="s">
        <v>23</v>
      </c>
      <c r="AD459" s="55" t="s">
        <v>23</v>
      </c>
      <c r="AE459" s="55" t="s">
        <v>23</v>
      </c>
      <c r="AF459" s="55" t="s">
        <v>23</v>
      </c>
      <c r="AG459" s="55" t="s">
        <v>23</v>
      </c>
      <c r="AH459" s="55" t="s">
        <v>23</v>
      </c>
      <c r="AI459" s="55" t="s">
        <v>23</v>
      </c>
      <c r="AJ459" s="55" t="s">
        <v>23</v>
      </c>
      <c r="AK459" s="55" t="s">
        <v>23</v>
      </c>
      <c r="AL459" s="55" t="s">
        <v>23</v>
      </c>
      <c r="AM459" s="55" t="s">
        <v>23</v>
      </c>
      <c r="AN459" s="55" t="s">
        <v>23</v>
      </c>
      <c r="AO459" s="55" t="s">
        <v>23</v>
      </c>
      <c r="AP459" s="55" t="s">
        <v>23</v>
      </c>
      <c r="AQ459" s="55" t="s">
        <v>23</v>
      </c>
      <c r="AR459" s="55" t="s">
        <v>23</v>
      </c>
      <c r="AS459" s="55" t="s">
        <v>23</v>
      </c>
      <c r="AT459" s="55" t="s">
        <v>23</v>
      </c>
      <c r="AU459" s="55" t="s">
        <v>23</v>
      </c>
      <c r="AV459" s="55" t="s">
        <v>23</v>
      </c>
      <c r="AW459" s="55" t="s">
        <v>23</v>
      </c>
      <c r="AX459" s="55" t="s">
        <v>23</v>
      </c>
      <c r="AY459" s="55" t="s">
        <v>23</v>
      </c>
      <c r="AZ459" s="55" t="s">
        <v>23</v>
      </c>
      <c r="BA459" s="55" t="s">
        <v>23</v>
      </c>
      <c r="BB459" s="55" t="s">
        <v>23</v>
      </c>
      <c r="BC459" s="55" t="s">
        <v>23</v>
      </c>
      <c r="BD459" s="55" t="s">
        <v>23</v>
      </c>
      <c r="BE459" s="55" t="s">
        <v>23</v>
      </c>
      <c r="BF459" s="55" t="s">
        <v>23</v>
      </c>
      <c r="BG459" s="55" t="s">
        <v>23</v>
      </c>
      <c r="BH459" s="55" t="s">
        <v>23</v>
      </c>
      <c r="BI459" s="55" t="s">
        <v>23</v>
      </c>
      <c r="BJ459" s="55" t="s">
        <v>23</v>
      </c>
    </row>
    <row r="460" spans="1:62" x14ac:dyDescent="0.2">
      <c r="A460" s="25">
        <f>MAX($A$14:A459)+1</f>
        <v>446</v>
      </c>
      <c r="B460" s="58" t="s">
        <v>70</v>
      </c>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c r="AB460" s="57"/>
      <c r="AC460" s="57"/>
      <c r="AD460" s="57"/>
      <c r="AE460" s="57"/>
      <c r="AF460" s="57"/>
      <c r="AG460" s="57"/>
      <c r="AH460" s="57"/>
      <c r="AI460" s="57"/>
      <c r="AJ460" s="57"/>
      <c r="AK460" s="57"/>
      <c r="AL460" s="57"/>
      <c r="AM460" s="57"/>
      <c r="AN460" s="57"/>
      <c r="AO460" s="57"/>
      <c r="AP460" s="57"/>
      <c r="AQ460" s="57"/>
      <c r="AR460" s="57"/>
      <c r="AS460" s="57"/>
      <c r="AT460" s="57"/>
      <c r="AU460" s="57"/>
      <c r="AV460" s="57"/>
      <c r="AW460" s="57"/>
      <c r="AX460" s="57"/>
      <c r="AY460" s="57"/>
      <c r="AZ460" s="57"/>
      <c r="BA460" s="57"/>
      <c r="BB460" s="57"/>
      <c r="BC460" s="57"/>
      <c r="BD460" s="57"/>
      <c r="BE460" s="57"/>
      <c r="BF460" s="57"/>
      <c r="BG460" s="57"/>
      <c r="BH460" s="57"/>
      <c r="BI460" s="57"/>
      <c r="BJ460" s="57"/>
    </row>
    <row r="461" spans="1:62" ht="12" customHeight="1" x14ac:dyDescent="0.2">
      <c r="A461" s="25">
        <f>MAX($A$14:A460)+1</f>
        <v>447</v>
      </c>
      <c r="B461" s="56" t="s">
        <v>36</v>
      </c>
      <c r="C461" s="55" t="s">
        <v>6</v>
      </c>
      <c r="D461" s="55" t="s">
        <v>26</v>
      </c>
      <c r="E461" s="55" t="s">
        <v>31</v>
      </c>
      <c r="F461" s="55" t="s">
        <v>6</v>
      </c>
      <c r="G461" s="55" t="s">
        <v>26</v>
      </c>
      <c r="H461" s="55" t="s">
        <v>31</v>
      </c>
      <c r="I461" s="55" t="s">
        <v>6</v>
      </c>
      <c r="J461" s="55" t="s">
        <v>26</v>
      </c>
      <c r="K461" s="55" t="s">
        <v>31</v>
      </c>
      <c r="L461" s="55" t="s">
        <v>6</v>
      </c>
      <c r="M461" s="55" t="s">
        <v>26</v>
      </c>
      <c r="N461" s="55" t="s">
        <v>31</v>
      </c>
      <c r="O461" s="55" t="s">
        <v>6</v>
      </c>
      <c r="P461" s="55" t="s">
        <v>26</v>
      </c>
      <c r="Q461" s="55" t="s">
        <v>31</v>
      </c>
      <c r="R461" s="55" t="s">
        <v>6</v>
      </c>
      <c r="S461" s="55" t="s">
        <v>26</v>
      </c>
      <c r="T461" s="55" t="s">
        <v>31</v>
      </c>
      <c r="U461" s="55" t="s">
        <v>6</v>
      </c>
      <c r="V461" s="55" t="s">
        <v>26</v>
      </c>
      <c r="W461" s="55" t="s">
        <v>31</v>
      </c>
      <c r="X461" s="55" t="s">
        <v>6</v>
      </c>
      <c r="Y461" s="55" t="s">
        <v>26</v>
      </c>
      <c r="Z461" s="55" t="s">
        <v>31</v>
      </c>
      <c r="AA461" s="55" t="s">
        <v>4</v>
      </c>
      <c r="AB461" s="55" t="s">
        <v>40</v>
      </c>
      <c r="AC461" s="55" t="s">
        <v>26</v>
      </c>
      <c r="AD461" s="55" t="s">
        <v>4</v>
      </c>
      <c r="AE461" s="55" t="s">
        <v>26</v>
      </c>
      <c r="AF461" s="55" t="s">
        <v>31</v>
      </c>
      <c r="AG461" s="55" t="s">
        <v>4</v>
      </c>
      <c r="AH461" s="55" t="s">
        <v>26</v>
      </c>
      <c r="AI461" s="55" t="s">
        <v>31</v>
      </c>
      <c r="AJ461" s="55" t="s">
        <v>4</v>
      </c>
      <c r="AK461" s="55" t="s">
        <v>26</v>
      </c>
      <c r="AL461" s="55" t="s">
        <v>31</v>
      </c>
      <c r="AM461" s="55" t="s">
        <v>5</v>
      </c>
      <c r="AN461" s="55" t="s">
        <v>23</v>
      </c>
      <c r="AO461" s="55" t="s">
        <v>31</v>
      </c>
      <c r="AP461" s="55" t="s">
        <v>5</v>
      </c>
      <c r="AQ461" s="55" t="s">
        <v>23</v>
      </c>
      <c r="AR461" s="55" t="s">
        <v>31</v>
      </c>
      <c r="AS461" s="55" t="s">
        <v>5</v>
      </c>
      <c r="AT461" s="55" t="s">
        <v>23</v>
      </c>
      <c r="AU461" s="55" t="s">
        <v>31</v>
      </c>
      <c r="AV461" s="55" t="s">
        <v>5</v>
      </c>
      <c r="AW461" s="55" t="s">
        <v>23</v>
      </c>
      <c r="AX461" s="55" t="s">
        <v>31</v>
      </c>
      <c r="AY461" s="55" t="s">
        <v>5</v>
      </c>
      <c r="AZ461" s="55" t="s">
        <v>23</v>
      </c>
      <c r="BA461" s="55" t="s">
        <v>31</v>
      </c>
      <c r="BB461" s="55" t="s">
        <v>5</v>
      </c>
      <c r="BC461" s="55" t="s">
        <v>23</v>
      </c>
      <c r="BD461" s="55" t="s">
        <v>31</v>
      </c>
      <c r="BE461" s="55" t="s">
        <v>5</v>
      </c>
      <c r="BF461" s="55" t="s">
        <v>23</v>
      </c>
      <c r="BG461" s="55" t="s">
        <v>31</v>
      </c>
      <c r="BH461" s="55" t="s">
        <v>5</v>
      </c>
      <c r="BI461" s="55" t="s">
        <v>23</v>
      </c>
      <c r="BJ461" s="55" t="s">
        <v>31</v>
      </c>
    </row>
    <row r="462" spans="1:62" ht="12" customHeight="1" x14ac:dyDescent="0.2">
      <c r="A462" s="25">
        <f>MAX($A$14:A461)+1</f>
        <v>448</v>
      </c>
      <c r="B462" s="56" t="s">
        <v>35</v>
      </c>
      <c r="C462" s="55" t="s">
        <v>27</v>
      </c>
      <c r="D462" s="55" t="s">
        <v>26</v>
      </c>
      <c r="E462" s="55" t="s">
        <v>23</v>
      </c>
      <c r="F462" s="55" t="s">
        <v>27</v>
      </c>
      <c r="G462" s="55" t="s">
        <v>26</v>
      </c>
      <c r="H462" s="55" t="s">
        <v>23</v>
      </c>
      <c r="I462" s="55" t="s">
        <v>27</v>
      </c>
      <c r="J462" s="55" t="s">
        <v>26</v>
      </c>
      <c r="K462" s="55" t="s">
        <v>23</v>
      </c>
      <c r="L462" s="55" t="s">
        <v>27</v>
      </c>
      <c r="M462" s="55" t="s">
        <v>26</v>
      </c>
      <c r="N462" s="55" t="s">
        <v>23</v>
      </c>
      <c r="O462" s="55" t="s">
        <v>27</v>
      </c>
      <c r="P462" s="55" t="s">
        <v>26</v>
      </c>
      <c r="Q462" s="55" t="s">
        <v>23</v>
      </c>
      <c r="R462" s="55" t="s">
        <v>27</v>
      </c>
      <c r="S462" s="55" t="s">
        <v>26</v>
      </c>
      <c r="T462" s="55" t="s">
        <v>23</v>
      </c>
      <c r="U462" s="55" t="s">
        <v>27</v>
      </c>
      <c r="V462" s="55" t="s">
        <v>26</v>
      </c>
      <c r="W462" s="55" t="s">
        <v>23</v>
      </c>
      <c r="X462" s="55" t="s">
        <v>27</v>
      </c>
      <c r="Y462" s="55" t="s">
        <v>26</v>
      </c>
      <c r="Z462" s="55" t="s">
        <v>23</v>
      </c>
      <c r="AA462" s="55" t="s">
        <v>27</v>
      </c>
      <c r="AB462" s="55" t="s">
        <v>26</v>
      </c>
      <c r="AC462" s="55" t="s">
        <v>23</v>
      </c>
      <c r="AD462" s="55" t="s">
        <v>27</v>
      </c>
      <c r="AE462" s="55" t="s">
        <v>26</v>
      </c>
      <c r="AF462" s="55" t="s">
        <v>23</v>
      </c>
      <c r="AG462" s="55" t="s">
        <v>27</v>
      </c>
      <c r="AH462" s="55" t="s">
        <v>26</v>
      </c>
      <c r="AI462" s="55" t="s">
        <v>23</v>
      </c>
      <c r="AJ462" s="55" t="s">
        <v>27</v>
      </c>
      <c r="AK462" s="55" t="s">
        <v>26</v>
      </c>
      <c r="AL462" s="55" t="s">
        <v>23</v>
      </c>
      <c r="AM462" s="55" t="s">
        <v>27</v>
      </c>
      <c r="AN462" s="55" t="s">
        <v>23</v>
      </c>
      <c r="AO462" s="55" t="s">
        <v>23</v>
      </c>
      <c r="AP462" s="55" t="s">
        <v>27</v>
      </c>
      <c r="AQ462" s="55" t="s">
        <v>23</v>
      </c>
      <c r="AR462" s="55" t="s">
        <v>23</v>
      </c>
      <c r="AS462" s="55" t="s">
        <v>27</v>
      </c>
      <c r="AT462" s="55" t="s">
        <v>26</v>
      </c>
      <c r="AU462" s="55" t="s">
        <v>23</v>
      </c>
      <c r="AV462" s="55" t="s">
        <v>27</v>
      </c>
      <c r="AW462" s="55" t="s">
        <v>26</v>
      </c>
      <c r="AX462" s="55" t="s">
        <v>23</v>
      </c>
      <c r="AY462" s="55" t="s">
        <v>27</v>
      </c>
      <c r="AZ462" s="55" t="s">
        <v>26</v>
      </c>
      <c r="BA462" s="55" t="s">
        <v>23</v>
      </c>
      <c r="BB462" s="55" t="s">
        <v>27</v>
      </c>
      <c r="BC462" s="55" t="s">
        <v>26</v>
      </c>
      <c r="BD462" s="55" t="s">
        <v>23</v>
      </c>
      <c r="BE462" s="55" t="s">
        <v>27</v>
      </c>
      <c r="BF462" s="55" t="s">
        <v>26</v>
      </c>
      <c r="BG462" s="55" t="s">
        <v>23</v>
      </c>
      <c r="BH462" s="55" t="s">
        <v>27</v>
      </c>
      <c r="BI462" s="55" t="s">
        <v>26</v>
      </c>
      <c r="BJ462" s="55" t="s">
        <v>23</v>
      </c>
    </row>
    <row r="463" spans="1:62" ht="12" customHeight="1" x14ac:dyDescent="0.2">
      <c r="A463" s="25">
        <f>MAX($A$14:A462)+1</f>
        <v>449</v>
      </c>
      <c r="B463" s="56" t="s">
        <v>34</v>
      </c>
      <c r="C463" s="55" t="s">
        <v>6</v>
      </c>
      <c r="D463" s="55" t="s">
        <v>26</v>
      </c>
      <c r="E463" s="55" t="s">
        <v>31</v>
      </c>
      <c r="F463" s="55" t="s">
        <v>6</v>
      </c>
      <c r="G463" s="55" t="s">
        <v>26</v>
      </c>
      <c r="H463" s="55" t="s">
        <v>31</v>
      </c>
      <c r="I463" s="55" t="s">
        <v>6</v>
      </c>
      <c r="J463" s="55" t="s">
        <v>26</v>
      </c>
      <c r="K463" s="55" t="s">
        <v>31</v>
      </c>
      <c r="L463" s="55" t="s">
        <v>6</v>
      </c>
      <c r="M463" s="55" t="s">
        <v>26</v>
      </c>
      <c r="N463" s="55" t="s">
        <v>31</v>
      </c>
      <c r="O463" s="55" t="s">
        <v>6</v>
      </c>
      <c r="P463" s="55" t="s">
        <v>26</v>
      </c>
      <c r="Q463" s="55" t="s">
        <v>31</v>
      </c>
      <c r="R463" s="55" t="s">
        <v>6</v>
      </c>
      <c r="S463" s="55" t="s">
        <v>26</v>
      </c>
      <c r="T463" s="55" t="s">
        <v>31</v>
      </c>
      <c r="U463" s="55" t="s">
        <v>6</v>
      </c>
      <c r="V463" s="55" t="s">
        <v>26</v>
      </c>
      <c r="W463" s="55" t="s">
        <v>31</v>
      </c>
      <c r="X463" s="55" t="s">
        <v>6</v>
      </c>
      <c r="Y463" s="55" t="s">
        <v>26</v>
      </c>
      <c r="Z463" s="55" t="s">
        <v>31</v>
      </c>
      <c r="AA463" s="55" t="s">
        <v>4</v>
      </c>
      <c r="AB463" s="55" t="s">
        <v>40</v>
      </c>
      <c r="AC463" s="55" t="s">
        <v>26</v>
      </c>
      <c r="AD463" s="55" t="s">
        <v>4</v>
      </c>
      <c r="AE463" s="55" t="s">
        <v>26</v>
      </c>
      <c r="AF463" s="55" t="s">
        <v>31</v>
      </c>
      <c r="AG463" s="55" t="s">
        <v>4</v>
      </c>
      <c r="AH463" s="55" t="s">
        <v>26</v>
      </c>
      <c r="AI463" s="55" t="s">
        <v>31</v>
      </c>
      <c r="AJ463" s="55" t="s">
        <v>4</v>
      </c>
      <c r="AK463" s="55" t="s">
        <v>26</v>
      </c>
      <c r="AL463" s="55" t="s">
        <v>31</v>
      </c>
      <c r="AM463" s="55" t="s">
        <v>5</v>
      </c>
      <c r="AN463" s="55" t="s">
        <v>23</v>
      </c>
      <c r="AO463" s="55" t="s">
        <v>31</v>
      </c>
      <c r="AP463" s="55" t="s">
        <v>5</v>
      </c>
      <c r="AQ463" s="55" t="s">
        <v>23</v>
      </c>
      <c r="AR463" s="55" t="s">
        <v>31</v>
      </c>
      <c r="AS463" s="55" t="s">
        <v>5</v>
      </c>
      <c r="AT463" s="55" t="s">
        <v>23</v>
      </c>
      <c r="AU463" s="55" t="s">
        <v>31</v>
      </c>
      <c r="AV463" s="55" t="s">
        <v>5</v>
      </c>
      <c r="AW463" s="55" t="s">
        <v>23</v>
      </c>
      <c r="AX463" s="55" t="s">
        <v>31</v>
      </c>
      <c r="AY463" s="55" t="s">
        <v>5</v>
      </c>
      <c r="AZ463" s="55" t="s">
        <v>23</v>
      </c>
      <c r="BA463" s="55" t="s">
        <v>31</v>
      </c>
      <c r="BB463" s="55" t="s">
        <v>5</v>
      </c>
      <c r="BC463" s="55" t="s">
        <v>23</v>
      </c>
      <c r="BD463" s="55" t="s">
        <v>31</v>
      </c>
      <c r="BE463" s="55" t="s">
        <v>5</v>
      </c>
      <c r="BF463" s="55" t="s">
        <v>23</v>
      </c>
      <c r="BG463" s="55" t="s">
        <v>31</v>
      </c>
      <c r="BH463" s="55" t="s">
        <v>5</v>
      </c>
      <c r="BI463" s="55" t="s">
        <v>23</v>
      </c>
      <c r="BJ463" s="55" t="s">
        <v>31</v>
      </c>
    </row>
    <row r="464" spans="1:62" ht="12" customHeight="1" x14ac:dyDescent="0.2">
      <c r="A464" s="25">
        <f>MAX($A$14:A463)+1</f>
        <v>450</v>
      </c>
      <c r="B464" s="56" t="s">
        <v>30</v>
      </c>
      <c r="C464" s="55" t="s">
        <v>27</v>
      </c>
      <c r="D464" s="55" t="s">
        <v>26</v>
      </c>
      <c r="E464" s="55" t="s">
        <v>23</v>
      </c>
      <c r="F464" s="55" t="s">
        <v>27</v>
      </c>
      <c r="G464" s="55" t="s">
        <v>26</v>
      </c>
      <c r="H464" s="55" t="s">
        <v>23</v>
      </c>
      <c r="I464" s="55" t="s">
        <v>27</v>
      </c>
      <c r="J464" s="55" t="s">
        <v>26</v>
      </c>
      <c r="K464" s="55" t="s">
        <v>23</v>
      </c>
      <c r="L464" s="55" t="s">
        <v>27</v>
      </c>
      <c r="M464" s="55" t="s">
        <v>26</v>
      </c>
      <c r="N464" s="55" t="s">
        <v>23</v>
      </c>
      <c r="O464" s="55" t="s">
        <v>27</v>
      </c>
      <c r="P464" s="55" t="s">
        <v>26</v>
      </c>
      <c r="Q464" s="55" t="s">
        <v>23</v>
      </c>
      <c r="R464" s="55" t="s">
        <v>27</v>
      </c>
      <c r="S464" s="55" t="s">
        <v>26</v>
      </c>
      <c r="T464" s="55" t="s">
        <v>23</v>
      </c>
      <c r="U464" s="55" t="s">
        <v>27</v>
      </c>
      <c r="V464" s="55" t="s">
        <v>26</v>
      </c>
      <c r="W464" s="55" t="s">
        <v>23</v>
      </c>
      <c r="X464" s="55" t="s">
        <v>27</v>
      </c>
      <c r="Y464" s="55" t="s">
        <v>26</v>
      </c>
      <c r="Z464" s="55" t="s">
        <v>23</v>
      </c>
      <c r="AA464" s="55" t="s">
        <v>27</v>
      </c>
      <c r="AB464" s="55" t="s">
        <v>26</v>
      </c>
      <c r="AC464" s="55" t="s">
        <v>23</v>
      </c>
      <c r="AD464" s="55" t="s">
        <v>27</v>
      </c>
      <c r="AE464" s="55" t="s">
        <v>26</v>
      </c>
      <c r="AF464" s="55" t="s">
        <v>23</v>
      </c>
      <c r="AG464" s="55" t="s">
        <v>27</v>
      </c>
      <c r="AH464" s="55" t="s">
        <v>26</v>
      </c>
      <c r="AI464" s="55" t="s">
        <v>23</v>
      </c>
      <c r="AJ464" s="55" t="s">
        <v>27</v>
      </c>
      <c r="AK464" s="55" t="s">
        <v>26</v>
      </c>
      <c r="AL464" s="55" t="s">
        <v>23</v>
      </c>
      <c r="AM464" s="55" t="s">
        <v>27</v>
      </c>
      <c r="AN464" s="55" t="s">
        <v>23</v>
      </c>
      <c r="AO464" s="55" t="s">
        <v>23</v>
      </c>
      <c r="AP464" s="55" t="s">
        <v>27</v>
      </c>
      <c r="AQ464" s="55" t="s">
        <v>23</v>
      </c>
      <c r="AR464" s="55" t="s">
        <v>23</v>
      </c>
      <c r="AS464" s="55" t="s">
        <v>27</v>
      </c>
      <c r="AT464" s="55" t="s">
        <v>26</v>
      </c>
      <c r="AU464" s="55" t="s">
        <v>23</v>
      </c>
      <c r="AV464" s="55" t="s">
        <v>27</v>
      </c>
      <c r="AW464" s="55" t="s">
        <v>26</v>
      </c>
      <c r="AX464" s="55" t="s">
        <v>23</v>
      </c>
      <c r="AY464" s="55" t="s">
        <v>27</v>
      </c>
      <c r="AZ464" s="55" t="s">
        <v>26</v>
      </c>
      <c r="BA464" s="55" t="s">
        <v>23</v>
      </c>
      <c r="BB464" s="55" t="s">
        <v>27</v>
      </c>
      <c r="BC464" s="55" t="s">
        <v>26</v>
      </c>
      <c r="BD464" s="55" t="s">
        <v>23</v>
      </c>
      <c r="BE464" s="55" t="s">
        <v>27</v>
      </c>
      <c r="BF464" s="55" t="s">
        <v>26</v>
      </c>
      <c r="BG464" s="55" t="s">
        <v>23</v>
      </c>
      <c r="BH464" s="55" t="s">
        <v>27</v>
      </c>
      <c r="BI464" s="55" t="s">
        <v>26</v>
      </c>
      <c r="BJ464" s="55" t="s">
        <v>23</v>
      </c>
    </row>
    <row r="465" spans="1:62" x14ac:dyDescent="0.2">
      <c r="A465" s="25">
        <f>MAX($A$14:A464)+1</f>
        <v>451</v>
      </c>
      <c r="B465" s="58" t="s">
        <v>69</v>
      </c>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c r="AB465" s="57"/>
      <c r="AC465" s="57"/>
      <c r="AD465" s="57"/>
      <c r="AE465" s="57"/>
      <c r="AF465" s="57"/>
      <c r="AG465" s="57"/>
      <c r="AH465" s="57"/>
      <c r="AI465" s="57"/>
      <c r="AJ465" s="57"/>
      <c r="AK465" s="57"/>
      <c r="AL465" s="57"/>
      <c r="AM465" s="57"/>
      <c r="AN465" s="57"/>
      <c r="AO465" s="57"/>
      <c r="AP465" s="57"/>
      <c r="AQ465" s="57"/>
      <c r="AR465" s="57"/>
      <c r="AS465" s="57"/>
      <c r="AT465" s="57"/>
      <c r="AU465" s="57"/>
      <c r="AV465" s="57"/>
      <c r="AW465" s="57"/>
      <c r="AX465" s="57"/>
      <c r="AY465" s="57"/>
      <c r="AZ465" s="57"/>
      <c r="BA465" s="57"/>
      <c r="BB465" s="57"/>
      <c r="BC465" s="57"/>
      <c r="BD465" s="57"/>
      <c r="BE465" s="57"/>
      <c r="BF465" s="57"/>
      <c r="BG465" s="57"/>
      <c r="BH465" s="57"/>
      <c r="BI465" s="57"/>
      <c r="BJ465" s="57"/>
    </row>
    <row r="466" spans="1:62" ht="12" customHeight="1" x14ac:dyDescent="0.2">
      <c r="A466" s="25">
        <f>MAX($A$14:A465)+1</f>
        <v>452</v>
      </c>
      <c r="B466" s="56" t="s">
        <v>36</v>
      </c>
      <c r="C466" s="55" t="s">
        <v>5</v>
      </c>
      <c r="D466" s="55" t="s">
        <v>23</v>
      </c>
      <c r="E466" s="55" t="s">
        <v>31</v>
      </c>
      <c r="F466" s="55" t="s">
        <v>5</v>
      </c>
      <c r="G466" s="55" t="s">
        <v>23</v>
      </c>
      <c r="H466" s="55" t="s">
        <v>31</v>
      </c>
      <c r="I466" s="55" t="s">
        <v>6</v>
      </c>
      <c r="J466" s="55" t="s">
        <v>26</v>
      </c>
      <c r="K466" s="55" t="s">
        <v>32</v>
      </c>
      <c r="L466" s="55" t="s">
        <v>6</v>
      </c>
      <c r="M466" s="55" t="s">
        <v>26</v>
      </c>
      <c r="N466" s="55" t="s">
        <v>32</v>
      </c>
      <c r="O466" s="55" t="s">
        <v>6</v>
      </c>
      <c r="P466" s="55" t="s">
        <v>26</v>
      </c>
      <c r="Q466" s="55" t="s">
        <v>32</v>
      </c>
      <c r="R466" s="55" t="s">
        <v>5</v>
      </c>
      <c r="S466" s="55" t="s">
        <v>23</v>
      </c>
      <c r="T466" s="55" t="s">
        <v>32</v>
      </c>
      <c r="U466" s="55" t="s">
        <v>5</v>
      </c>
      <c r="V466" s="55" t="s">
        <v>23</v>
      </c>
      <c r="W466" s="55" t="s">
        <v>32</v>
      </c>
      <c r="X466" s="55" t="s">
        <v>5</v>
      </c>
      <c r="Y466" s="55" t="s">
        <v>23</v>
      </c>
      <c r="Z466" s="55" t="s">
        <v>32</v>
      </c>
      <c r="AA466" s="55" t="s">
        <v>17</v>
      </c>
      <c r="AB466" s="55" t="s">
        <v>23</v>
      </c>
      <c r="AC466" s="55" t="s">
        <v>32</v>
      </c>
      <c r="AD466" s="55" t="s">
        <v>17</v>
      </c>
      <c r="AE466" s="55" t="s">
        <v>23</v>
      </c>
      <c r="AF466" s="55" t="s">
        <v>32</v>
      </c>
      <c r="AG466" s="55" t="s">
        <v>17</v>
      </c>
      <c r="AH466" s="55" t="s">
        <v>26</v>
      </c>
      <c r="AI466" s="55" t="s">
        <v>31</v>
      </c>
      <c r="AJ466" s="55" t="s">
        <v>17</v>
      </c>
      <c r="AK466" s="55" t="s">
        <v>26</v>
      </c>
      <c r="AL466" s="55" t="s">
        <v>31</v>
      </c>
      <c r="AM466" s="55" t="s">
        <v>17</v>
      </c>
      <c r="AN466" s="55" t="s">
        <v>26</v>
      </c>
      <c r="AO466" s="55" t="s">
        <v>31</v>
      </c>
      <c r="AP466" s="55" t="s">
        <v>17</v>
      </c>
      <c r="AQ466" s="55" t="s">
        <v>26</v>
      </c>
      <c r="AR466" s="55" t="s">
        <v>31</v>
      </c>
      <c r="AS466" s="55" t="s">
        <v>17</v>
      </c>
      <c r="AT466" s="55" t="s">
        <v>26</v>
      </c>
      <c r="AU466" s="55" t="s">
        <v>31</v>
      </c>
      <c r="AV466" s="55" t="s">
        <v>17</v>
      </c>
      <c r="AW466" s="55" t="s">
        <v>26</v>
      </c>
      <c r="AX466" s="55" t="s">
        <v>31</v>
      </c>
      <c r="AY466" s="55" t="s">
        <v>17</v>
      </c>
      <c r="AZ466" s="55" t="s">
        <v>26</v>
      </c>
      <c r="BA466" s="55" t="s">
        <v>31</v>
      </c>
      <c r="BB466" s="55" t="s">
        <v>17</v>
      </c>
      <c r="BC466" s="55" t="s">
        <v>26</v>
      </c>
      <c r="BD466" s="55" t="s">
        <v>31</v>
      </c>
      <c r="BE466" s="55" t="s">
        <v>17</v>
      </c>
      <c r="BF466" s="55" t="s">
        <v>26</v>
      </c>
      <c r="BG466" s="55" t="s">
        <v>31</v>
      </c>
      <c r="BH466" s="55" t="s">
        <v>17</v>
      </c>
      <c r="BI466" s="55" t="s">
        <v>26</v>
      </c>
      <c r="BJ466" s="55" t="s">
        <v>31</v>
      </c>
    </row>
    <row r="467" spans="1:62" ht="12" customHeight="1" x14ac:dyDescent="0.2">
      <c r="A467" s="25">
        <f>MAX($A$14:A466)+1</f>
        <v>453</v>
      </c>
      <c r="B467" s="56" t="s">
        <v>35</v>
      </c>
      <c r="C467" s="55" t="s">
        <v>27</v>
      </c>
      <c r="D467" s="55" t="s">
        <v>26</v>
      </c>
      <c r="E467" s="55" t="s">
        <v>23</v>
      </c>
      <c r="F467" s="55" t="s">
        <v>27</v>
      </c>
      <c r="G467" s="55" t="s">
        <v>26</v>
      </c>
      <c r="H467" s="55" t="s">
        <v>23</v>
      </c>
      <c r="I467" s="55" t="s">
        <v>27</v>
      </c>
      <c r="J467" s="55" t="s">
        <v>26</v>
      </c>
      <c r="K467" s="55" t="s">
        <v>23</v>
      </c>
      <c r="L467" s="55" t="s">
        <v>27</v>
      </c>
      <c r="M467" s="55" t="s">
        <v>26</v>
      </c>
      <c r="N467" s="55" t="s">
        <v>23</v>
      </c>
      <c r="O467" s="55" t="s">
        <v>27</v>
      </c>
      <c r="P467" s="55" t="s">
        <v>26</v>
      </c>
      <c r="Q467" s="55" t="s">
        <v>23</v>
      </c>
      <c r="R467" s="55" t="s">
        <v>27</v>
      </c>
      <c r="S467" s="55" t="s">
        <v>26</v>
      </c>
      <c r="T467" s="55" t="s">
        <v>23</v>
      </c>
      <c r="U467" s="55" t="s">
        <v>27</v>
      </c>
      <c r="V467" s="55" t="s">
        <v>26</v>
      </c>
      <c r="W467" s="55" t="s">
        <v>23</v>
      </c>
      <c r="X467" s="55" t="s">
        <v>27</v>
      </c>
      <c r="Y467" s="55" t="s">
        <v>26</v>
      </c>
      <c r="Z467" s="55" t="s">
        <v>23</v>
      </c>
      <c r="AA467" s="55" t="s">
        <v>44</v>
      </c>
      <c r="AB467" s="55" t="s">
        <v>26</v>
      </c>
      <c r="AC467" s="55" t="s">
        <v>23</v>
      </c>
      <c r="AD467" s="55" t="s">
        <v>44</v>
      </c>
      <c r="AE467" s="55" t="s">
        <v>26</v>
      </c>
      <c r="AF467" s="55" t="s">
        <v>23</v>
      </c>
      <c r="AG467" s="55" t="s">
        <v>44</v>
      </c>
      <c r="AH467" s="55" t="s">
        <v>26</v>
      </c>
      <c r="AI467" s="55" t="s">
        <v>23</v>
      </c>
      <c r="AJ467" s="55" t="s">
        <v>44</v>
      </c>
      <c r="AK467" s="55" t="s">
        <v>26</v>
      </c>
      <c r="AL467" s="55" t="s">
        <v>23</v>
      </c>
      <c r="AM467" s="55" t="s">
        <v>44</v>
      </c>
      <c r="AN467" s="55" t="s">
        <v>26</v>
      </c>
      <c r="AO467" s="55" t="s">
        <v>23</v>
      </c>
      <c r="AP467" s="55" t="s">
        <v>44</v>
      </c>
      <c r="AQ467" s="55" t="s">
        <v>26</v>
      </c>
      <c r="AR467" s="55" t="s">
        <v>23</v>
      </c>
      <c r="AS467" s="55" t="s">
        <v>44</v>
      </c>
      <c r="AT467" s="55" t="s">
        <v>26</v>
      </c>
      <c r="AU467" s="55" t="s">
        <v>23</v>
      </c>
      <c r="AV467" s="55" t="s">
        <v>44</v>
      </c>
      <c r="AW467" s="55" t="s">
        <v>26</v>
      </c>
      <c r="AX467" s="55" t="s">
        <v>23</v>
      </c>
      <c r="AY467" s="55" t="s">
        <v>44</v>
      </c>
      <c r="AZ467" s="55" t="s">
        <v>26</v>
      </c>
      <c r="BA467" s="55" t="s">
        <v>23</v>
      </c>
      <c r="BB467" s="55" t="s">
        <v>44</v>
      </c>
      <c r="BC467" s="55" t="s">
        <v>26</v>
      </c>
      <c r="BD467" s="55" t="s">
        <v>23</v>
      </c>
      <c r="BE467" s="55" t="s">
        <v>44</v>
      </c>
      <c r="BF467" s="55" t="s">
        <v>26</v>
      </c>
      <c r="BG467" s="55" t="s">
        <v>23</v>
      </c>
      <c r="BH467" s="55" t="s">
        <v>44</v>
      </c>
      <c r="BI467" s="55" t="s">
        <v>26</v>
      </c>
      <c r="BJ467" s="55" t="s">
        <v>23</v>
      </c>
    </row>
    <row r="468" spans="1:62" ht="12" customHeight="1" x14ac:dyDescent="0.2">
      <c r="A468" s="25">
        <f>MAX($A$14:A467)+1</f>
        <v>454</v>
      </c>
      <c r="B468" s="56" t="s">
        <v>34</v>
      </c>
      <c r="C468" s="55" t="s">
        <v>5</v>
      </c>
      <c r="D468" s="55" t="s">
        <v>23</v>
      </c>
      <c r="E468" s="55" t="s">
        <v>31</v>
      </c>
      <c r="F468" s="55" t="s">
        <v>5</v>
      </c>
      <c r="G468" s="55" t="s">
        <v>23</v>
      </c>
      <c r="H468" s="55" t="s">
        <v>31</v>
      </c>
      <c r="I468" s="55" t="s">
        <v>6</v>
      </c>
      <c r="J468" s="55" t="s">
        <v>26</v>
      </c>
      <c r="K468" s="55" t="s">
        <v>32</v>
      </c>
      <c r="L468" s="55" t="s">
        <v>6</v>
      </c>
      <c r="M468" s="55" t="s">
        <v>26</v>
      </c>
      <c r="N468" s="55" t="s">
        <v>32</v>
      </c>
      <c r="O468" s="55" t="s">
        <v>6</v>
      </c>
      <c r="P468" s="55" t="s">
        <v>26</v>
      </c>
      <c r="Q468" s="55" t="s">
        <v>32</v>
      </c>
      <c r="R468" s="55" t="s">
        <v>5</v>
      </c>
      <c r="S468" s="55" t="s">
        <v>23</v>
      </c>
      <c r="T468" s="55" t="s">
        <v>32</v>
      </c>
      <c r="U468" s="55" t="s">
        <v>5</v>
      </c>
      <c r="V468" s="55" t="s">
        <v>23</v>
      </c>
      <c r="W468" s="55" t="s">
        <v>32</v>
      </c>
      <c r="X468" s="55" t="s">
        <v>5</v>
      </c>
      <c r="Y468" s="55" t="s">
        <v>23</v>
      </c>
      <c r="Z468" s="55" t="s">
        <v>32</v>
      </c>
      <c r="AA468" s="55" t="s">
        <v>17</v>
      </c>
      <c r="AB468" s="55" t="s">
        <v>23</v>
      </c>
      <c r="AC468" s="55" t="s">
        <v>32</v>
      </c>
      <c r="AD468" s="55" t="s">
        <v>17</v>
      </c>
      <c r="AE468" s="55" t="s">
        <v>23</v>
      </c>
      <c r="AF468" s="55" t="s">
        <v>32</v>
      </c>
      <c r="AG468" s="55" t="s">
        <v>17</v>
      </c>
      <c r="AH468" s="55" t="s">
        <v>26</v>
      </c>
      <c r="AI468" s="55" t="s">
        <v>31</v>
      </c>
      <c r="AJ468" s="55" t="s">
        <v>17</v>
      </c>
      <c r="AK468" s="55" t="s">
        <v>26</v>
      </c>
      <c r="AL468" s="55" t="s">
        <v>31</v>
      </c>
      <c r="AM468" s="55" t="s">
        <v>17</v>
      </c>
      <c r="AN468" s="55" t="s">
        <v>26</v>
      </c>
      <c r="AO468" s="55" t="s">
        <v>31</v>
      </c>
      <c r="AP468" s="55" t="s">
        <v>17</v>
      </c>
      <c r="AQ468" s="55" t="s">
        <v>26</v>
      </c>
      <c r="AR468" s="55" t="s">
        <v>31</v>
      </c>
      <c r="AS468" s="55" t="s">
        <v>17</v>
      </c>
      <c r="AT468" s="55" t="s">
        <v>26</v>
      </c>
      <c r="AU468" s="55" t="s">
        <v>31</v>
      </c>
      <c r="AV468" s="55" t="s">
        <v>17</v>
      </c>
      <c r="AW468" s="55" t="s">
        <v>26</v>
      </c>
      <c r="AX468" s="55" t="s">
        <v>31</v>
      </c>
      <c r="AY468" s="55" t="s">
        <v>17</v>
      </c>
      <c r="AZ468" s="55" t="s">
        <v>26</v>
      </c>
      <c r="BA468" s="55" t="s">
        <v>31</v>
      </c>
      <c r="BB468" s="55" t="s">
        <v>17</v>
      </c>
      <c r="BC468" s="55" t="s">
        <v>26</v>
      </c>
      <c r="BD468" s="55" t="s">
        <v>31</v>
      </c>
      <c r="BE468" s="55" t="s">
        <v>17</v>
      </c>
      <c r="BF468" s="55" t="s">
        <v>26</v>
      </c>
      <c r="BG468" s="55" t="s">
        <v>31</v>
      </c>
      <c r="BH468" s="55" t="s">
        <v>17</v>
      </c>
      <c r="BI468" s="55" t="s">
        <v>26</v>
      </c>
      <c r="BJ468" s="55" t="s">
        <v>31</v>
      </c>
    </row>
    <row r="469" spans="1:62" ht="12" customHeight="1" x14ac:dyDescent="0.2">
      <c r="A469" s="25">
        <f>MAX($A$14:A468)+1</f>
        <v>455</v>
      </c>
      <c r="B469" s="56" t="s">
        <v>30</v>
      </c>
      <c r="C469" s="55" t="s">
        <v>27</v>
      </c>
      <c r="D469" s="55" t="s">
        <v>26</v>
      </c>
      <c r="E469" s="55" t="s">
        <v>23</v>
      </c>
      <c r="F469" s="55" t="s">
        <v>27</v>
      </c>
      <c r="G469" s="55" t="s">
        <v>26</v>
      </c>
      <c r="H469" s="55" t="s">
        <v>23</v>
      </c>
      <c r="I469" s="55" t="s">
        <v>27</v>
      </c>
      <c r="J469" s="55" t="s">
        <v>26</v>
      </c>
      <c r="K469" s="55" t="s">
        <v>23</v>
      </c>
      <c r="L469" s="55" t="s">
        <v>27</v>
      </c>
      <c r="M469" s="55" t="s">
        <v>26</v>
      </c>
      <c r="N469" s="55" t="s">
        <v>23</v>
      </c>
      <c r="O469" s="55" t="s">
        <v>27</v>
      </c>
      <c r="P469" s="55" t="s">
        <v>26</v>
      </c>
      <c r="Q469" s="55" t="s">
        <v>23</v>
      </c>
      <c r="R469" s="55" t="s">
        <v>27</v>
      </c>
      <c r="S469" s="55" t="s">
        <v>26</v>
      </c>
      <c r="T469" s="55" t="s">
        <v>23</v>
      </c>
      <c r="U469" s="55" t="s">
        <v>27</v>
      </c>
      <c r="V469" s="55" t="s">
        <v>26</v>
      </c>
      <c r="W469" s="55" t="s">
        <v>23</v>
      </c>
      <c r="X469" s="55" t="s">
        <v>27</v>
      </c>
      <c r="Y469" s="55" t="s">
        <v>26</v>
      </c>
      <c r="Z469" s="55" t="s">
        <v>23</v>
      </c>
      <c r="AA469" s="55" t="s">
        <v>44</v>
      </c>
      <c r="AB469" s="55" t="s">
        <v>26</v>
      </c>
      <c r="AC469" s="55" t="s">
        <v>23</v>
      </c>
      <c r="AD469" s="55" t="s">
        <v>44</v>
      </c>
      <c r="AE469" s="55" t="s">
        <v>26</v>
      </c>
      <c r="AF469" s="55" t="s">
        <v>23</v>
      </c>
      <c r="AG469" s="55" t="s">
        <v>44</v>
      </c>
      <c r="AH469" s="55" t="s">
        <v>26</v>
      </c>
      <c r="AI469" s="55" t="s">
        <v>23</v>
      </c>
      <c r="AJ469" s="55" t="s">
        <v>44</v>
      </c>
      <c r="AK469" s="55" t="s">
        <v>26</v>
      </c>
      <c r="AL469" s="55" t="s">
        <v>23</v>
      </c>
      <c r="AM469" s="55" t="s">
        <v>44</v>
      </c>
      <c r="AN469" s="55" t="s">
        <v>26</v>
      </c>
      <c r="AO469" s="55" t="s">
        <v>23</v>
      </c>
      <c r="AP469" s="55" t="s">
        <v>44</v>
      </c>
      <c r="AQ469" s="55" t="s">
        <v>26</v>
      </c>
      <c r="AR469" s="55" t="s">
        <v>23</v>
      </c>
      <c r="AS469" s="55" t="s">
        <v>44</v>
      </c>
      <c r="AT469" s="55" t="s">
        <v>26</v>
      </c>
      <c r="AU469" s="55" t="s">
        <v>23</v>
      </c>
      <c r="AV469" s="55" t="s">
        <v>44</v>
      </c>
      <c r="AW469" s="55" t="s">
        <v>26</v>
      </c>
      <c r="AX469" s="55" t="s">
        <v>23</v>
      </c>
      <c r="AY469" s="55" t="s">
        <v>44</v>
      </c>
      <c r="AZ469" s="55" t="s">
        <v>26</v>
      </c>
      <c r="BA469" s="55" t="s">
        <v>23</v>
      </c>
      <c r="BB469" s="55" t="s">
        <v>44</v>
      </c>
      <c r="BC469" s="55" t="s">
        <v>26</v>
      </c>
      <c r="BD469" s="55" t="s">
        <v>23</v>
      </c>
      <c r="BE469" s="55" t="s">
        <v>44</v>
      </c>
      <c r="BF469" s="55" t="s">
        <v>26</v>
      </c>
      <c r="BG469" s="55" t="s">
        <v>23</v>
      </c>
      <c r="BH469" s="55" t="s">
        <v>44</v>
      </c>
      <c r="BI469" s="55" t="s">
        <v>26</v>
      </c>
      <c r="BJ469" s="55" t="s">
        <v>23</v>
      </c>
    </row>
    <row r="470" spans="1:62" ht="22.5" x14ac:dyDescent="0.2">
      <c r="A470" s="25">
        <f>MAX($A$14:A469)+1</f>
        <v>456</v>
      </c>
      <c r="B470" s="58" t="s">
        <v>68</v>
      </c>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c r="AB470" s="57"/>
      <c r="AC470" s="57"/>
      <c r="AD470" s="57"/>
      <c r="AE470" s="57"/>
      <c r="AF470" s="57"/>
      <c r="AG470" s="57"/>
      <c r="AH470" s="57"/>
      <c r="AI470" s="57"/>
      <c r="AJ470" s="57"/>
      <c r="AK470" s="57"/>
      <c r="AL470" s="57"/>
      <c r="AM470" s="57"/>
      <c r="AN470" s="57"/>
      <c r="AO470" s="57"/>
      <c r="AP470" s="57"/>
      <c r="AQ470" s="57"/>
      <c r="AR470" s="57"/>
      <c r="AS470" s="57"/>
      <c r="AT470" s="57"/>
      <c r="AU470" s="57"/>
      <c r="AV470" s="57"/>
      <c r="AW470" s="57"/>
      <c r="AX470" s="57"/>
      <c r="AY470" s="57"/>
      <c r="AZ470" s="57"/>
      <c r="BA470" s="57"/>
      <c r="BB470" s="57"/>
      <c r="BC470" s="57"/>
      <c r="BD470" s="57"/>
      <c r="BE470" s="57"/>
      <c r="BF470" s="57"/>
      <c r="BG470" s="57"/>
      <c r="BH470" s="57"/>
      <c r="BI470" s="57"/>
      <c r="BJ470" s="57"/>
    </row>
    <row r="471" spans="1:62" ht="12" customHeight="1" x14ac:dyDescent="0.2">
      <c r="A471" s="25">
        <f>MAX($A$14:A470)+1</f>
        <v>457</v>
      </c>
      <c r="B471" s="56" t="s">
        <v>36</v>
      </c>
      <c r="C471" s="55" t="s">
        <v>6</v>
      </c>
      <c r="D471" s="55" t="s">
        <v>23</v>
      </c>
      <c r="E471" s="55" t="s">
        <v>32</v>
      </c>
      <c r="F471" s="55" t="s">
        <v>6</v>
      </c>
      <c r="G471" s="55" t="s">
        <v>23</v>
      </c>
      <c r="H471" s="55" t="s">
        <v>32</v>
      </c>
      <c r="I471" s="55" t="s">
        <v>6</v>
      </c>
      <c r="J471" s="55" t="s">
        <v>26</v>
      </c>
      <c r="K471" s="55" t="s">
        <v>31</v>
      </c>
      <c r="L471" s="55" t="s">
        <v>6</v>
      </c>
      <c r="M471" s="55" t="s">
        <v>26</v>
      </c>
      <c r="N471" s="55" t="s">
        <v>31</v>
      </c>
      <c r="O471" s="55" t="s">
        <v>6</v>
      </c>
      <c r="P471" s="55" t="s">
        <v>26</v>
      </c>
      <c r="Q471" s="55" t="s">
        <v>31</v>
      </c>
      <c r="R471" s="55" t="s">
        <v>6</v>
      </c>
      <c r="S471" s="55" t="s">
        <v>26</v>
      </c>
      <c r="T471" s="55" t="s">
        <v>31</v>
      </c>
      <c r="U471" s="55" t="s">
        <v>5</v>
      </c>
      <c r="V471" s="55" t="s">
        <v>40</v>
      </c>
      <c r="W471" s="55" t="s">
        <v>26</v>
      </c>
      <c r="X471" s="55" t="s">
        <v>4</v>
      </c>
      <c r="Y471" s="55" t="s">
        <v>23</v>
      </c>
      <c r="Z471" s="55" t="s">
        <v>33</v>
      </c>
      <c r="AA471" s="55" t="s">
        <v>4</v>
      </c>
      <c r="AB471" s="55" t="s">
        <v>23</v>
      </c>
      <c r="AC471" s="55" t="s">
        <v>33</v>
      </c>
      <c r="AD471" s="55" t="s">
        <v>4</v>
      </c>
      <c r="AE471" s="55" t="s">
        <v>26</v>
      </c>
      <c r="AF471" s="55" t="s">
        <v>31</v>
      </c>
      <c r="AG471" s="55" t="s">
        <v>4</v>
      </c>
      <c r="AH471" s="55" t="s">
        <v>26</v>
      </c>
      <c r="AI471" s="55" t="s">
        <v>31</v>
      </c>
      <c r="AJ471" s="55" t="s">
        <v>4</v>
      </c>
      <c r="AK471" s="55" t="s">
        <v>26</v>
      </c>
      <c r="AL471" s="55" t="s">
        <v>31</v>
      </c>
      <c r="AM471" s="55" t="s">
        <v>4</v>
      </c>
      <c r="AN471" s="55" t="s">
        <v>26</v>
      </c>
      <c r="AO471" s="55" t="s">
        <v>31</v>
      </c>
      <c r="AP471" s="55" t="s">
        <v>4</v>
      </c>
      <c r="AQ471" s="55" t="s">
        <v>26</v>
      </c>
      <c r="AR471" s="55" t="s">
        <v>31</v>
      </c>
      <c r="AS471" s="55" t="s">
        <v>4</v>
      </c>
      <c r="AT471" s="55" t="s">
        <v>26</v>
      </c>
      <c r="AU471" s="55" t="s">
        <v>31</v>
      </c>
      <c r="AV471" s="55" t="s">
        <v>4</v>
      </c>
      <c r="AW471" s="55" t="s">
        <v>26</v>
      </c>
      <c r="AX471" s="55" t="s">
        <v>31</v>
      </c>
      <c r="AY471" s="55" t="s">
        <v>4</v>
      </c>
      <c r="AZ471" s="55" t="s">
        <v>26</v>
      </c>
      <c r="BA471" s="55" t="s">
        <v>31</v>
      </c>
      <c r="BB471" s="55" t="s">
        <v>4</v>
      </c>
      <c r="BC471" s="55" t="s">
        <v>26</v>
      </c>
      <c r="BD471" s="55" t="s">
        <v>31</v>
      </c>
      <c r="BE471" s="55" t="s">
        <v>4</v>
      </c>
      <c r="BF471" s="55" t="s">
        <v>26</v>
      </c>
      <c r="BG471" s="55" t="s">
        <v>31</v>
      </c>
      <c r="BH471" s="55" t="s">
        <v>4</v>
      </c>
      <c r="BI471" s="55" t="s">
        <v>26</v>
      </c>
      <c r="BJ471" s="55" t="s">
        <v>31</v>
      </c>
    </row>
    <row r="472" spans="1:62" ht="12" customHeight="1" x14ac:dyDescent="0.2">
      <c r="A472" s="25">
        <f>MAX($A$14:A471)+1</f>
        <v>458</v>
      </c>
      <c r="B472" s="56" t="s">
        <v>35</v>
      </c>
      <c r="C472" s="55" t="s">
        <v>23</v>
      </c>
      <c r="D472" s="55" t="s">
        <v>23</v>
      </c>
      <c r="E472" s="55" t="s">
        <v>23</v>
      </c>
      <c r="F472" s="55" t="s">
        <v>23</v>
      </c>
      <c r="G472" s="55" t="s">
        <v>23</v>
      </c>
      <c r="H472" s="55" t="s">
        <v>23</v>
      </c>
      <c r="I472" s="55" t="s">
        <v>23</v>
      </c>
      <c r="J472" s="55" t="s">
        <v>23</v>
      </c>
      <c r="K472" s="55" t="s">
        <v>23</v>
      </c>
      <c r="L472" s="55" t="s">
        <v>23</v>
      </c>
      <c r="M472" s="55" t="s">
        <v>23</v>
      </c>
      <c r="N472" s="55" t="s">
        <v>23</v>
      </c>
      <c r="O472" s="55" t="s">
        <v>23</v>
      </c>
      <c r="P472" s="55" t="s">
        <v>23</v>
      </c>
      <c r="Q472" s="55" t="s">
        <v>23</v>
      </c>
      <c r="R472" s="55" t="s">
        <v>23</v>
      </c>
      <c r="S472" s="55" t="s">
        <v>23</v>
      </c>
      <c r="T472" s="55" t="s">
        <v>23</v>
      </c>
      <c r="U472" s="55" t="s">
        <v>23</v>
      </c>
      <c r="V472" s="55" t="s">
        <v>23</v>
      </c>
      <c r="W472" s="55" t="s">
        <v>23</v>
      </c>
      <c r="X472" s="55" t="s">
        <v>23</v>
      </c>
      <c r="Y472" s="55" t="s">
        <v>23</v>
      </c>
      <c r="Z472" s="55" t="s">
        <v>23</v>
      </c>
      <c r="AA472" s="55" t="s">
        <v>23</v>
      </c>
      <c r="AB472" s="55" t="s">
        <v>23</v>
      </c>
      <c r="AC472" s="55" t="s">
        <v>23</v>
      </c>
      <c r="AD472" s="55" t="s">
        <v>23</v>
      </c>
      <c r="AE472" s="55" t="s">
        <v>23</v>
      </c>
      <c r="AF472" s="55" t="s">
        <v>23</v>
      </c>
      <c r="AG472" s="55" t="s">
        <v>23</v>
      </c>
      <c r="AH472" s="55" t="s">
        <v>23</v>
      </c>
      <c r="AI472" s="55" t="s">
        <v>23</v>
      </c>
      <c r="AJ472" s="55" t="s">
        <v>23</v>
      </c>
      <c r="AK472" s="55" t="s">
        <v>23</v>
      </c>
      <c r="AL472" s="55" t="s">
        <v>23</v>
      </c>
      <c r="AM472" s="55" t="s">
        <v>23</v>
      </c>
      <c r="AN472" s="55" t="s">
        <v>23</v>
      </c>
      <c r="AO472" s="55" t="s">
        <v>23</v>
      </c>
      <c r="AP472" s="55" t="s">
        <v>23</v>
      </c>
      <c r="AQ472" s="55" t="s">
        <v>23</v>
      </c>
      <c r="AR472" s="55" t="s">
        <v>23</v>
      </c>
      <c r="AS472" s="55" t="s">
        <v>23</v>
      </c>
      <c r="AT472" s="55" t="s">
        <v>23</v>
      </c>
      <c r="AU472" s="55" t="s">
        <v>23</v>
      </c>
      <c r="AV472" s="55" t="s">
        <v>23</v>
      </c>
      <c r="AW472" s="55" t="s">
        <v>23</v>
      </c>
      <c r="AX472" s="55" t="s">
        <v>23</v>
      </c>
      <c r="AY472" s="55" t="s">
        <v>23</v>
      </c>
      <c r="AZ472" s="55" t="s">
        <v>23</v>
      </c>
      <c r="BA472" s="55" t="s">
        <v>23</v>
      </c>
      <c r="BB472" s="55" t="s">
        <v>23</v>
      </c>
      <c r="BC472" s="55" t="s">
        <v>23</v>
      </c>
      <c r="BD472" s="55" t="s">
        <v>23</v>
      </c>
      <c r="BE472" s="55" t="s">
        <v>23</v>
      </c>
      <c r="BF472" s="55" t="s">
        <v>23</v>
      </c>
      <c r="BG472" s="55" t="s">
        <v>23</v>
      </c>
      <c r="BH472" s="55" t="s">
        <v>23</v>
      </c>
      <c r="BI472" s="55" t="s">
        <v>23</v>
      </c>
      <c r="BJ472" s="55" t="s">
        <v>23</v>
      </c>
    </row>
    <row r="473" spans="1:62" ht="12" customHeight="1" x14ac:dyDescent="0.2">
      <c r="A473" s="25">
        <f>MAX($A$14:A472)+1</f>
        <v>459</v>
      </c>
      <c r="B473" s="56" t="s">
        <v>34</v>
      </c>
      <c r="C473" s="55" t="s">
        <v>6</v>
      </c>
      <c r="D473" s="55" t="s">
        <v>23</v>
      </c>
      <c r="E473" s="55" t="s">
        <v>32</v>
      </c>
      <c r="F473" s="55" t="s">
        <v>6</v>
      </c>
      <c r="G473" s="55" t="s">
        <v>23</v>
      </c>
      <c r="H473" s="55" t="s">
        <v>32</v>
      </c>
      <c r="I473" s="55" t="s">
        <v>6</v>
      </c>
      <c r="J473" s="55" t="s">
        <v>26</v>
      </c>
      <c r="K473" s="55" t="s">
        <v>31</v>
      </c>
      <c r="L473" s="55" t="s">
        <v>6</v>
      </c>
      <c r="M473" s="55" t="s">
        <v>26</v>
      </c>
      <c r="N473" s="55" t="s">
        <v>31</v>
      </c>
      <c r="O473" s="55" t="s">
        <v>6</v>
      </c>
      <c r="P473" s="55" t="s">
        <v>26</v>
      </c>
      <c r="Q473" s="55" t="s">
        <v>31</v>
      </c>
      <c r="R473" s="55" t="s">
        <v>6</v>
      </c>
      <c r="S473" s="55" t="s">
        <v>26</v>
      </c>
      <c r="T473" s="55" t="s">
        <v>31</v>
      </c>
      <c r="U473" s="55" t="s">
        <v>5</v>
      </c>
      <c r="V473" s="55" t="s">
        <v>40</v>
      </c>
      <c r="W473" s="55" t="s">
        <v>26</v>
      </c>
      <c r="X473" s="55" t="s">
        <v>4</v>
      </c>
      <c r="Y473" s="55" t="s">
        <v>23</v>
      </c>
      <c r="Z473" s="55" t="s">
        <v>33</v>
      </c>
      <c r="AA473" s="55" t="s">
        <v>4</v>
      </c>
      <c r="AB473" s="55" t="s">
        <v>23</v>
      </c>
      <c r="AC473" s="55" t="s">
        <v>33</v>
      </c>
      <c r="AD473" s="55" t="s">
        <v>4</v>
      </c>
      <c r="AE473" s="55" t="s">
        <v>26</v>
      </c>
      <c r="AF473" s="55" t="s">
        <v>31</v>
      </c>
      <c r="AG473" s="55" t="s">
        <v>4</v>
      </c>
      <c r="AH473" s="55" t="s">
        <v>26</v>
      </c>
      <c r="AI473" s="55" t="s">
        <v>31</v>
      </c>
      <c r="AJ473" s="55" t="s">
        <v>4</v>
      </c>
      <c r="AK473" s="55" t="s">
        <v>26</v>
      </c>
      <c r="AL473" s="55" t="s">
        <v>31</v>
      </c>
      <c r="AM473" s="55" t="s">
        <v>4</v>
      </c>
      <c r="AN473" s="55" t="s">
        <v>26</v>
      </c>
      <c r="AO473" s="55" t="s">
        <v>31</v>
      </c>
      <c r="AP473" s="55" t="s">
        <v>4</v>
      </c>
      <c r="AQ473" s="55" t="s">
        <v>26</v>
      </c>
      <c r="AR473" s="55" t="s">
        <v>31</v>
      </c>
      <c r="AS473" s="55" t="s">
        <v>4</v>
      </c>
      <c r="AT473" s="55" t="s">
        <v>26</v>
      </c>
      <c r="AU473" s="55" t="s">
        <v>31</v>
      </c>
      <c r="AV473" s="55" t="s">
        <v>4</v>
      </c>
      <c r="AW473" s="55" t="s">
        <v>26</v>
      </c>
      <c r="AX473" s="55" t="s">
        <v>31</v>
      </c>
      <c r="AY473" s="55" t="s">
        <v>4</v>
      </c>
      <c r="AZ473" s="55" t="s">
        <v>26</v>
      </c>
      <c r="BA473" s="55" t="s">
        <v>31</v>
      </c>
      <c r="BB473" s="55" t="s">
        <v>4</v>
      </c>
      <c r="BC473" s="55" t="s">
        <v>26</v>
      </c>
      <c r="BD473" s="55" t="s">
        <v>31</v>
      </c>
      <c r="BE473" s="55" t="s">
        <v>4</v>
      </c>
      <c r="BF473" s="55" t="s">
        <v>26</v>
      </c>
      <c r="BG473" s="55" t="s">
        <v>31</v>
      </c>
      <c r="BH473" s="55" t="s">
        <v>4</v>
      </c>
      <c r="BI473" s="55" t="s">
        <v>26</v>
      </c>
      <c r="BJ473" s="55" t="s">
        <v>31</v>
      </c>
    </row>
    <row r="474" spans="1:62" ht="12" customHeight="1" x14ac:dyDescent="0.2">
      <c r="A474" s="25">
        <f>MAX($A$14:A473)+1</f>
        <v>460</v>
      </c>
      <c r="B474" s="56" t="s">
        <v>30</v>
      </c>
      <c r="C474" s="55" t="s">
        <v>23</v>
      </c>
      <c r="D474" s="55" t="s">
        <v>23</v>
      </c>
      <c r="E474" s="55" t="s">
        <v>23</v>
      </c>
      <c r="F474" s="55" t="s">
        <v>23</v>
      </c>
      <c r="G474" s="55" t="s">
        <v>23</v>
      </c>
      <c r="H474" s="55" t="s">
        <v>23</v>
      </c>
      <c r="I474" s="55" t="s">
        <v>23</v>
      </c>
      <c r="J474" s="55" t="s">
        <v>23</v>
      </c>
      <c r="K474" s="55" t="s">
        <v>23</v>
      </c>
      <c r="L474" s="55" t="s">
        <v>23</v>
      </c>
      <c r="M474" s="55" t="s">
        <v>23</v>
      </c>
      <c r="N474" s="55" t="s">
        <v>23</v>
      </c>
      <c r="O474" s="55" t="s">
        <v>23</v>
      </c>
      <c r="P474" s="55" t="s">
        <v>23</v>
      </c>
      <c r="Q474" s="55" t="s">
        <v>23</v>
      </c>
      <c r="R474" s="55" t="s">
        <v>23</v>
      </c>
      <c r="S474" s="55" t="s">
        <v>23</v>
      </c>
      <c r="T474" s="55" t="s">
        <v>23</v>
      </c>
      <c r="U474" s="55" t="s">
        <v>23</v>
      </c>
      <c r="V474" s="55" t="s">
        <v>23</v>
      </c>
      <c r="W474" s="55" t="s">
        <v>23</v>
      </c>
      <c r="X474" s="55" t="s">
        <v>23</v>
      </c>
      <c r="Y474" s="55" t="s">
        <v>23</v>
      </c>
      <c r="Z474" s="55" t="s">
        <v>23</v>
      </c>
      <c r="AA474" s="55" t="s">
        <v>23</v>
      </c>
      <c r="AB474" s="55" t="s">
        <v>23</v>
      </c>
      <c r="AC474" s="55" t="s">
        <v>23</v>
      </c>
      <c r="AD474" s="55" t="s">
        <v>23</v>
      </c>
      <c r="AE474" s="55" t="s">
        <v>23</v>
      </c>
      <c r="AF474" s="55" t="s">
        <v>23</v>
      </c>
      <c r="AG474" s="55" t="s">
        <v>23</v>
      </c>
      <c r="AH474" s="55" t="s">
        <v>23</v>
      </c>
      <c r="AI474" s="55" t="s">
        <v>23</v>
      </c>
      <c r="AJ474" s="55" t="s">
        <v>23</v>
      </c>
      <c r="AK474" s="55" t="s">
        <v>23</v>
      </c>
      <c r="AL474" s="55" t="s">
        <v>23</v>
      </c>
      <c r="AM474" s="55" t="s">
        <v>23</v>
      </c>
      <c r="AN474" s="55" t="s">
        <v>23</v>
      </c>
      <c r="AO474" s="55" t="s">
        <v>23</v>
      </c>
      <c r="AP474" s="55" t="s">
        <v>23</v>
      </c>
      <c r="AQ474" s="55" t="s">
        <v>23</v>
      </c>
      <c r="AR474" s="55" t="s">
        <v>23</v>
      </c>
      <c r="AS474" s="55" t="s">
        <v>23</v>
      </c>
      <c r="AT474" s="55" t="s">
        <v>23</v>
      </c>
      <c r="AU474" s="55" t="s">
        <v>23</v>
      </c>
      <c r="AV474" s="55" t="s">
        <v>23</v>
      </c>
      <c r="AW474" s="55" t="s">
        <v>23</v>
      </c>
      <c r="AX474" s="55" t="s">
        <v>23</v>
      </c>
      <c r="AY474" s="55" t="s">
        <v>23</v>
      </c>
      <c r="AZ474" s="55" t="s">
        <v>23</v>
      </c>
      <c r="BA474" s="55" t="s">
        <v>23</v>
      </c>
      <c r="BB474" s="55" t="s">
        <v>23</v>
      </c>
      <c r="BC474" s="55" t="s">
        <v>23</v>
      </c>
      <c r="BD474" s="55" t="s">
        <v>23</v>
      </c>
      <c r="BE474" s="55" t="s">
        <v>23</v>
      </c>
      <c r="BF474" s="55" t="s">
        <v>23</v>
      </c>
      <c r="BG474" s="55" t="s">
        <v>23</v>
      </c>
      <c r="BH474" s="55" t="s">
        <v>23</v>
      </c>
      <c r="BI474" s="55" t="s">
        <v>23</v>
      </c>
      <c r="BJ474" s="55" t="s">
        <v>23</v>
      </c>
    </row>
    <row r="475" spans="1:62" x14ac:dyDescent="0.2">
      <c r="A475" s="25">
        <f>MAX($A$14:A474)+1</f>
        <v>461</v>
      </c>
      <c r="B475" s="58" t="s">
        <v>67</v>
      </c>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c r="AB475" s="57"/>
      <c r="AC475" s="57"/>
      <c r="AD475" s="57"/>
      <c r="AE475" s="57"/>
      <c r="AF475" s="57"/>
      <c r="AG475" s="57"/>
      <c r="AH475" s="57"/>
      <c r="AI475" s="57"/>
      <c r="AJ475" s="57"/>
      <c r="AK475" s="57"/>
      <c r="AL475" s="57"/>
      <c r="AM475" s="57"/>
      <c r="AN475" s="57"/>
      <c r="AO475" s="57"/>
      <c r="AP475" s="57"/>
      <c r="AQ475" s="57"/>
      <c r="AR475" s="57"/>
      <c r="AS475" s="57"/>
      <c r="AT475" s="57"/>
      <c r="AU475" s="57"/>
      <c r="AV475" s="57"/>
      <c r="AW475" s="57"/>
      <c r="AX475" s="57"/>
      <c r="AY475" s="57"/>
      <c r="AZ475" s="57"/>
      <c r="BA475" s="57"/>
      <c r="BB475" s="57"/>
      <c r="BC475" s="57"/>
      <c r="BD475" s="57"/>
      <c r="BE475" s="57"/>
      <c r="BF475" s="57"/>
      <c r="BG475" s="57"/>
      <c r="BH475" s="57"/>
      <c r="BI475" s="57"/>
      <c r="BJ475" s="57"/>
    </row>
    <row r="476" spans="1:62" ht="12" customHeight="1" x14ac:dyDescent="0.2">
      <c r="A476" s="25">
        <f>MAX($A$14:A475)+1</f>
        <v>462</v>
      </c>
      <c r="B476" s="56" t="s">
        <v>36</v>
      </c>
      <c r="C476" s="55" t="s">
        <v>5</v>
      </c>
      <c r="D476" s="55" t="s">
        <v>23</v>
      </c>
      <c r="E476" s="55" t="s">
        <v>33</v>
      </c>
      <c r="F476" s="55" t="s">
        <v>5</v>
      </c>
      <c r="G476" s="55" t="s">
        <v>23</v>
      </c>
      <c r="H476" s="55" t="s">
        <v>33</v>
      </c>
      <c r="I476" s="55" t="s">
        <v>5</v>
      </c>
      <c r="J476" s="55" t="s">
        <v>23</v>
      </c>
      <c r="K476" s="55" t="s">
        <v>33</v>
      </c>
      <c r="L476" s="55" t="s">
        <v>5</v>
      </c>
      <c r="M476" s="55" t="s">
        <v>26</v>
      </c>
      <c r="N476" s="55" t="s">
        <v>31</v>
      </c>
      <c r="O476" s="55" t="s">
        <v>5</v>
      </c>
      <c r="P476" s="55" t="s">
        <v>26</v>
      </c>
      <c r="Q476" s="55" t="s">
        <v>31</v>
      </c>
      <c r="R476" s="55" t="s">
        <v>4</v>
      </c>
      <c r="S476" s="55" t="s">
        <v>28</v>
      </c>
      <c r="T476" s="55" t="s">
        <v>26</v>
      </c>
      <c r="U476" s="55" t="s">
        <v>5</v>
      </c>
      <c r="V476" s="55" t="s">
        <v>23</v>
      </c>
      <c r="W476" s="55" t="s">
        <v>31</v>
      </c>
      <c r="X476" s="55" t="s">
        <v>5</v>
      </c>
      <c r="Y476" s="55" t="s">
        <v>23</v>
      </c>
      <c r="Z476" s="55" t="s">
        <v>31</v>
      </c>
      <c r="AA476" s="55" t="s">
        <v>5</v>
      </c>
      <c r="AB476" s="55" t="s">
        <v>23</v>
      </c>
      <c r="AC476" s="55" t="s">
        <v>32</v>
      </c>
      <c r="AD476" s="55" t="s">
        <v>5</v>
      </c>
      <c r="AE476" s="55" t="s">
        <v>23</v>
      </c>
      <c r="AF476" s="55" t="s">
        <v>32</v>
      </c>
      <c r="AG476" s="55" t="s">
        <v>5</v>
      </c>
      <c r="AH476" s="55" t="s">
        <v>23</v>
      </c>
      <c r="AI476" s="55" t="s">
        <v>31</v>
      </c>
      <c r="AJ476" s="55" t="s">
        <v>5</v>
      </c>
      <c r="AK476" s="55" t="s">
        <v>23</v>
      </c>
      <c r="AL476" s="55" t="s">
        <v>31</v>
      </c>
      <c r="AM476" s="55" t="s">
        <v>5</v>
      </c>
      <c r="AN476" s="55" t="s">
        <v>23</v>
      </c>
      <c r="AO476" s="55" t="s">
        <v>31</v>
      </c>
      <c r="AP476" s="55" t="s">
        <v>5</v>
      </c>
      <c r="AQ476" s="55" t="s">
        <v>23</v>
      </c>
      <c r="AR476" s="55" t="s">
        <v>31</v>
      </c>
      <c r="AS476" s="55" t="s">
        <v>6</v>
      </c>
      <c r="AT476" s="55" t="s">
        <v>23</v>
      </c>
      <c r="AU476" s="55" t="s">
        <v>32</v>
      </c>
      <c r="AV476" s="55" t="s">
        <v>6</v>
      </c>
      <c r="AW476" s="55" t="s">
        <v>23</v>
      </c>
      <c r="AX476" s="55" t="s">
        <v>32</v>
      </c>
      <c r="AY476" s="55" t="s">
        <v>6</v>
      </c>
      <c r="AZ476" s="55" t="s">
        <v>23</v>
      </c>
      <c r="BA476" s="55" t="s">
        <v>31</v>
      </c>
      <c r="BB476" s="55" t="s">
        <v>6</v>
      </c>
      <c r="BC476" s="55" t="s">
        <v>23</v>
      </c>
      <c r="BD476" s="55" t="s">
        <v>31</v>
      </c>
      <c r="BE476" s="55" t="s">
        <v>6</v>
      </c>
      <c r="BF476" s="55" t="s">
        <v>23</v>
      </c>
      <c r="BG476" s="55" t="s">
        <v>31</v>
      </c>
      <c r="BH476" s="55" t="s">
        <v>6</v>
      </c>
      <c r="BI476" s="55" t="s">
        <v>23</v>
      </c>
      <c r="BJ476" s="55" t="s">
        <v>31</v>
      </c>
    </row>
    <row r="477" spans="1:62" ht="12" customHeight="1" x14ac:dyDescent="0.2">
      <c r="A477" s="25">
        <f>MAX($A$14:A476)+1</f>
        <v>463</v>
      </c>
      <c r="B477" s="56" t="s">
        <v>35</v>
      </c>
      <c r="C477" s="55" t="s">
        <v>27</v>
      </c>
      <c r="D477" s="55" t="s">
        <v>26</v>
      </c>
      <c r="E477" s="55" t="s">
        <v>23</v>
      </c>
      <c r="F477" s="55" t="s">
        <v>27</v>
      </c>
      <c r="G477" s="55" t="s">
        <v>26</v>
      </c>
      <c r="H477" s="55" t="s">
        <v>23</v>
      </c>
      <c r="I477" s="55" t="s">
        <v>27</v>
      </c>
      <c r="J477" s="55" t="s">
        <v>26</v>
      </c>
      <c r="K477" s="55" t="s">
        <v>23</v>
      </c>
      <c r="L477" s="55" t="s">
        <v>27</v>
      </c>
      <c r="M477" s="55" t="s">
        <v>26</v>
      </c>
      <c r="N477" s="55" t="s">
        <v>23</v>
      </c>
      <c r="O477" s="55" t="s">
        <v>27</v>
      </c>
      <c r="P477" s="55" t="s">
        <v>26</v>
      </c>
      <c r="Q477" s="55" t="s">
        <v>23</v>
      </c>
      <c r="R477" s="55" t="s">
        <v>27</v>
      </c>
      <c r="S477" s="55" t="s">
        <v>28</v>
      </c>
      <c r="T477" s="55" t="s">
        <v>23</v>
      </c>
      <c r="U477" s="55" t="s">
        <v>27</v>
      </c>
      <c r="V477" s="55" t="s">
        <v>23</v>
      </c>
      <c r="W477" s="55" t="s">
        <v>23</v>
      </c>
      <c r="X477" s="55" t="s">
        <v>27</v>
      </c>
      <c r="Y477" s="55" t="s">
        <v>23</v>
      </c>
      <c r="Z477" s="55" t="s">
        <v>23</v>
      </c>
      <c r="AA477" s="55" t="s">
        <v>27</v>
      </c>
      <c r="AB477" s="55" t="s">
        <v>23</v>
      </c>
      <c r="AC477" s="55" t="s">
        <v>23</v>
      </c>
      <c r="AD477" s="55" t="s">
        <v>27</v>
      </c>
      <c r="AE477" s="55" t="s">
        <v>23</v>
      </c>
      <c r="AF477" s="55" t="s">
        <v>23</v>
      </c>
      <c r="AG477" s="55" t="s">
        <v>27</v>
      </c>
      <c r="AH477" s="55" t="s">
        <v>23</v>
      </c>
      <c r="AI477" s="55" t="s">
        <v>23</v>
      </c>
      <c r="AJ477" s="55" t="s">
        <v>27</v>
      </c>
      <c r="AK477" s="55" t="s">
        <v>23</v>
      </c>
      <c r="AL477" s="55" t="s">
        <v>23</v>
      </c>
      <c r="AM477" s="55" t="s">
        <v>27</v>
      </c>
      <c r="AN477" s="55" t="s">
        <v>23</v>
      </c>
      <c r="AO477" s="55" t="s">
        <v>23</v>
      </c>
      <c r="AP477" s="55" t="s">
        <v>27</v>
      </c>
      <c r="AQ477" s="55" t="s">
        <v>23</v>
      </c>
      <c r="AR477" s="55" t="s">
        <v>23</v>
      </c>
      <c r="AS477" s="55" t="s">
        <v>27</v>
      </c>
      <c r="AT477" s="55" t="s">
        <v>23</v>
      </c>
      <c r="AU477" s="55" t="s">
        <v>23</v>
      </c>
      <c r="AV477" s="55" t="s">
        <v>27</v>
      </c>
      <c r="AW477" s="55" t="s">
        <v>23</v>
      </c>
      <c r="AX477" s="55" t="s">
        <v>23</v>
      </c>
      <c r="AY477" s="55" t="s">
        <v>27</v>
      </c>
      <c r="AZ477" s="55" t="s">
        <v>23</v>
      </c>
      <c r="BA477" s="55" t="s">
        <v>23</v>
      </c>
      <c r="BB477" s="55" t="s">
        <v>27</v>
      </c>
      <c r="BC477" s="55" t="s">
        <v>23</v>
      </c>
      <c r="BD477" s="55" t="s">
        <v>23</v>
      </c>
      <c r="BE477" s="55" t="s">
        <v>27</v>
      </c>
      <c r="BF477" s="55" t="s">
        <v>23</v>
      </c>
      <c r="BG477" s="55" t="s">
        <v>23</v>
      </c>
      <c r="BH477" s="55" t="s">
        <v>27</v>
      </c>
      <c r="BI477" s="55" t="s">
        <v>23</v>
      </c>
      <c r="BJ477" s="55" t="s">
        <v>23</v>
      </c>
    </row>
    <row r="478" spans="1:62" ht="12" customHeight="1" x14ac:dyDescent="0.2">
      <c r="A478" s="25">
        <f>MAX($A$14:A477)+1</f>
        <v>464</v>
      </c>
      <c r="B478" s="56" t="s">
        <v>34</v>
      </c>
      <c r="C478" s="55" t="s">
        <v>5</v>
      </c>
      <c r="D478" s="55" t="s">
        <v>23</v>
      </c>
      <c r="E478" s="55" t="s">
        <v>33</v>
      </c>
      <c r="F478" s="55" t="s">
        <v>5</v>
      </c>
      <c r="G478" s="55" t="s">
        <v>23</v>
      </c>
      <c r="H478" s="55" t="s">
        <v>33</v>
      </c>
      <c r="I478" s="55" t="s">
        <v>5</v>
      </c>
      <c r="J478" s="55" t="s">
        <v>23</v>
      </c>
      <c r="K478" s="55" t="s">
        <v>33</v>
      </c>
      <c r="L478" s="55" t="s">
        <v>5</v>
      </c>
      <c r="M478" s="55" t="s">
        <v>26</v>
      </c>
      <c r="N478" s="55" t="s">
        <v>31</v>
      </c>
      <c r="O478" s="55" t="s">
        <v>5</v>
      </c>
      <c r="P478" s="55" t="s">
        <v>26</v>
      </c>
      <c r="Q478" s="55" t="s">
        <v>31</v>
      </c>
      <c r="R478" s="55" t="s">
        <v>4</v>
      </c>
      <c r="S478" s="55" t="s">
        <v>28</v>
      </c>
      <c r="T478" s="55" t="s">
        <v>26</v>
      </c>
      <c r="U478" s="55" t="s">
        <v>5</v>
      </c>
      <c r="V478" s="55" t="s">
        <v>23</v>
      </c>
      <c r="W478" s="55" t="s">
        <v>31</v>
      </c>
      <c r="X478" s="55" t="s">
        <v>5</v>
      </c>
      <c r="Y478" s="55" t="s">
        <v>23</v>
      </c>
      <c r="Z478" s="55" t="s">
        <v>31</v>
      </c>
      <c r="AA478" s="55" t="s">
        <v>5</v>
      </c>
      <c r="AB478" s="55" t="s">
        <v>23</v>
      </c>
      <c r="AC478" s="55" t="s">
        <v>32</v>
      </c>
      <c r="AD478" s="55" t="s">
        <v>5</v>
      </c>
      <c r="AE478" s="55" t="s">
        <v>23</v>
      </c>
      <c r="AF478" s="55" t="s">
        <v>32</v>
      </c>
      <c r="AG478" s="55" t="s">
        <v>5</v>
      </c>
      <c r="AH478" s="55" t="s">
        <v>23</v>
      </c>
      <c r="AI478" s="55" t="s">
        <v>31</v>
      </c>
      <c r="AJ478" s="55" t="s">
        <v>5</v>
      </c>
      <c r="AK478" s="55" t="s">
        <v>23</v>
      </c>
      <c r="AL478" s="55" t="s">
        <v>31</v>
      </c>
      <c r="AM478" s="55" t="s">
        <v>5</v>
      </c>
      <c r="AN478" s="55" t="s">
        <v>23</v>
      </c>
      <c r="AO478" s="55" t="s">
        <v>31</v>
      </c>
      <c r="AP478" s="55" t="s">
        <v>5</v>
      </c>
      <c r="AQ478" s="55" t="s">
        <v>23</v>
      </c>
      <c r="AR478" s="55" t="s">
        <v>31</v>
      </c>
      <c r="AS478" s="55" t="s">
        <v>6</v>
      </c>
      <c r="AT478" s="55" t="s">
        <v>23</v>
      </c>
      <c r="AU478" s="55" t="s">
        <v>32</v>
      </c>
      <c r="AV478" s="55" t="s">
        <v>6</v>
      </c>
      <c r="AW478" s="55" t="s">
        <v>23</v>
      </c>
      <c r="AX478" s="55" t="s">
        <v>32</v>
      </c>
      <c r="AY478" s="55" t="s">
        <v>6</v>
      </c>
      <c r="AZ478" s="55" t="s">
        <v>23</v>
      </c>
      <c r="BA478" s="55" t="s">
        <v>31</v>
      </c>
      <c r="BB478" s="55" t="s">
        <v>6</v>
      </c>
      <c r="BC478" s="55" t="s">
        <v>23</v>
      </c>
      <c r="BD478" s="55" t="s">
        <v>31</v>
      </c>
      <c r="BE478" s="55" t="s">
        <v>6</v>
      </c>
      <c r="BF478" s="55" t="s">
        <v>23</v>
      </c>
      <c r="BG478" s="55" t="s">
        <v>31</v>
      </c>
      <c r="BH478" s="55" t="s">
        <v>6</v>
      </c>
      <c r="BI478" s="55" t="s">
        <v>23</v>
      </c>
      <c r="BJ478" s="55" t="s">
        <v>31</v>
      </c>
    </row>
    <row r="479" spans="1:62" ht="12" customHeight="1" x14ac:dyDescent="0.2">
      <c r="A479" s="25">
        <f>MAX($A$14:A478)+1</f>
        <v>465</v>
      </c>
      <c r="B479" s="56" t="s">
        <v>30</v>
      </c>
      <c r="C479" s="55" t="s">
        <v>27</v>
      </c>
      <c r="D479" s="55" t="s">
        <v>26</v>
      </c>
      <c r="E479" s="55" t="s">
        <v>23</v>
      </c>
      <c r="F479" s="55" t="s">
        <v>27</v>
      </c>
      <c r="G479" s="55" t="s">
        <v>26</v>
      </c>
      <c r="H479" s="55" t="s">
        <v>23</v>
      </c>
      <c r="I479" s="55" t="s">
        <v>27</v>
      </c>
      <c r="J479" s="55" t="s">
        <v>26</v>
      </c>
      <c r="K479" s="55" t="s">
        <v>23</v>
      </c>
      <c r="L479" s="55" t="s">
        <v>27</v>
      </c>
      <c r="M479" s="55" t="s">
        <v>26</v>
      </c>
      <c r="N479" s="55" t="s">
        <v>23</v>
      </c>
      <c r="O479" s="55" t="s">
        <v>27</v>
      </c>
      <c r="P479" s="55" t="s">
        <v>26</v>
      </c>
      <c r="Q479" s="55" t="s">
        <v>23</v>
      </c>
      <c r="R479" s="55" t="s">
        <v>27</v>
      </c>
      <c r="S479" s="55" t="s">
        <v>28</v>
      </c>
      <c r="T479" s="55" t="s">
        <v>23</v>
      </c>
      <c r="U479" s="55" t="s">
        <v>27</v>
      </c>
      <c r="V479" s="55" t="s">
        <v>23</v>
      </c>
      <c r="W479" s="55" t="s">
        <v>23</v>
      </c>
      <c r="X479" s="55" t="s">
        <v>27</v>
      </c>
      <c r="Y479" s="55" t="s">
        <v>23</v>
      </c>
      <c r="Z479" s="55" t="s">
        <v>23</v>
      </c>
      <c r="AA479" s="55" t="s">
        <v>27</v>
      </c>
      <c r="AB479" s="55" t="s">
        <v>23</v>
      </c>
      <c r="AC479" s="55" t="s">
        <v>23</v>
      </c>
      <c r="AD479" s="55" t="s">
        <v>27</v>
      </c>
      <c r="AE479" s="55" t="s">
        <v>23</v>
      </c>
      <c r="AF479" s="55" t="s">
        <v>23</v>
      </c>
      <c r="AG479" s="55" t="s">
        <v>27</v>
      </c>
      <c r="AH479" s="55" t="s">
        <v>23</v>
      </c>
      <c r="AI479" s="55" t="s">
        <v>23</v>
      </c>
      <c r="AJ479" s="55" t="s">
        <v>27</v>
      </c>
      <c r="AK479" s="55" t="s">
        <v>23</v>
      </c>
      <c r="AL479" s="55" t="s">
        <v>23</v>
      </c>
      <c r="AM479" s="55" t="s">
        <v>27</v>
      </c>
      <c r="AN479" s="55" t="s">
        <v>23</v>
      </c>
      <c r="AO479" s="55" t="s">
        <v>23</v>
      </c>
      <c r="AP479" s="55" t="s">
        <v>27</v>
      </c>
      <c r="AQ479" s="55" t="s">
        <v>23</v>
      </c>
      <c r="AR479" s="55" t="s">
        <v>23</v>
      </c>
      <c r="AS479" s="55" t="s">
        <v>27</v>
      </c>
      <c r="AT479" s="55" t="s">
        <v>23</v>
      </c>
      <c r="AU479" s="55" t="s">
        <v>23</v>
      </c>
      <c r="AV479" s="55" t="s">
        <v>27</v>
      </c>
      <c r="AW479" s="55" t="s">
        <v>23</v>
      </c>
      <c r="AX479" s="55" t="s">
        <v>23</v>
      </c>
      <c r="AY479" s="55" t="s">
        <v>27</v>
      </c>
      <c r="AZ479" s="55" t="s">
        <v>23</v>
      </c>
      <c r="BA479" s="55" t="s">
        <v>23</v>
      </c>
      <c r="BB479" s="55" t="s">
        <v>27</v>
      </c>
      <c r="BC479" s="55" t="s">
        <v>23</v>
      </c>
      <c r="BD479" s="55" t="s">
        <v>23</v>
      </c>
      <c r="BE479" s="55" t="s">
        <v>27</v>
      </c>
      <c r="BF479" s="55" t="s">
        <v>23</v>
      </c>
      <c r="BG479" s="55" t="s">
        <v>23</v>
      </c>
      <c r="BH479" s="55" t="s">
        <v>27</v>
      </c>
      <c r="BI479" s="55" t="s">
        <v>23</v>
      </c>
      <c r="BJ479" s="55" t="s">
        <v>23</v>
      </c>
    </row>
    <row r="480" spans="1:62" x14ac:dyDescent="0.2">
      <c r="A480" s="25">
        <f>MAX($A$14:A479)+1</f>
        <v>466</v>
      </c>
      <c r="B480" s="58" t="s">
        <v>66</v>
      </c>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7"/>
      <c r="AK480" s="57"/>
      <c r="AL480" s="57"/>
      <c r="AM480" s="57"/>
      <c r="AN480" s="57"/>
      <c r="AO480" s="57"/>
      <c r="AP480" s="57"/>
      <c r="AQ480" s="57"/>
      <c r="AR480" s="57"/>
      <c r="AS480" s="57"/>
      <c r="AT480" s="57"/>
      <c r="AU480" s="57"/>
      <c r="AV480" s="57"/>
      <c r="AW480" s="57"/>
      <c r="AX480" s="57"/>
      <c r="AY480" s="57"/>
      <c r="AZ480" s="57"/>
      <c r="BA480" s="57"/>
      <c r="BB480" s="57"/>
      <c r="BC480" s="57"/>
      <c r="BD480" s="57"/>
      <c r="BE480" s="57"/>
      <c r="BF480" s="57"/>
      <c r="BG480" s="57"/>
      <c r="BH480" s="57"/>
      <c r="BI480" s="57"/>
      <c r="BJ480" s="57"/>
    </row>
    <row r="481" spans="1:62" ht="12" customHeight="1" x14ac:dyDescent="0.2">
      <c r="A481" s="25">
        <f>MAX($A$14:A480)+1</f>
        <v>467</v>
      </c>
      <c r="B481" s="56" t="s">
        <v>36</v>
      </c>
      <c r="C481" s="55" t="s">
        <v>22</v>
      </c>
      <c r="D481" s="55" t="s">
        <v>26</v>
      </c>
      <c r="E481" s="55" t="s">
        <v>22</v>
      </c>
      <c r="F481" s="55" t="s">
        <v>22</v>
      </c>
      <c r="G481" s="55" t="s">
        <v>26</v>
      </c>
      <c r="H481" s="55" t="s">
        <v>22</v>
      </c>
      <c r="I481" s="55" t="s">
        <v>22</v>
      </c>
      <c r="J481" s="55" t="s">
        <v>26</v>
      </c>
      <c r="K481" s="55" t="s">
        <v>22</v>
      </c>
      <c r="L481" s="55" t="s">
        <v>22</v>
      </c>
      <c r="M481" s="55" t="s">
        <v>26</v>
      </c>
      <c r="N481" s="55" t="s">
        <v>22</v>
      </c>
      <c r="O481" s="55" t="s">
        <v>22</v>
      </c>
      <c r="P481" s="55" t="s">
        <v>26</v>
      </c>
      <c r="Q481" s="55" t="s">
        <v>22</v>
      </c>
      <c r="R481" s="55" t="s">
        <v>22</v>
      </c>
      <c r="S481" s="55" t="s">
        <v>26</v>
      </c>
      <c r="T481" s="55" t="s">
        <v>22</v>
      </c>
      <c r="U481" s="55" t="s">
        <v>5</v>
      </c>
      <c r="V481" s="55" t="s">
        <v>40</v>
      </c>
      <c r="W481" s="55" t="s">
        <v>26</v>
      </c>
      <c r="X481" s="55" t="s">
        <v>4</v>
      </c>
      <c r="Y481" s="55" t="s">
        <v>23</v>
      </c>
      <c r="Z481" s="55" t="s">
        <v>33</v>
      </c>
      <c r="AA481" s="55" t="s">
        <v>4</v>
      </c>
      <c r="AB481" s="55" t="s">
        <v>23</v>
      </c>
      <c r="AC481" s="55" t="s">
        <v>33</v>
      </c>
      <c r="AD481" s="55" t="s">
        <v>4</v>
      </c>
      <c r="AE481" s="55" t="s">
        <v>26</v>
      </c>
      <c r="AF481" s="55" t="s">
        <v>31</v>
      </c>
      <c r="AG481" s="55" t="s">
        <v>4</v>
      </c>
      <c r="AH481" s="55" t="s">
        <v>26</v>
      </c>
      <c r="AI481" s="55" t="s">
        <v>31</v>
      </c>
      <c r="AJ481" s="55" t="s">
        <v>4</v>
      </c>
      <c r="AK481" s="55" t="s">
        <v>26</v>
      </c>
      <c r="AL481" s="55" t="s">
        <v>31</v>
      </c>
      <c r="AM481" s="55" t="s">
        <v>4</v>
      </c>
      <c r="AN481" s="55" t="s">
        <v>26</v>
      </c>
      <c r="AO481" s="55" t="s">
        <v>31</v>
      </c>
      <c r="AP481" s="55" t="s">
        <v>4</v>
      </c>
      <c r="AQ481" s="55" t="s">
        <v>26</v>
      </c>
      <c r="AR481" s="55" t="s">
        <v>31</v>
      </c>
      <c r="AS481" s="55" t="s">
        <v>4</v>
      </c>
      <c r="AT481" s="55" t="s">
        <v>26</v>
      </c>
      <c r="AU481" s="55" t="s">
        <v>31</v>
      </c>
      <c r="AV481" s="55" t="s">
        <v>4</v>
      </c>
      <c r="AW481" s="55" t="s">
        <v>26</v>
      </c>
      <c r="AX481" s="55" t="s">
        <v>31</v>
      </c>
      <c r="AY481" s="55" t="s">
        <v>4</v>
      </c>
      <c r="AZ481" s="55" t="s">
        <v>26</v>
      </c>
      <c r="BA481" s="55" t="s">
        <v>31</v>
      </c>
      <c r="BB481" s="55" t="s">
        <v>4</v>
      </c>
      <c r="BC481" s="55" t="s">
        <v>26</v>
      </c>
      <c r="BD481" s="55" t="s">
        <v>31</v>
      </c>
      <c r="BE481" s="55" t="s">
        <v>4</v>
      </c>
      <c r="BF481" s="55" t="s">
        <v>26</v>
      </c>
      <c r="BG481" s="55" t="s">
        <v>31</v>
      </c>
      <c r="BH481" s="55" t="s">
        <v>4</v>
      </c>
      <c r="BI481" s="55" t="s">
        <v>26</v>
      </c>
      <c r="BJ481" s="55" t="s">
        <v>31</v>
      </c>
    </row>
    <row r="482" spans="1:62" ht="12" customHeight="1" x14ac:dyDescent="0.2">
      <c r="A482" s="25">
        <f>MAX($A$14:A481)+1</f>
        <v>468</v>
      </c>
      <c r="B482" s="56" t="s">
        <v>35</v>
      </c>
      <c r="C482" s="55" t="s">
        <v>23</v>
      </c>
      <c r="D482" s="55" t="s">
        <v>23</v>
      </c>
      <c r="E482" s="55" t="s">
        <v>23</v>
      </c>
      <c r="F482" s="55" t="s">
        <v>23</v>
      </c>
      <c r="G482" s="55" t="s">
        <v>23</v>
      </c>
      <c r="H482" s="55" t="s">
        <v>23</v>
      </c>
      <c r="I482" s="55" t="s">
        <v>23</v>
      </c>
      <c r="J482" s="55" t="s">
        <v>23</v>
      </c>
      <c r="K482" s="55" t="s">
        <v>23</v>
      </c>
      <c r="L482" s="55" t="s">
        <v>23</v>
      </c>
      <c r="M482" s="55" t="s">
        <v>23</v>
      </c>
      <c r="N482" s="55" t="s">
        <v>23</v>
      </c>
      <c r="O482" s="55" t="s">
        <v>23</v>
      </c>
      <c r="P482" s="55" t="s">
        <v>23</v>
      </c>
      <c r="Q482" s="55" t="s">
        <v>23</v>
      </c>
      <c r="R482" s="55" t="s">
        <v>23</v>
      </c>
      <c r="S482" s="55" t="s">
        <v>23</v>
      </c>
      <c r="T482" s="55" t="s">
        <v>23</v>
      </c>
      <c r="U482" s="55" t="s">
        <v>23</v>
      </c>
      <c r="V482" s="55" t="s">
        <v>23</v>
      </c>
      <c r="W482" s="55" t="s">
        <v>23</v>
      </c>
      <c r="X482" s="55" t="s">
        <v>23</v>
      </c>
      <c r="Y482" s="55" t="s">
        <v>23</v>
      </c>
      <c r="Z482" s="55" t="s">
        <v>23</v>
      </c>
      <c r="AA482" s="55" t="s">
        <v>23</v>
      </c>
      <c r="AB482" s="55" t="s">
        <v>23</v>
      </c>
      <c r="AC482" s="55" t="s">
        <v>23</v>
      </c>
      <c r="AD482" s="55" t="s">
        <v>23</v>
      </c>
      <c r="AE482" s="55" t="s">
        <v>23</v>
      </c>
      <c r="AF482" s="55" t="s">
        <v>23</v>
      </c>
      <c r="AG482" s="55" t="s">
        <v>23</v>
      </c>
      <c r="AH482" s="55" t="s">
        <v>23</v>
      </c>
      <c r="AI482" s="55" t="s">
        <v>23</v>
      </c>
      <c r="AJ482" s="55" t="s">
        <v>23</v>
      </c>
      <c r="AK482" s="55" t="s">
        <v>23</v>
      </c>
      <c r="AL482" s="55" t="s">
        <v>23</v>
      </c>
      <c r="AM482" s="55" t="s">
        <v>23</v>
      </c>
      <c r="AN482" s="55" t="s">
        <v>23</v>
      </c>
      <c r="AO482" s="55" t="s">
        <v>23</v>
      </c>
      <c r="AP482" s="55" t="s">
        <v>23</v>
      </c>
      <c r="AQ482" s="55" t="s">
        <v>23</v>
      </c>
      <c r="AR482" s="55" t="s">
        <v>23</v>
      </c>
      <c r="AS482" s="55" t="s">
        <v>23</v>
      </c>
      <c r="AT482" s="55" t="s">
        <v>23</v>
      </c>
      <c r="AU482" s="55" t="s">
        <v>23</v>
      </c>
      <c r="AV482" s="55" t="s">
        <v>23</v>
      </c>
      <c r="AW482" s="55" t="s">
        <v>23</v>
      </c>
      <c r="AX482" s="55" t="s">
        <v>23</v>
      </c>
      <c r="AY482" s="55" t="s">
        <v>23</v>
      </c>
      <c r="AZ482" s="55" t="s">
        <v>23</v>
      </c>
      <c r="BA482" s="55" t="s">
        <v>23</v>
      </c>
      <c r="BB482" s="55" t="s">
        <v>23</v>
      </c>
      <c r="BC482" s="55" t="s">
        <v>23</v>
      </c>
      <c r="BD482" s="55" t="s">
        <v>23</v>
      </c>
      <c r="BE482" s="55" t="s">
        <v>23</v>
      </c>
      <c r="BF482" s="55" t="s">
        <v>23</v>
      </c>
      <c r="BG482" s="55" t="s">
        <v>23</v>
      </c>
      <c r="BH482" s="55" t="s">
        <v>23</v>
      </c>
      <c r="BI482" s="55" t="s">
        <v>23</v>
      </c>
      <c r="BJ482" s="55" t="s">
        <v>23</v>
      </c>
    </row>
    <row r="483" spans="1:62" ht="12" customHeight="1" x14ac:dyDescent="0.2">
      <c r="A483" s="25">
        <f>MAX($A$14:A482)+1</f>
        <v>469</v>
      </c>
      <c r="B483" s="56" t="s">
        <v>34</v>
      </c>
      <c r="C483" s="55" t="s">
        <v>22</v>
      </c>
      <c r="D483" s="55" t="s">
        <v>26</v>
      </c>
      <c r="E483" s="55" t="s">
        <v>22</v>
      </c>
      <c r="F483" s="55" t="s">
        <v>22</v>
      </c>
      <c r="G483" s="55" t="s">
        <v>26</v>
      </c>
      <c r="H483" s="55" t="s">
        <v>22</v>
      </c>
      <c r="I483" s="55" t="s">
        <v>22</v>
      </c>
      <c r="J483" s="55" t="s">
        <v>26</v>
      </c>
      <c r="K483" s="55" t="s">
        <v>22</v>
      </c>
      <c r="L483" s="55" t="s">
        <v>22</v>
      </c>
      <c r="M483" s="55" t="s">
        <v>26</v>
      </c>
      <c r="N483" s="55" t="s">
        <v>22</v>
      </c>
      <c r="O483" s="55" t="s">
        <v>22</v>
      </c>
      <c r="P483" s="55" t="s">
        <v>26</v>
      </c>
      <c r="Q483" s="55" t="s">
        <v>22</v>
      </c>
      <c r="R483" s="55" t="s">
        <v>22</v>
      </c>
      <c r="S483" s="55" t="s">
        <v>26</v>
      </c>
      <c r="T483" s="55" t="s">
        <v>22</v>
      </c>
      <c r="U483" s="55" t="s">
        <v>5</v>
      </c>
      <c r="V483" s="55" t="s">
        <v>40</v>
      </c>
      <c r="W483" s="55" t="s">
        <v>26</v>
      </c>
      <c r="X483" s="55" t="s">
        <v>4</v>
      </c>
      <c r="Y483" s="55" t="s">
        <v>23</v>
      </c>
      <c r="Z483" s="55" t="s">
        <v>33</v>
      </c>
      <c r="AA483" s="55" t="s">
        <v>4</v>
      </c>
      <c r="AB483" s="55" t="s">
        <v>23</v>
      </c>
      <c r="AC483" s="55" t="s">
        <v>33</v>
      </c>
      <c r="AD483" s="55" t="s">
        <v>4</v>
      </c>
      <c r="AE483" s="55" t="s">
        <v>26</v>
      </c>
      <c r="AF483" s="55" t="s">
        <v>31</v>
      </c>
      <c r="AG483" s="55" t="s">
        <v>4</v>
      </c>
      <c r="AH483" s="55" t="s">
        <v>26</v>
      </c>
      <c r="AI483" s="55" t="s">
        <v>31</v>
      </c>
      <c r="AJ483" s="55" t="s">
        <v>4</v>
      </c>
      <c r="AK483" s="55" t="s">
        <v>26</v>
      </c>
      <c r="AL483" s="55" t="s">
        <v>31</v>
      </c>
      <c r="AM483" s="55" t="s">
        <v>4</v>
      </c>
      <c r="AN483" s="55" t="s">
        <v>26</v>
      </c>
      <c r="AO483" s="55" t="s">
        <v>31</v>
      </c>
      <c r="AP483" s="55" t="s">
        <v>4</v>
      </c>
      <c r="AQ483" s="55" t="s">
        <v>26</v>
      </c>
      <c r="AR483" s="55" t="s">
        <v>31</v>
      </c>
      <c r="AS483" s="55" t="s">
        <v>4</v>
      </c>
      <c r="AT483" s="55" t="s">
        <v>26</v>
      </c>
      <c r="AU483" s="55" t="s">
        <v>31</v>
      </c>
      <c r="AV483" s="55" t="s">
        <v>4</v>
      </c>
      <c r="AW483" s="55" t="s">
        <v>26</v>
      </c>
      <c r="AX483" s="55" t="s">
        <v>31</v>
      </c>
      <c r="AY483" s="55" t="s">
        <v>4</v>
      </c>
      <c r="AZ483" s="55" t="s">
        <v>26</v>
      </c>
      <c r="BA483" s="55" t="s">
        <v>31</v>
      </c>
      <c r="BB483" s="55" t="s">
        <v>4</v>
      </c>
      <c r="BC483" s="55" t="s">
        <v>26</v>
      </c>
      <c r="BD483" s="55" t="s">
        <v>31</v>
      </c>
      <c r="BE483" s="55" t="s">
        <v>4</v>
      </c>
      <c r="BF483" s="55" t="s">
        <v>26</v>
      </c>
      <c r="BG483" s="55" t="s">
        <v>31</v>
      </c>
      <c r="BH483" s="55" t="s">
        <v>4</v>
      </c>
      <c r="BI483" s="55" t="s">
        <v>26</v>
      </c>
      <c r="BJ483" s="55" t="s">
        <v>31</v>
      </c>
    </row>
    <row r="484" spans="1:62" ht="12" customHeight="1" x14ac:dyDescent="0.2">
      <c r="A484" s="25">
        <f>MAX($A$14:A483)+1</f>
        <v>470</v>
      </c>
      <c r="B484" s="56" t="s">
        <v>30</v>
      </c>
      <c r="C484" s="55" t="s">
        <v>23</v>
      </c>
      <c r="D484" s="55" t="s">
        <v>23</v>
      </c>
      <c r="E484" s="55" t="s">
        <v>23</v>
      </c>
      <c r="F484" s="55" t="s">
        <v>23</v>
      </c>
      <c r="G484" s="55" t="s">
        <v>23</v>
      </c>
      <c r="H484" s="55" t="s">
        <v>23</v>
      </c>
      <c r="I484" s="55" t="s">
        <v>23</v>
      </c>
      <c r="J484" s="55" t="s">
        <v>23</v>
      </c>
      <c r="K484" s="55" t="s">
        <v>23</v>
      </c>
      <c r="L484" s="55" t="s">
        <v>23</v>
      </c>
      <c r="M484" s="55" t="s">
        <v>23</v>
      </c>
      <c r="N484" s="55" t="s">
        <v>23</v>
      </c>
      <c r="O484" s="55" t="s">
        <v>23</v>
      </c>
      <c r="P484" s="55" t="s">
        <v>23</v>
      </c>
      <c r="Q484" s="55" t="s">
        <v>23</v>
      </c>
      <c r="R484" s="55" t="s">
        <v>23</v>
      </c>
      <c r="S484" s="55" t="s">
        <v>23</v>
      </c>
      <c r="T484" s="55" t="s">
        <v>23</v>
      </c>
      <c r="U484" s="55" t="s">
        <v>23</v>
      </c>
      <c r="V484" s="55" t="s">
        <v>23</v>
      </c>
      <c r="W484" s="55" t="s">
        <v>23</v>
      </c>
      <c r="X484" s="55" t="s">
        <v>23</v>
      </c>
      <c r="Y484" s="55" t="s">
        <v>23</v>
      </c>
      <c r="Z484" s="55" t="s">
        <v>23</v>
      </c>
      <c r="AA484" s="55" t="s">
        <v>23</v>
      </c>
      <c r="AB484" s="55" t="s">
        <v>23</v>
      </c>
      <c r="AC484" s="55" t="s">
        <v>23</v>
      </c>
      <c r="AD484" s="55" t="s">
        <v>23</v>
      </c>
      <c r="AE484" s="55" t="s">
        <v>23</v>
      </c>
      <c r="AF484" s="55" t="s">
        <v>23</v>
      </c>
      <c r="AG484" s="55" t="s">
        <v>23</v>
      </c>
      <c r="AH484" s="55" t="s">
        <v>23</v>
      </c>
      <c r="AI484" s="55" t="s">
        <v>23</v>
      </c>
      <c r="AJ484" s="55" t="s">
        <v>23</v>
      </c>
      <c r="AK484" s="55" t="s">
        <v>23</v>
      </c>
      <c r="AL484" s="55" t="s">
        <v>23</v>
      </c>
      <c r="AM484" s="55" t="s">
        <v>23</v>
      </c>
      <c r="AN484" s="55" t="s">
        <v>23</v>
      </c>
      <c r="AO484" s="55" t="s">
        <v>23</v>
      </c>
      <c r="AP484" s="55" t="s">
        <v>23</v>
      </c>
      <c r="AQ484" s="55" t="s">
        <v>23</v>
      </c>
      <c r="AR484" s="55" t="s">
        <v>23</v>
      </c>
      <c r="AS484" s="55" t="s">
        <v>23</v>
      </c>
      <c r="AT484" s="55" t="s">
        <v>23</v>
      </c>
      <c r="AU484" s="55" t="s">
        <v>23</v>
      </c>
      <c r="AV484" s="55" t="s">
        <v>23</v>
      </c>
      <c r="AW484" s="55" t="s">
        <v>23</v>
      </c>
      <c r="AX484" s="55" t="s">
        <v>23</v>
      </c>
      <c r="AY484" s="55" t="s">
        <v>23</v>
      </c>
      <c r="AZ484" s="55" t="s">
        <v>23</v>
      </c>
      <c r="BA484" s="55" t="s">
        <v>23</v>
      </c>
      <c r="BB484" s="55" t="s">
        <v>23</v>
      </c>
      <c r="BC484" s="55" t="s">
        <v>23</v>
      </c>
      <c r="BD484" s="55" t="s">
        <v>23</v>
      </c>
      <c r="BE484" s="55" t="s">
        <v>23</v>
      </c>
      <c r="BF484" s="55" t="s">
        <v>23</v>
      </c>
      <c r="BG484" s="55" t="s">
        <v>23</v>
      </c>
      <c r="BH484" s="55" t="s">
        <v>23</v>
      </c>
      <c r="BI484" s="55" t="s">
        <v>23</v>
      </c>
      <c r="BJ484" s="55" t="s">
        <v>23</v>
      </c>
    </row>
    <row r="485" spans="1:62" x14ac:dyDescent="0.2">
      <c r="A485" s="25">
        <f>MAX($A$14:A484)+1</f>
        <v>471</v>
      </c>
      <c r="B485" s="58" t="s">
        <v>65</v>
      </c>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c r="AB485" s="57"/>
      <c r="AC485" s="57"/>
      <c r="AD485" s="57"/>
      <c r="AE485" s="57"/>
      <c r="AF485" s="57"/>
      <c r="AG485" s="57"/>
      <c r="AH485" s="57"/>
      <c r="AI485" s="57"/>
      <c r="AJ485" s="57"/>
      <c r="AK485" s="57"/>
      <c r="AL485" s="57"/>
      <c r="AM485" s="57"/>
      <c r="AN485" s="57"/>
      <c r="AO485" s="57"/>
      <c r="AP485" s="57"/>
      <c r="AQ485" s="57"/>
      <c r="AR485" s="57"/>
      <c r="AS485" s="57"/>
      <c r="AT485" s="57"/>
      <c r="AU485" s="57"/>
      <c r="AV485" s="57"/>
      <c r="AW485" s="57"/>
      <c r="AX485" s="57"/>
      <c r="AY485" s="57"/>
      <c r="AZ485" s="57"/>
      <c r="BA485" s="57"/>
      <c r="BB485" s="57"/>
      <c r="BC485" s="57"/>
      <c r="BD485" s="57"/>
      <c r="BE485" s="57"/>
      <c r="BF485" s="57"/>
      <c r="BG485" s="57"/>
      <c r="BH485" s="57"/>
      <c r="BI485" s="57"/>
      <c r="BJ485" s="57"/>
    </row>
    <row r="486" spans="1:62" ht="12" customHeight="1" x14ac:dyDescent="0.2">
      <c r="A486" s="25">
        <f>MAX($A$14:A485)+1</f>
        <v>472</v>
      </c>
      <c r="B486" s="56" t="s">
        <v>36</v>
      </c>
      <c r="C486" s="55" t="s">
        <v>6</v>
      </c>
      <c r="D486" s="55" t="s">
        <v>23</v>
      </c>
      <c r="E486" s="55" t="s">
        <v>31</v>
      </c>
      <c r="F486" s="55" t="s">
        <v>6</v>
      </c>
      <c r="G486" s="55" t="s">
        <v>23</v>
      </c>
      <c r="H486" s="55" t="s">
        <v>31</v>
      </c>
      <c r="I486" s="55" t="s">
        <v>6</v>
      </c>
      <c r="J486" s="55" t="s">
        <v>23</v>
      </c>
      <c r="K486" s="55" t="s">
        <v>31</v>
      </c>
      <c r="L486" s="55" t="s">
        <v>6</v>
      </c>
      <c r="M486" s="55" t="s">
        <v>23</v>
      </c>
      <c r="N486" s="55" t="s">
        <v>31</v>
      </c>
      <c r="O486" s="55" t="s">
        <v>6</v>
      </c>
      <c r="P486" s="55" t="s">
        <v>23</v>
      </c>
      <c r="Q486" s="55" t="s">
        <v>31</v>
      </c>
      <c r="R486" s="55" t="s">
        <v>6</v>
      </c>
      <c r="S486" s="55" t="s">
        <v>23</v>
      </c>
      <c r="T486" s="55" t="s">
        <v>31</v>
      </c>
      <c r="U486" s="55" t="s">
        <v>6</v>
      </c>
      <c r="V486" s="55" t="s">
        <v>23</v>
      </c>
      <c r="W486" s="55" t="s">
        <v>31</v>
      </c>
      <c r="X486" s="55" t="s">
        <v>6</v>
      </c>
      <c r="Y486" s="55" t="s">
        <v>23</v>
      </c>
      <c r="Z486" s="55" t="s">
        <v>31</v>
      </c>
      <c r="AA486" s="55" t="s">
        <v>6</v>
      </c>
      <c r="AB486" s="55" t="s">
        <v>23</v>
      </c>
      <c r="AC486" s="55" t="s">
        <v>31</v>
      </c>
      <c r="AD486" s="55" t="s">
        <v>6</v>
      </c>
      <c r="AE486" s="55" t="s">
        <v>23</v>
      </c>
      <c r="AF486" s="55" t="s">
        <v>31</v>
      </c>
      <c r="AG486" s="55" t="s">
        <v>6</v>
      </c>
      <c r="AH486" s="55" t="s">
        <v>23</v>
      </c>
      <c r="AI486" s="55" t="s">
        <v>33</v>
      </c>
      <c r="AJ486" s="55" t="s">
        <v>6</v>
      </c>
      <c r="AK486" s="55" t="s">
        <v>23</v>
      </c>
      <c r="AL486" s="55" t="s">
        <v>31</v>
      </c>
      <c r="AM486" s="55" t="s">
        <v>6</v>
      </c>
      <c r="AN486" s="55" t="s">
        <v>23</v>
      </c>
      <c r="AO486" s="55" t="s">
        <v>31</v>
      </c>
      <c r="AP486" s="55" t="s">
        <v>6</v>
      </c>
      <c r="AQ486" s="55" t="s">
        <v>23</v>
      </c>
      <c r="AR486" s="55" t="s">
        <v>31</v>
      </c>
      <c r="AS486" s="55" t="s">
        <v>6</v>
      </c>
      <c r="AT486" s="55" t="s">
        <v>23</v>
      </c>
      <c r="AU486" s="55" t="s">
        <v>33</v>
      </c>
      <c r="AV486" s="55" t="s">
        <v>6</v>
      </c>
      <c r="AW486" s="55" t="s">
        <v>23</v>
      </c>
      <c r="AX486" s="55" t="s">
        <v>31</v>
      </c>
      <c r="AY486" s="55" t="s">
        <v>6</v>
      </c>
      <c r="AZ486" s="55" t="s">
        <v>23</v>
      </c>
      <c r="BA486" s="55" t="s">
        <v>32</v>
      </c>
      <c r="BB486" s="55" t="s">
        <v>6</v>
      </c>
      <c r="BC486" s="55" t="s">
        <v>23</v>
      </c>
      <c r="BD486" s="55" t="s">
        <v>32</v>
      </c>
      <c r="BE486" s="55" t="s">
        <v>6</v>
      </c>
      <c r="BF486" s="55" t="s">
        <v>23</v>
      </c>
      <c r="BG486" s="55" t="s">
        <v>31</v>
      </c>
      <c r="BH486" s="55" t="s">
        <v>6</v>
      </c>
      <c r="BI486" s="55" t="s">
        <v>23</v>
      </c>
      <c r="BJ486" s="55" t="s">
        <v>31</v>
      </c>
    </row>
    <row r="487" spans="1:62" ht="12" customHeight="1" x14ac:dyDescent="0.2">
      <c r="A487" s="25">
        <f>MAX($A$14:A486)+1</f>
        <v>473</v>
      </c>
      <c r="B487" s="56" t="s">
        <v>35</v>
      </c>
      <c r="C487" s="55" t="s">
        <v>27</v>
      </c>
      <c r="D487" s="55" t="s">
        <v>23</v>
      </c>
      <c r="E487" s="55" t="s">
        <v>23</v>
      </c>
      <c r="F487" s="55" t="s">
        <v>27</v>
      </c>
      <c r="G487" s="55" t="s">
        <v>23</v>
      </c>
      <c r="H487" s="55" t="s">
        <v>23</v>
      </c>
      <c r="I487" s="55" t="s">
        <v>27</v>
      </c>
      <c r="J487" s="55" t="s">
        <v>23</v>
      </c>
      <c r="K487" s="55" t="s">
        <v>23</v>
      </c>
      <c r="L487" s="55" t="s">
        <v>27</v>
      </c>
      <c r="M487" s="55" t="s">
        <v>23</v>
      </c>
      <c r="N487" s="55" t="s">
        <v>23</v>
      </c>
      <c r="O487" s="55" t="s">
        <v>27</v>
      </c>
      <c r="P487" s="55" t="s">
        <v>23</v>
      </c>
      <c r="Q487" s="55" t="s">
        <v>23</v>
      </c>
      <c r="R487" s="55" t="s">
        <v>27</v>
      </c>
      <c r="S487" s="55" t="s">
        <v>23</v>
      </c>
      <c r="T487" s="55" t="s">
        <v>23</v>
      </c>
      <c r="U487" s="55" t="s">
        <v>27</v>
      </c>
      <c r="V487" s="55" t="s">
        <v>23</v>
      </c>
      <c r="W487" s="55" t="s">
        <v>23</v>
      </c>
      <c r="X487" s="55" t="s">
        <v>27</v>
      </c>
      <c r="Y487" s="55" t="s">
        <v>23</v>
      </c>
      <c r="Z487" s="55" t="s">
        <v>23</v>
      </c>
      <c r="AA487" s="55" t="s">
        <v>27</v>
      </c>
      <c r="AB487" s="55" t="s">
        <v>23</v>
      </c>
      <c r="AC487" s="55" t="s">
        <v>23</v>
      </c>
      <c r="AD487" s="55" t="s">
        <v>27</v>
      </c>
      <c r="AE487" s="55" t="s">
        <v>23</v>
      </c>
      <c r="AF487" s="55" t="s">
        <v>23</v>
      </c>
      <c r="AG487" s="55" t="s">
        <v>27</v>
      </c>
      <c r="AH487" s="55" t="s">
        <v>23</v>
      </c>
      <c r="AI487" s="55" t="s">
        <v>23</v>
      </c>
      <c r="AJ487" s="55" t="s">
        <v>27</v>
      </c>
      <c r="AK487" s="55" t="s">
        <v>23</v>
      </c>
      <c r="AL487" s="55" t="s">
        <v>23</v>
      </c>
      <c r="AM487" s="55" t="s">
        <v>27</v>
      </c>
      <c r="AN487" s="55" t="s">
        <v>23</v>
      </c>
      <c r="AO487" s="55" t="s">
        <v>23</v>
      </c>
      <c r="AP487" s="55" t="s">
        <v>27</v>
      </c>
      <c r="AQ487" s="55" t="s">
        <v>23</v>
      </c>
      <c r="AR487" s="55" t="s">
        <v>23</v>
      </c>
      <c r="AS487" s="55" t="s">
        <v>27</v>
      </c>
      <c r="AT487" s="55" t="s">
        <v>23</v>
      </c>
      <c r="AU487" s="55" t="s">
        <v>23</v>
      </c>
      <c r="AV487" s="55" t="s">
        <v>27</v>
      </c>
      <c r="AW487" s="55" t="s">
        <v>23</v>
      </c>
      <c r="AX487" s="55" t="s">
        <v>23</v>
      </c>
      <c r="AY487" s="55" t="s">
        <v>27</v>
      </c>
      <c r="AZ487" s="55" t="s">
        <v>23</v>
      </c>
      <c r="BA487" s="55" t="s">
        <v>23</v>
      </c>
      <c r="BB487" s="55" t="s">
        <v>27</v>
      </c>
      <c r="BC487" s="55" t="s">
        <v>23</v>
      </c>
      <c r="BD487" s="55" t="s">
        <v>23</v>
      </c>
      <c r="BE487" s="55" t="s">
        <v>27</v>
      </c>
      <c r="BF487" s="55" t="s">
        <v>23</v>
      </c>
      <c r="BG487" s="55" t="s">
        <v>23</v>
      </c>
      <c r="BH487" s="55" t="s">
        <v>27</v>
      </c>
      <c r="BI487" s="55" t="s">
        <v>23</v>
      </c>
      <c r="BJ487" s="55" t="s">
        <v>23</v>
      </c>
    </row>
    <row r="488" spans="1:62" ht="12" customHeight="1" x14ac:dyDescent="0.2">
      <c r="A488" s="25">
        <f>MAX($A$14:A487)+1</f>
        <v>474</v>
      </c>
      <c r="B488" s="56" t="s">
        <v>34</v>
      </c>
      <c r="C488" s="55" t="s">
        <v>6</v>
      </c>
      <c r="D488" s="55" t="s">
        <v>23</v>
      </c>
      <c r="E488" s="55" t="s">
        <v>31</v>
      </c>
      <c r="F488" s="55" t="s">
        <v>6</v>
      </c>
      <c r="G488" s="55" t="s">
        <v>23</v>
      </c>
      <c r="H488" s="55" t="s">
        <v>31</v>
      </c>
      <c r="I488" s="55" t="s">
        <v>6</v>
      </c>
      <c r="J488" s="55" t="s">
        <v>23</v>
      </c>
      <c r="K488" s="55" t="s">
        <v>31</v>
      </c>
      <c r="L488" s="55" t="s">
        <v>6</v>
      </c>
      <c r="M488" s="55" t="s">
        <v>23</v>
      </c>
      <c r="N488" s="55" t="s">
        <v>31</v>
      </c>
      <c r="O488" s="55" t="s">
        <v>6</v>
      </c>
      <c r="P488" s="55" t="s">
        <v>23</v>
      </c>
      <c r="Q488" s="55" t="s">
        <v>31</v>
      </c>
      <c r="R488" s="55" t="s">
        <v>6</v>
      </c>
      <c r="S488" s="55" t="s">
        <v>23</v>
      </c>
      <c r="T488" s="55" t="s">
        <v>31</v>
      </c>
      <c r="U488" s="55" t="s">
        <v>6</v>
      </c>
      <c r="V488" s="55" t="s">
        <v>23</v>
      </c>
      <c r="W488" s="55" t="s">
        <v>31</v>
      </c>
      <c r="X488" s="55" t="s">
        <v>6</v>
      </c>
      <c r="Y488" s="55" t="s">
        <v>23</v>
      </c>
      <c r="Z488" s="55" t="s">
        <v>31</v>
      </c>
      <c r="AA488" s="55" t="s">
        <v>6</v>
      </c>
      <c r="AB488" s="55" t="s">
        <v>23</v>
      </c>
      <c r="AC488" s="55" t="s">
        <v>31</v>
      </c>
      <c r="AD488" s="55" t="s">
        <v>6</v>
      </c>
      <c r="AE488" s="55" t="s">
        <v>23</v>
      </c>
      <c r="AF488" s="55" t="s">
        <v>31</v>
      </c>
      <c r="AG488" s="55" t="s">
        <v>6</v>
      </c>
      <c r="AH488" s="55" t="s">
        <v>23</v>
      </c>
      <c r="AI488" s="55" t="s">
        <v>33</v>
      </c>
      <c r="AJ488" s="55" t="s">
        <v>6</v>
      </c>
      <c r="AK488" s="55" t="s">
        <v>23</v>
      </c>
      <c r="AL488" s="55" t="s">
        <v>31</v>
      </c>
      <c r="AM488" s="55" t="s">
        <v>6</v>
      </c>
      <c r="AN488" s="55" t="s">
        <v>23</v>
      </c>
      <c r="AO488" s="55" t="s">
        <v>31</v>
      </c>
      <c r="AP488" s="55" t="s">
        <v>6</v>
      </c>
      <c r="AQ488" s="55" t="s">
        <v>23</v>
      </c>
      <c r="AR488" s="55" t="s">
        <v>31</v>
      </c>
      <c r="AS488" s="55" t="s">
        <v>6</v>
      </c>
      <c r="AT488" s="55" t="s">
        <v>23</v>
      </c>
      <c r="AU488" s="55" t="s">
        <v>33</v>
      </c>
      <c r="AV488" s="55" t="s">
        <v>6</v>
      </c>
      <c r="AW488" s="55" t="s">
        <v>23</v>
      </c>
      <c r="AX488" s="55" t="s">
        <v>31</v>
      </c>
      <c r="AY488" s="55" t="s">
        <v>6</v>
      </c>
      <c r="AZ488" s="55" t="s">
        <v>23</v>
      </c>
      <c r="BA488" s="55" t="s">
        <v>32</v>
      </c>
      <c r="BB488" s="55" t="s">
        <v>6</v>
      </c>
      <c r="BC488" s="55" t="s">
        <v>23</v>
      </c>
      <c r="BD488" s="55" t="s">
        <v>32</v>
      </c>
      <c r="BE488" s="55" t="s">
        <v>6</v>
      </c>
      <c r="BF488" s="55" t="s">
        <v>23</v>
      </c>
      <c r="BG488" s="55" t="s">
        <v>31</v>
      </c>
      <c r="BH488" s="55" t="s">
        <v>6</v>
      </c>
      <c r="BI488" s="55" t="s">
        <v>23</v>
      </c>
      <c r="BJ488" s="55" t="s">
        <v>31</v>
      </c>
    </row>
    <row r="489" spans="1:62" ht="12" customHeight="1" x14ac:dyDescent="0.2">
      <c r="A489" s="25">
        <f>MAX($A$14:A488)+1</f>
        <v>475</v>
      </c>
      <c r="B489" s="56" t="s">
        <v>30</v>
      </c>
      <c r="C489" s="55" t="s">
        <v>27</v>
      </c>
      <c r="D489" s="55" t="s">
        <v>23</v>
      </c>
      <c r="E489" s="55" t="s">
        <v>23</v>
      </c>
      <c r="F489" s="55" t="s">
        <v>27</v>
      </c>
      <c r="G489" s="55" t="s">
        <v>23</v>
      </c>
      <c r="H489" s="55" t="s">
        <v>23</v>
      </c>
      <c r="I489" s="55" t="s">
        <v>27</v>
      </c>
      <c r="J489" s="55" t="s">
        <v>23</v>
      </c>
      <c r="K489" s="55" t="s">
        <v>23</v>
      </c>
      <c r="L489" s="55" t="s">
        <v>27</v>
      </c>
      <c r="M489" s="55" t="s">
        <v>23</v>
      </c>
      <c r="N489" s="55" t="s">
        <v>23</v>
      </c>
      <c r="O489" s="55" t="s">
        <v>27</v>
      </c>
      <c r="P489" s="55" t="s">
        <v>23</v>
      </c>
      <c r="Q489" s="55" t="s">
        <v>23</v>
      </c>
      <c r="R489" s="55" t="s">
        <v>27</v>
      </c>
      <c r="S489" s="55" t="s">
        <v>23</v>
      </c>
      <c r="T489" s="55" t="s">
        <v>23</v>
      </c>
      <c r="U489" s="55" t="s">
        <v>27</v>
      </c>
      <c r="V489" s="55" t="s">
        <v>23</v>
      </c>
      <c r="W489" s="55" t="s">
        <v>23</v>
      </c>
      <c r="X489" s="55" t="s">
        <v>27</v>
      </c>
      <c r="Y489" s="55" t="s">
        <v>23</v>
      </c>
      <c r="Z489" s="55" t="s">
        <v>23</v>
      </c>
      <c r="AA489" s="55" t="s">
        <v>27</v>
      </c>
      <c r="AB489" s="55" t="s">
        <v>23</v>
      </c>
      <c r="AC489" s="55" t="s">
        <v>23</v>
      </c>
      <c r="AD489" s="55" t="s">
        <v>27</v>
      </c>
      <c r="AE489" s="55" t="s">
        <v>23</v>
      </c>
      <c r="AF489" s="55" t="s">
        <v>23</v>
      </c>
      <c r="AG489" s="55" t="s">
        <v>27</v>
      </c>
      <c r="AH489" s="55" t="s">
        <v>23</v>
      </c>
      <c r="AI489" s="55" t="s">
        <v>23</v>
      </c>
      <c r="AJ489" s="55" t="s">
        <v>27</v>
      </c>
      <c r="AK489" s="55" t="s">
        <v>23</v>
      </c>
      <c r="AL489" s="55" t="s">
        <v>23</v>
      </c>
      <c r="AM489" s="55" t="s">
        <v>27</v>
      </c>
      <c r="AN489" s="55" t="s">
        <v>23</v>
      </c>
      <c r="AO489" s="55" t="s">
        <v>23</v>
      </c>
      <c r="AP489" s="55" t="s">
        <v>27</v>
      </c>
      <c r="AQ489" s="55" t="s">
        <v>23</v>
      </c>
      <c r="AR489" s="55" t="s">
        <v>23</v>
      </c>
      <c r="AS489" s="55" t="s">
        <v>27</v>
      </c>
      <c r="AT489" s="55" t="s">
        <v>23</v>
      </c>
      <c r="AU489" s="55" t="s">
        <v>23</v>
      </c>
      <c r="AV489" s="55" t="s">
        <v>27</v>
      </c>
      <c r="AW489" s="55" t="s">
        <v>23</v>
      </c>
      <c r="AX489" s="55" t="s">
        <v>23</v>
      </c>
      <c r="AY489" s="55" t="s">
        <v>27</v>
      </c>
      <c r="AZ489" s="55" t="s">
        <v>23</v>
      </c>
      <c r="BA489" s="55" t="s">
        <v>23</v>
      </c>
      <c r="BB489" s="55" t="s">
        <v>27</v>
      </c>
      <c r="BC489" s="55" t="s">
        <v>23</v>
      </c>
      <c r="BD489" s="55" t="s">
        <v>23</v>
      </c>
      <c r="BE489" s="55" t="s">
        <v>27</v>
      </c>
      <c r="BF489" s="55" t="s">
        <v>23</v>
      </c>
      <c r="BG489" s="55" t="s">
        <v>23</v>
      </c>
      <c r="BH489" s="55" t="s">
        <v>27</v>
      </c>
      <c r="BI489" s="55" t="s">
        <v>23</v>
      </c>
      <c r="BJ489" s="55" t="s">
        <v>23</v>
      </c>
    </row>
    <row r="490" spans="1:62" x14ac:dyDescent="0.2">
      <c r="A490" s="25">
        <f>MAX($A$14:A489)+1</f>
        <v>476</v>
      </c>
      <c r="B490" s="58" t="s">
        <v>64</v>
      </c>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c r="AB490" s="57"/>
      <c r="AC490" s="57"/>
      <c r="AD490" s="57"/>
      <c r="AE490" s="57"/>
      <c r="AF490" s="57"/>
      <c r="AG490" s="57"/>
      <c r="AH490" s="57"/>
      <c r="AI490" s="57"/>
      <c r="AJ490" s="57"/>
      <c r="AK490" s="57"/>
      <c r="AL490" s="57"/>
      <c r="AM490" s="57"/>
      <c r="AN490" s="57"/>
      <c r="AO490" s="57"/>
      <c r="AP490" s="57"/>
      <c r="AQ490" s="57"/>
      <c r="AR490" s="57"/>
      <c r="AS490" s="57"/>
      <c r="AT490" s="57"/>
      <c r="AU490" s="57"/>
      <c r="AV490" s="57"/>
      <c r="AW490" s="57"/>
      <c r="AX490" s="57"/>
      <c r="AY490" s="57"/>
      <c r="AZ490" s="57"/>
      <c r="BA490" s="57"/>
      <c r="BB490" s="57"/>
      <c r="BC490" s="57"/>
      <c r="BD490" s="57"/>
      <c r="BE490" s="57"/>
      <c r="BF490" s="57"/>
      <c r="BG490" s="57"/>
      <c r="BH490" s="57"/>
      <c r="BI490" s="57"/>
      <c r="BJ490" s="57"/>
    </row>
    <row r="491" spans="1:62" ht="12" customHeight="1" x14ac:dyDescent="0.2">
      <c r="A491" s="25">
        <f>MAX($A$14:A490)+1</f>
        <v>477</v>
      </c>
      <c r="B491" s="56" t="s">
        <v>36</v>
      </c>
      <c r="C491" s="55" t="s">
        <v>17</v>
      </c>
      <c r="D491" s="55" t="s">
        <v>23</v>
      </c>
      <c r="E491" s="55" t="s">
        <v>31</v>
      </c>
      <c r="F491" s="55" t="s">
        <v>17</v>
      </c>
      <c r="G491" s="55" t="s">
        <v>23</v>
      </c>
      <c r="H491" s="55" t="s">
        <v>31</v>
      </c>
      <c r="I491" s="55" t="s">
        <v>17</v>
      </c>
      <c r="J491" s="55" t="s">
        <v>23</v>
      </c>
      <c r="K491" s="55" t="s">
        <v>31</v>
      </c>
      <c r="L491" s="55" t="s">
        <v>17</v>
      </c>
      <c r="M491" s="55" t="s">
        <v>23</v>
      </c>
      <c r="N491" s="55" t="s">
        <v>31</v>
      </c>
      <c r="O491" s="55" t="s">
        <v>17</v>
      </c>
      <c r="P491" s="55" t="s">
        <v>23</v>
      </c>
      <c r="Q491" s="55" t="s">
        <v>32</v>
      </c>
      <c r="R491" s="55" t="s">
        <v>17</v>
      </c>
      <c r="S491" s="55" t="s">
        <v>23</v>
      </c>
      <c r="T491" s="55" t="s">
        <v>31</v>
      </c>
      <c r="U491" s="55" t="s">
        <v>17</v>
      </c>
      <c r="V491" s="55" t="s">
        <v>23</v>
      </c>
      <c r="W491" s="55" t="s">
        <v>31</v>
      </c>
      <c r="X491" s="55" t="s">
        <v>17</v>
      </c>
      <c r="Y491" s="55" t="s">
        <v>23</v>
      </c>
      <c r="Z491" s="55" t="s">
        <v>31</v>
      </c>
      <c r="AA491" s="55" t="s">
        <v>17</v>
      </c>
      <c r="AB491" s="55" t="s">
        <v>23</v>
      </c>
      <c r="AC491" s="55" t="s">
        <v>31</v>
      </c>
      <c r="AD491" s="55" t="s">
        <v>17</v>
      </c>
      <c r="AE491" s="55" t="s">
        <v>23</v>
      </c>
      <c r="AF491" s="55" t="s">
        <v>31</v>
      </c>
      <c r="AG491" s="55" t="s">
        <v>6</v>
      </c>
      <c r="AH491" s="55" t="s">
        <v>23</v>
      </c>
      <c r="AI491" s="55" t="s">
        <v>31</v>
      </c>
      <c r="AJ491" s="55" t="s">
        <v>6</v>
      </c>
      <c r="AK491" s="55" t="s">
        <v>23</v>
      </c>
      <c r="AL491" s="55" t="s">
        <v>31</v>
      </c>
      <c r="AM491" s="55" t="s">
        <v>6</v>
      </c>
      <c r="AN491" s="55" t="s">
        <v>23</v>
      </c>
      <c r="AO491" s="55" t="s">
        <v>31</v>
      </c>
      <c r="AP491" s="55" t="s">
        <v>6</v>
      </c>
      <c r="AQ491" s="55" t="s">
        <v>23</v>
      </c>
      <c r="AR491" s="55" t="s">
        <v>31</v>
      </c>
      <c r="AS491" s="55" t="s">
        <v>6</v>
      </c>
      <c r="AT491" s="55" t="s">
        <v>23</v>
      </c>
      <c r="AU491" s="55" t="s">
        <v>31</v>
      </c>
      <c r="AV491" s="55" t="s">
        <v>6</v>
      </c>
      <c r="AW491" s="55" t="s">
        <v>23</v>
      </c>
      <c r="AX491" s="55" t="s">
        <v>31</v>
      </c>
      <c r="AY491" s="55" t="s">
        <v>6</v>
      </c>
      <c r="AZ491" s="55" t="s">
        <v>23</v>
      </c>
      <c r="BA491" s="55" t="s">
        <v>31</v>
      </c>
      <c r="BB491" s="55" t="s">
        <v>6</v>
      </c>
      <c r="BC491" s="55" t="s">
        <v>23</v>
      </c>
      <c r="BD491" s="55" t="s">
        <v>32</v>
      </c>
      <c r="BE491" s="55" t="s">
        <v>6</v>
      </c>
      <c r="BF491" s="55" t="s">
        <v>23</v>
      </c>
      <c r="BG491" s="55" t="s">
        <v>32</v>
      </c>
      <c r="BH491" s="55" t="s">
        <v>6</v>
      </c>
      <c r="BI491" s="55" t="s">
        <v>23</v>
      </c>
      <c r="BJ491" s="55" t="s">
        <v>32</v>
      </c>
    </row>
    <row r="492" spans="1:62" ht="12" customHeight="1" x14ac:dyDescent="0.2">
      <c r="A492" s="25">
        <f>MAX($A$14:A491)+1</f>
        <v>478</v>
      </c>
      <c r="B492" s="56" t="s">
        <v>35</v>
      </c>
      <c r="C492" s="55" t="s">
        <v>44</v>
      </c>
      <c r="D492" s="55" t="s">
        <v>23</v>
      </c>
      <c r="E492" s="55" t="s">
        <v>23</v>
      </c>
      <c r="F492" s="55" t="s">
        <v>44</v>
      </c>
      <c r="G492" s="55" t="s">
        <v>23</v>
      </c>
      <c r="H492" s="55" t="s">
        <v>23</v>
      </c>
      <c r="I492" s="55" t="s">
        <v>44</v>
      </c>
      <c r="J492" s="55" t="s">
        <v>23</v>
      </c>
      <c r="K492" s="55" t="s">
        <v>23</v>
      </c>
      <c r="L492" s="55" t="s">
        <v>44</v>
      </c>
      <c r="M492" s="55" t="s">
        <v>23</v>
      </c>
      <c r="N492" s="55" t="s">
        <v>23</v>
      </c>
      <c r="O492" s="55" t="s">
        <v>44</v>
      </c>
      <c r="P492" s="55" t="s">
        <v>23</v>
      </c>
      <c r="Q492" s="55" t="s">
        <v>23</v>
      </c>
      <c r="R492" s="55" t="s">
        <v>44</v>
      </c>
      <c r="S492" s="55" t="s">
        <v>23</v>
      </c>
      <c r="T492" s="55" t="s">
        <v>23</v>
      </c>
      <c r="U492" s="55" t="s">
        <v>44</v>
      </c>
      <c r="V492" s="55" t="s">
        <v>23</v>
      </c>
      <c r="W492" s="55" t="s">
        <v>23</v>
      </c>
      <c r="X492" s="55" t="s">
        <v>44</v>
      </c>
      <c r="Y492" s="55" t="s">
        <v>23</v>
      </c>
      <c r="Z492" s="55" t="s">
        <v>23</v>
      </c>
      <c r="AA492" s="55" t="s">
        <v>44</v>
      </c>
      <c r="AB492" s="55" t="s">
        <v>23</v>
      </c>
      <c r="AC492" s="55" t="s">
        <v>23</v>
      </c>
      <c r="AD492" s="55" t="s">
        <v>44</v>
      </c>
      <c r="AE492" s="55" t="s">
        <v>23</v>
      </c>
      <c r="AF492" s="55" t="s">
        <v>23</v>
      </c>
      <c r="AG492" s="55" t="s">
        <v>27</v>
      </c>
      <c r="AH492" s="55" t="s">
        <v>23</v>
      </c>
      <c r="AI492" s="55" t="s">
        <v>23</v>
      </c>
      <c r="AJ492" s="55" t="s">
        <v>27</v>
      </c>
      <c r="AK492" s="55" t="s">
        <v>23</v>
      </c>
      <c r="AL492" s="55" t="s">
        <v>23</v>
      </c>
      <c r="AM492" s="55" t="s">
        <v>27</v>
      </c>
      <c r="AN492" s="55" t="s">
        <v>23</v>
      </c>
      <c r="AO492" s="55" t="s">
        <v>23</v>
      </c>
      <c r="AP492" s="55" t="s">
        <v>27</v>
      </c>
      <c r="AQ492" s="55" t="s">
        <v>23</v>
      </c>
      <c r="AR492" s="55" t="s">
        <v>23</v>
      </c>
      <c r="AS492" s="55" t="s">
        <v>27</v>
      </c>
      <c r="AT492" s="55" t="s">
        <v>23</v>
      </c>
      <c r="AU492" s="55" t="s">
        <v>23</v>
      </c>
      <c r="AV492" s="55" t="s">
        <v>27</v>
      </c>
      <c r="AW492" s="55" t="s">
        <v>23</v>
      </c>
      <c r="AX492" s="55" t="s">
        <v>23</v>
      </c>
      <c r="AY492" s="55" t="s">
        <v>27</v>
      </c>
      <c r="AZ492" s="55" t="s">
        <v>23</v>
      </c>
      <c r="BA492" s="55" t="s">
        <v>23</v>
      </c>
      <c r="BB492" s="55" t="s">
        <v>27</v>
      </c>
      <c r="BC492" s="55" t="s">
        <v>23</v>
      </c>
      <c r="BD492" s="55" t="s">
        <v>23</v>
      </c>
      <c r="BE492" s="55" t="s">
        <v>27</v>
      </c>
      <c r="BF492" s="55" t="s">
        <v>23</v>
      </c>
      <c r="BG492" s="55" t="s">
        <v>23</v>
      </c>
      <c r="BH492" s="55" t="s">
        <v>27</v>
      </c>
      <c r="BI492" s="55" t="s">
        <v>23</v>
      </c>
      <c r="BJ492" s="55" t="s">
        <v>23</v>
      </c>
    </row>
    <row r="493" spans="1:62" ht="12" customHeight="1" x14ac:dyDescent="0.2">
      <c r="A493" s="25">
        <f>MAX($A$14:A492)+1</f>
        <v>479</v>
      </c>
      <c r="B493" s="56" t="s">
        <v>34</v>
      </c>
      <c r="C493" s="55" t="s">
        <v>17</v>
      </c>
      <c r="D493" s="55" t="s">
        <v>23</v>
      </c>
      <c r="E493" s="55" t="s">
        <v>31</v>
      </c>
      <c r="F493" s="55" t="s">
        <v>17</v>
      </c>
      <c r="G493" s="55" t="s">
        <v>23</v>
      </c>
      <c r="H493" s="55" t="s">
        <v>31</v>
      </c>
      <c r="I493" s="55" t="s">
        <v>17</v>
      </c>
      <c r="J493" s="55" t="s">
        <v>23</v>
      </c>
      <c r="K493" s="55" t="s">
        <v>31</v>
      </c>
      <c r="L493" s="55" t="s">
        <v>17</v>
      </c>
      <c r="M493" s="55" t="s">
        <v>23</v>
      </c>
      <c r="N493" s="55" t="s">
        <v>31</v>
      </c>
      <c r="O493" s="55" t="s">
        <v>17</v>
      </c>
      <c r="P493" s="55" t="s">
        <v>23</v>
      </c>
      <c r="Q493" s="55" t="s">
        <v>32</v>
      </c>
      <c r="R493" s="55" t="s">
        <v>17</v>
      </c>
      <c r="S493" s="55" t="s">
        <v>23</v>
      </c>
      <c r="T493" s="55" t="s">
        <v>31</v>
      </c>
      <c r="U493" s="55" t="s">
        <v>17</v>
      </c>
      <c r="V493" s="55" t="s">
        <v>23</v>
      </c>
      <c r="W493" s="55" t="s">
        <v>31</v>
      </c>
      <c r="X493" s="55" t="s">
        <v>17</v>
      </c>
      <c r="Y493" s="55" t="s">
        <v>23</v>
      </c>
      <c r="Z493" s="55" t="s">
        <v>31</v>
      </c>
      <c r="AA493" s="55" t="s">
        <v>17</v>
      </c>
      <c r="AB493" s="55" t="s">
        <v>23</v>
      </c>
      <c r="AC493" s="55" t="s">
        <v>31</v>
      </c>
      <c r="AD493" s="55" t="s">
        <v>17</v>
      </c>
      <c r="AE493" s="55" t="s">
        <v>23</v>
      </c>
      <c r="AF493" s="55" t="s">
        <v>31</v>
      </c>
      <c r="AG493" s="55" t="s">
        <v>6</v>
      </c>
      <c r="AH493" s="55" t="s">
        <v>23</v>
      </c>
      <c r="AI493" s="55" t="s">
        <v>31</v>
      </c>
      <c r="AJ493" s="55" t="s">
        <v>6</v>
      </c>
      <c r="AK493" s="55" t="s">
        <v>23</v>
      </c>
      <c r="AL493" s="55" t="s">
        <v>31</v>
      </c>
      <c r="AM493" s="55" t="s">
        <v>6</v>
      </c>
      <c r="AN493" s="55" t="s">
        <v>23</v>
      </c>
      <c r="AO493" s="55" t="s">
        <v>31</v>
      </c>
      <c r="AP493" s="55" t="s">
        <v>6</v>
      </c>
      <c r="AQ493" s="55" t="s">
        <v>23</v>
      </c>
      <c r="AR493" s="55" t="s">
        <v>31</v>
      </c>
      <c r="AS493" s="55" t="s">
        <v>6</v>
      </c>
      <c r="AT493" s="55" t="s">
        <v>23</v>
      </c>
      <c r="AU493" s="55" t="s">
        <v>31</v>
      </c>
      <c r="AV493" s="55" t="s">
        <v>6</v>
      </c>
      <c r="AW493" s="55" t="s">
        <v>23</v>
      </c>
      <c r="AX493" s="55" t="s">
        <v>31</v>
      </c>
      <c r="AY493" s="55" t="s">
        <v>6</v>
      </c>
      <c r="AZ493" s="55" t="s">
        <v>23</v>
      </c>
      <c r="BA493" s="55" t="s">
        <v>31</v>
      </c>
      <c r="BB493" s="55" t="s">
        <v>6</v>
      </c>
      <c r="BC493" s="55" t="s">
        <v>23</v>
      </c>
      <c r="BD493" s="55" t="s">
        <v>32</v>
      </c>
      <c r="BE493" s="55" t="s">
        <v>6</v>
      </c>
      <c r="BF493" s="55" t="s">
        <v>23</v>
      </c>
      <c r="BG493" s="55" t="s">
        <v>32</v>
      </c>
      <c r="BH493" s="55" t="s">
        <v>6</v>
      </c>
      <c r="BI493" s="55" t="s">
        <v>23</v>
      </c>
      <c r="BJ493" s="55" t="s">
        <v>32</v>
      </c>
    </row>
    <row r="494" spans="1:62" ht="12" customHeight="1" x14ac:dyDescent="0.2">
      <c r="A494" s="25">
        <f>MAX($A$14:A493)+1</f>
        <v>480</v>
      </c>
      <c r="B494" s="56" t="s">
        <v>30</v>
      </c>
      <c r="C494" s="55" t="s">
        <v>44</v>
      </c>
      <c r="D494" s="55" t="s">
        <v>23</v>
      </c>
      <c r="E494" s="55" t="s">
        <v>23</v>
      </c>
      <c r="F494" s="55" t="s">
        <v>44</v>
      </c>
      <c r="G494" s="55" t="s">
        <v>23</v>
      </c>
      <c r="H494" s="55" t="s">
        <v>23</v>
      </c>
      <c r="I494" s="55" t="s">
        <v>44</v>
      </c>
      <c r="J494" s="55" t="s">
        <v>23</v>
      </c>
      <c r="K494" s="55" t="s">
        <v>23</v>
      </c>
      <c r="L494" s="55" t="s">
        <v>44</v>
      </c>
      <c r="M494" s="55" t="s">
        <v>23</v>
      </c>
      <c r="N494" s="55" t="s">
        <v>23</v>
      </c>
      <c r="O494" s="55" t="s">
        <v>44</v>
      </c>
      <c r="P494" s="55" t="s">
        <v>23</v>
      </c>
      <c r="Q494" s="55" t="s">
        <v>23</v>
      </c>
      <c r="R494" s="55" t="s">
        <v>44</v>
      </c>
      <c r="S494" s="55" t="s">
        <v>23</v>
      </c>
      <c r="T494" s="55" t="s">
        <v>23</v>
      </c>
      <c r="U494" s="55" t="s">
        <v>44</v>
      </c>
      <c r="V494" s="55" t="s">
        <v>23</v>
      </c>
      <c r="W494" s="55" t="s">
        <v>23</v>
      </c>
      <c r="X494" s="55" t="s">
        <v>44</v>
      </c>
      <c r="Y494" s="55" t="s">
        <v>23</v>
      </c>
      <c r="Z494" s="55" t="s">
        <v>23</v>
      </c>
      <c r="AA494" s="55" t="s">
        <v>44</v>
      </c>
      <c r="AB494" s="55" t="s">
        <v>23</v>
      </c>
      <c r="AC494" s="55" t="s">
        <v>23</v>
      </c>
      <c r="AD494" s="55" t="s">
        <v>44</v>
      </c>
      <c r="AE494" s="55" t="s">
        <v>23</v>
      </c>
      <c r="AF494" s="55" t="s">
        <v>23</v>
      </c>
      <c r="AG494" s="55" t="s">
        <v>27</v>
      </c>
      <c r="AH494" s="55" t="s">
        <v>23</v>
      </c>
      <c r="AI494" s="55" t="s">
        <v>23</v>
      </c>
      <c r="AJ494" s="55" t="s">
        <v>27</v>
      </c>
      <c r="AK494" s="55" t="s">
        <v>23</v>
      </c>
      <c r="AL494" s="55" t="s">
        <v>23</v>
      </c>
      <c r="AM494" s="55" t="s">
        <v>27</v>
      </c>
      <c r="AN494" s="55" t="s">
        <v>23</v>
      </c>
      <c r="AO494" s="55" t="s">
        <v>23</v>
      </c>
      <c r="AP494" s="55" t="s">
        <v>27</v>
      </c>
      <c r="AQ494" s="55" t="s">
        <v>23</v>
      </c>
      <c r="AR494" s="55" t="s">
        <v>23</v>
      </c>
      <c r="AS494" s="55" t="s">
        <v>27</v>
      </c>
      <c r="AT494" s="55" t="s">
        <v>23</v>
      </c>
      <c r="AU494" s="55" t="s">
        <v>23</v>
      </c>
      <c r="AV494" s="55" t="s">
        <v>27</v>
      </c>
      <c r="AW494" s="55" t="s">
        <v>23</v>
      </c>
      <c r="AX494" s="55" t="s">
        <v>23</v>
      </c>
      <c r="AY494" s="55" t="s">
        <v>27</v>
      </c>
      <c r="AZ494" s="55" t="s">
        <v>23</v>
      </c>
      <c r="BA494" s="55" t="s">
        <v>23</v>
      </c>
      <c r="BB494" s="55" t="s">
        <v>27</v>
      </c>
      <c r="BC494" s="55" t="s">
        <v>23</v>
      </c>
      <c r="BD494" s="55" t="s">
        <v>23</v>
      </c>
      <c r="BE494" s="55" t="s">
        <v>27</v>
      </c>
      <c r="BF494" s="55" t="s">
        <v>23</v>
      </c>
      <c r="BG494" s="55" t="s">
        <v>23</v>
      </c>
      <c r="BH494" s="55" t="s">
        <v>27</v>
      </c>
      <c r="BI494" s="55" t="s">
        <v>23</v>
      </c>
      <c r="BJ494" s="55" t="s">
        <v>23</v>
      </c>
    </row>
    <row r="495" spans="1:62" ht="22.5" x14ac:dyDescent="0.2">
      <c r="A495" s="25">
        <f>MAX($A$14:A494)+1</f>
        <v>481</v>
      </c>
      <c r="B495" s="58" t="s">
        <v>63</v>
      </c>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7"/>
      <c r="AK495" s="57"/>
      <c r="AL495" s="57"/>
      <c r="AM495" s="57"/>
      <c r="AN495" s="57"/>
      <c r="AO495" s="57"/>
      <c r="AP495" s="57"/>
      <c r="AQ495" s="57"/>
      <c r="AR495" s="57"/>
      <c r="AS495" s="57"/>
      <c r="AT495" s="57"/>
      <c r="AU495" s="57"/>
      <c r="AV495" s="57"/>
      <c r="AW495" s="57"/>
      <c r="AX495" s="57"/>
      <c r="AY495" s="57"/>
      <c r="AZ495" s="57"/>
      <c r="BA495" s="57"/>
      <c r="BB495" s="57"/>
      <c r="BC495" s="57"/>
      <c r="BD495" s="57"/>
      <c r="BE495" s="57"/>
      <c r="BF495" s="57"/>
      <c r="BG495" s="57"/>
      <c r="BH495" s="57"/>
      <c r="BI495" s="57"/>
      <c r="BJ495" s="57"/>
    </row>
    <row r="496" spans="1:62" ht="12" customHeight="1" x14ac:dyDescent="0.2">
      <c r="A496" s="25">
        <f>MAX($A$14:A495)+1</f>
        <v>482</v>
      </c>
      <c r="B496" s="56" t="s">
        <v>36</v>
      </c>
      <c r="C496" s="55" t="s">
        <v>4</v>
      </c>
      <c r="D496" s="55" t="s">
        <v>23</v>
      </c>
      <c r="E496" s="55" t="s">
        <v>33</v>
      </c>
      <c r="F496" s="55" t="s">
        <v>4</v>
      </c>
      <c r="G496" s="55" t="s">
        <v>23</v>
      </c>
      <c r="H496" s="55" t="s">
        <v>33</v>
      </c>
      <c r="I496" s="55" t="s">
        <v>4</v>
      </c>
      <c r="J496" s="55" t="s">
        <v>23</v>
      </c>
      <c r="K496" s="55" t="s">
        <v>33</v>
      </c>
      <c r="L496" s="55" t="s">
        <v>5</v>
      </c>
      <c r="M496" s="55" t="s">
        <v>23</v>
      </c>
      <c r="N496" s="55" t="s">
        <v>32</v>
      </c>
      <c r="O496" s="55" t="s">
        <v>5</v>
      </c>
      <c r="P496" s="55" t="s">
        <v>23</v>
      </c>
      <c r="Q496" s="55" t="s">
        <v>32</v>
      </c>
      <c r="R496" s="55" t="s">
        <v>5</v>
      </c>
      <c r="S496" s="55" t="s">
        <v>23</v>
      </c>
      <c r="T496" s="55" t="s">
        <v>31</v>
      </c>
      <c r="U496" s="55" t="s">
        <v>5</v>
      </c>
      <c r="V496" s="55" t="s">
        <v>23</v>
      </c>
      <c r="W496" s="55" t="s">
        <v>31</v>
      </c>
      <c r="X496" s="55" t="s">
        <v>5</v>
      </c>
      <c r="Y496" s="55" t="s">
        <v>23</v>
      </c>
      <c r="Z496" s="55" t="s">
        <v>31</v>
      </c>
      <c r="AA496" s="55" t="s">
        <v>4</v>
      </c>
      <c r="AB496" s="55" t="s">
        <v>23</v>
      </c>
      <c r="AC496" s="55" t="s">
        <v>33</v>
      </c>
      <c r="AD496" s="55" t="s">
        <v>4</v>
      </c>
      <c r="AE496" s="55" t="s">
        <v>23</v>
      </c>
      <c r="AF496" s="55" t="s">
        <v>31</v>
      </c>
      <c r="AG496" s="55" t="s">
        <v>3</v>
      </c>
      <c r="AH496" s="55" t="s">
        <v>23</v>
      </c>
      <c r="AI496" s="55" t="s">
        <v>31</v>
      </c>
      <c r="AJ496" s="55" t="s">
        <v>15</v>
      </c>
      <c r="AK496" s="55" t="s">
        <v>23</v>
      </c>
      <c r="AL496" s="55" t="s">
        <v>33</v>
      </c>
      <c r="AM496" s="55" t="s">
        <v>14</v>
      </c>
      <c r="AN496" s="55" t="s">
        <v>23</v>
      </c>
      <c r="AO496" s="55" t="s">
        <v>31</v>
      </c>
      <c r="AP496" s="55" t="s">
        <v>14</v>
      </c>
      <c r="AQ496" s="55" t="s">
        <v>23</v>
      </c>
      <c r="AR496" s="55" t="s">
        <v>31</v>
      </c>
      <c r="AS496" s="55" t="s">
        <v>14</v>
      </c>
      <c r="AT496" s="55" t="s">
        <v>23</v>
      </c>
      <c r="AU496" s="55" t="s">
        <v>32</v>
      </c>
      <c r="AV496" s="55" t="s">
        <v>3</v>
      </c>
      <c r="AW496" s="55" t="s">
        <v>23</v>
      </c>
      <c r="AX496" s="55" t="s">
        <v>31</v>
      </c>
      <c r="AY496" s="55" t="s">
        <v>4</v>
      </c>
      <c r="AZ496" s="55" t="s">
        <v>23</v>
      </c>
      <c r="BA496" s="55" t="s">
        <v>32</v>
      </c>
      <c r="BB496" s="55" t="s">
        <v>4</v>
      </c>
      <c r="BC496" s="55" t="s">
        <v>23</v>
      </c>
      <c r="BD496" s="55" t="s">
        <v>31</v>
      </c>
      <c r="BE496" s="55" t="s">
        <v>4</v>
      </c>
      <c r="BF496" s="55" t="s">
        <v>23</v>
      </c>
      <c r="BG496" s="55" t="s">
        <v>31</v>
      </c>
      <c r="BH496" s="55" t="s">
        <v>3</v>
      </c>
      <c r="BI496" s="55" t="s">
        <v>23</v>
      </c>
      <c r="BJ496" s="55" t="s">
        <v>33</v>
      </c>
    </row>
    <row r="497" spans="1:62" ht="12" customHeight="1" x14ac:dyDescent="0.2">
      <c r="A497" s="25">
        <f>MAX($A$14:A496)+1</f>
        <v>483</v>
      </c>
      <c r="B497" s="56" t="s">
        <v>35</v>
      </c>
      <c r="C497" s="55" t="s">
        <v>22</v>
      </c>
      <c r="D497" s="55" t="s">
        <v>23</v>
      </c>
      <c r="E497" s="55" t="s">
        <v>23</v>
      </c>
      <c r="F497" s="55" t="s">
        <v>22</v>
      </c>
      <c r="G497" s="55" t="s">
        <v>23</v>
      </c>
      <c r="H497" s="55" t="s">
        <v>23</v>
      </c>
      <c r="I497" s="55" t="s">
        <v>27</v>
      </c>
      <c r="J497" s="55" t="s">
        <v>23</v>
      </c>
      <c r="K497" s="55" t="s">
        <v>23</v>
      </c>
      <c r="L497" s="55" t="s">
        <v>22</v>
      </c>
      <c r="M497" s="55" t="s">
        <v>23</v>
      </c>
      <c r="N497" s="55" t="s">
        <v>23</v>
      </c>
      <c r="O497" s="55" t="s">
        <v>22</v>
      </c>
      <c r="P497" s="55" t="s">
        <v>23</v>
      </c>
      <c r="Q497" s="55" t="s">
        <v>23</v>
      </c>
      <c r="R497" s="55" t="s">
        <v>22</v>
      </c>
      <c r="S497" s="55" t="s">
        <v>23</v>
      </c>
      <c r="T497" s="55" t="s">
        <v>23</v>
      </c>
      <c r="U497" s="55" t="s">
        <v>22</v>
      </c>
      <c r="V497" s="55" t="s">
        <v>23</v>
      </c>
      <c r="W497" s="55" t="s">
        <v>23</v>
      </c>
      <c r="X497" s="55" t="s">
        <v>22</v>
      </c>
      <c r="Y497" s="55" t="s">
        <v>23</v>
      </c>
      <c r="Z497" s="55" t="s">
        <v>23</v>
      </c>
      <c r="AA497" s="55" t="s">
        <v>22</v>
      </c>
      <c r="AB497" s="55" t="s">
        <v>23</v>
      </c>
      <c r="AC497" s="55" t="s">
        <v>23</v>
      </c>
      <c r="AD497" s="55" t="s">
        <v>22</v>
      </c>
      <c r="AE497" s="55" t="s">
        <v>23</v>
      </c>
      <c r="AF497" s="55" t="s">
        <v>23</v>
      </c>
      <c r="AG497" s="55" t="s">
        <v>22</v>
      </c>
      <c r="AH497" s="55" t="s">
        <v>23</v>
      </c>
      <c r="AI497" s="55" t="s">
        <v>23</v>
      </c>
      <c r="AJ497" s="55" t="s">
        <v>22</v>
      </c>
      <c r="AK497" s="55" t="s">
        <v>23</v>
      </c>
      <c r="AL497" s="55" t="s">
        <v>23</v>
      </c>
      <c r="AM497" s="55" t="s">
        <v>22</v>
      </c>
      <c r="AN497" s="55" t="s">
        <v>23</v>
      </c>
      <c r="AO497" s="55" t="s">
        <v>23</v>
      </c>
      <c r="AP497" s="55" t="s">
        <v>22</v>
      </c>
      <c r="AQ497" s="55" t="s">
        <v>23</v>
      </c>
      <c r="AR497" s="55" t="s">
        <v>23</v>
      </c>
      <c r="AS497" s="55" t="s">
        <v>62</v>
      </c>
      <c r="AT497" s="55" t="s">
        <v>26</v>
      </c>
      <c r="AU497" s="55" t="s">
        <v>23</v>
      </c>
      <c r="AV497" s="55" t="s">
        <v>29</v>
      </c>
      <c r="AW497" s="55" t="s">
        <v>23</v>
      </c>
      <c r="AX497" s="55" t="s">
        <v>23</v>
      </c>
      <c r="AY497" s="55" t="s">
        <v>29</v>
      </c>
      <c r="AZ497" s="55" t="s">
        <v>23</v>
      </c>
      <c r="BA497" s="55" t="s">
        <v>23</v>
      </c>
      <c r="BB497" s="55" t="s">
        <v>27</v>
      </c>
      <c r="BC497" s="55" t="s">
        <v>23</v>
      </c>
      <c r="BD497" s="55" t="s">
        <v>23</v>
      </c>
      <c r="BE497" s="55" t="s">
        <v>27</v>
      </c>
      <c r="BF497" s="55" t="s">
        <v>23</v>
      </c>
      <c r="BG497" s="55" t="s">
        <v>23</v>
      </c>
      <c r="BH497" s="55" t="s">
        <v>23</v>
      </c>
      <c r="BI497" s="55" t="s">
        <v>23</v>
      </c>
      <c r="BJ497" s="55" t="s">
        <v>23</v>
      </c>
    </row>
    <row r="498" spans="1:62" ht="12" customHeight="1" x14ac:dyDescent="0.2">
      <c r="A498" s="25">
        <f>MAX($A$14:A497)+1</f>
        <v>484</v>
      </c>
      <c r="B498" s="56" t="s">
        <v>34</v>
      </c>
      <c r="C498" s="55" t="s">
        <v>4</v>
      </c>
      <c r="D498" s="55" t="s">
        <v>23</v>
      </c>
      <c r="E498" s="55" t="s">
        <v>33</v>
      </c>
      <c r="F498" s="55" t="s">
        <v>4</v>
      </c>
      <c r="G498" s="55" t="s">
        <v>23</v>
      </c>
      <c r="H498" s="55" t="s">
        <v>33</v>
      </c>
      <c r="I498" s="55" t="s">
        <v>4</v>
      </c>
      <c r="J498" s="55" t="s">
        <v>23</v>
      </c>
      <c r="K498" s="55" t="s">
        <v>33</v>
      </c>
      <c r="L498" s="55" t="s">
        <v>5</v>
      </c>
      <c r="M498" s="55" t="s">
        <v>23</v>
      </c>
      <c r="N498" s="55" t="s">
        <v>32</v>
      </c>
      <c r="O498" s="55" t="s">
        <v>5</v>
      </c>
      <c r="P498" s="55" t="s">
        <v>23</v>
      </c>
      <c r="Q498" s="55" t="s">
        <v>32</v>
      </c>
      <c r="R498" s="55" t="s">
        <v>5</v>
      </c>
      <c r="S498" s="55" t="s">
        <v>23</v>
      </c>
      <c r="T498" s="55" t="s">
        <v>31</v>
      </c>
      <c r="U498" s="55" t="s">
        <v>5</v>
      </c>
      <c r="V498" s="55" t="s">
        <v>23</v>
      </c>
      <c r="W498" s="55" t="s">
        <v>31</v>
      </c>
      <c r="X498" s="55" t="s">
        <v>5</v>
      </c>
      <c r="Y498" s="55" t="s">
        <v>23</v>
      </c>
      <c r="Z498" s="55" t="s">
        <v>31</v>
      </c>
      <c r="AA498" s="55" t="s">
        <v>4</v>
      </c>
      <c r="AB498" s="55" t="s">
        <v>23</v>
      </c>
      <c r="AC498" s="55" t="s">
        <v>33</v>
      </c>
      <c r="AD498" s="55" t="s">
        <v>4</v>
      </c>
      <c r="AE498" s="55" t="s">
        <v>23</v>
      </c>
      <c r="AF498" s="55" t="s">
        <v>31</v>
      </c>
      <c r="AG498" s="55" t="s">
        <v>3</v>
      </c>
      <c r="AH498" s="55" t="s">
        <v>23</v>
      </c>
      <c r="AI498" s="55" t="s">
        <v>31</v>
      </c>
      <c r="AJ498" s="55" t="s">
        <v>15</v>
      </c>
      <c r="AK498" s="55" t="s">
        <v>23</v>
      </c>
      <c r="AL498" s="55" t="s">
        <v>33</v>
      </c>
      <c r="AM498" s="55" t="s">
        <v>14</v>
      </c>
      <c r="AN498" s="55" t="s">
        <v>23</v>
      </c>
      <c r="AO498" s="55" t="s">
        <v>31</v>
      </c>
      <c r="AP498" s="55" t="s">
        <v>14</v>
      </c>
      <c r="AQ498" s="55" t="s">
        <v>23</v>
      </c>
      <c r="AR498" s="55" t="s">
        <v>31</v>
      </c>
      <c r="AS498" s="55" t="s">
        <v>14</v>
      </c>
      <c r="AT498" s="55" t="s">
        <v>23</v>
      </c>
      <c r="AU498" s="55" t="s">
        <v>32</v>
      </c>
      <c r="AV498" s="55" t="s">
        <v>3</v>
      </c>
      <c r="AW498" s="55" t="s">
        <v>23</v>
      </c>
      <c r="AX498" s="55" t="s">
        <v>31</v>
      </c>
      <c r="AY498" s="55" t="s">
        <v>4</v>
      </c>
      <c r="AZ498" s="55" t="s">
        <v>23</v>
      </c>
      <c r="BA498" s="55" t="s">
        <v>32</v>
      </c>
      <c r="BB498" s="55" t="s">
        <v>4</v>
      </c>
      <c r="BC498" s="55" t="s">
        <v>23</v>
      </c>
      <c r="BD498" s="55" t="s">
        <v>31</v>
      </c>
      <c r="BE498" s="55" t="s">
        <v>4</v>
      </c>
      <c r="BF498" s="55" t="s">
        <v>23</v>
      </c>
      <c r="BG498" s="55" t="s">
        <v>31</v>
      </c>
      <c r="BH498" s="55" t="s">
        <v>3</v>
      </c>
      <c r="BI498" s="55" t="s">
        <v>23</v>
      </c>
      <c r="BJ498" s="55" t="s">
        <v>33</v>
      </c>
    </row>
    <row r="499" spans="1:62" ht="12" customHeight="1" x14ac:dyDescent="0.2">
      <c r="A499" s="25">
        <f>MAX($A$14:A498)+1</f>
        <v>485</v>
      </c>
      <c r="B499" s="56" t="s">
        <v>30</v>
      </c>
      <c r="C499" s="55" t="s">
        <v>22</v>
      </c>
      <c r="D499" s="55" t="s">
        <v>23</v>
      </c>
      <c r="E499" s="55" t="s">
        <v>23</v>
      </c>
      <c r="F499" s="55" t="s">
        <v>22</v>
      </c>
      <c r="G499" s="55" t="s">
        <v>23</v>
      </c>
      <c r="H499" s="55" t="s">
        <v>23</v>
      </c>
      <c r="I499" s="55" t="s">
        <v>27</v>
      </c>
      <c r="J499" s="55" t="s">
        <v>23</v>
      </c>
      <c r="K499" s="55" t="s">
        <v>23</v>
      </c>
      <c r="L499" s="55" t="s">
        <v>22</v>
      </c>
      <c r="M499" s="55" t="s">
        <v>23</v>
      </c>
      <c r="N499" s="55" t="s">
        <v>23</v>
      </c>
      <c r="O499" s="55" t="s">
        <v>22</v>
      </c>
      <c r="P499" s="55" t="s">
        <v>23</v>
      </c>
      <c r="Q499" s="55" t="s">
        <v>23</v>
      </c>
      <c r="R499" s="55" t="s">
        <v>22</v>
      </c>
      <c r="S499" s="55" t="s">
        <v>23</v>
      </c>
      <c r="T499" s="55" t="s">
        <v>23</v>
      </c>
      <c r="U499" s="55" t="s">
        <v>22</v>
      </c>
      <c r="V499" s="55" t="s">
        <v>23</v>
      </c>
      <c r="W499" s="55" t="s">
        <v>23</v>
      </c>
      <c r="X499" s="55" t="s">
        <v>22</v>
      </c>
      <c r="Y499" s="55" t="s">
        <v>23</v>
      </c>
      <c r="Z499" s="55" t="s">
        <v>23</v>
      </c>
      <c r="AA499" s="55" t="s">
        <v>22</v>
      </c>
      <c r="AB499" s="55" t="s">
        <v>23</v>
      </c>
      <c r="AC499" s="55" t="s">
        <v>23</v>
      </c>
      <c r="AD499" s="55" t="s">
        <v>22</v>
      </c>
      <c r="AE499" s="55" t="s">
        <v>23</v>
      </c>
      <c r="AF499" s="55" t="s">
        <v>23</v>
      </c>
      <c r="AG499" s="55" t="s">
        <v>22</v>
      </c>
      <c r="AH499" s="55" t="s">
        <v>23</v>
      </c>
      <c r="AI499" s="55" t="s">
        <v>23</v>
      </c>
      <c r="AJ499" s="55" t="s">
        <v>22</v>
      </c>
      <c r="AK499" s="55" t="s">
        <v>23</v>
      </c>
      <c r="AL499" s="55" t="s">
        <v>23</v>
      </c>
      <c r="AM499" s="55" t="s">
        <v>22</v>
      </c>
      <c r="AN499" s="55" t="s">
        <v>23</v>
      </c>
      <c r="AO499" s="55" t="s">
        <v>23</v>
      </c>
      <c r="AP499" s="55" t="s">
        <v>22</v>
      </c>
      <c r="AQ499" s="55" t="s">
        <v>23</v>
      </c>
      <c r="AR499" s="55" t="s">
        <v>23</v>
      </c>
      <c r="AS499" s="55" t="s">
        <v>62</v>
      </c>
      <c r="AT499" s="55" t="s">
        <v>26</v>
      </c>
      <c r="AU499" s="55" t="s">
        <v>23</v>
      </c>
      <c r="AV499" s="55" t="s">
        <v>29</v>
      </c>
      <c r="AW499" s="55" t="s">
        <v>23</v>
      </c>
      <c r="AX499" s="55" t="s">
        <v>23</v>
      </c>
      <c r="AY499" s="55" t="s">
        <v>29</v>
      </c>
      <c r="AZ499" s="55" t="s">
        <v>23</v>
      </c>
      <c r="BA499" s="55" t="s">
        <v>23</v>
      </c>
      <c r="BB499" s="55" t="s">
        <v>27</v>
      </c>
      <c r="BC499" s="55" t="s">
        <v>23</v>
      </c>
      <c r="BD499" s="55" t="s">
        <v>23</v>
      </c>
      <c r="BE499" s="55" t="s">
        <v>27</v>
      </c>
      <c r="BF499" s="55" t="s">
        <v>23</v>
      </c>
      <c r="BG499" s="55" t="s">
        <v>23</v>
      </c>
      <c r="BH499" s="55" t="s">
        <v>23</v>
      </c>
      <c r="BI499" s="55" t="s">
        <v>23</v>
      </c>
      <c r="BJ499" s="55" t="s">
        <v>23</v>
      </c>
    </row>
    <row r="500" spans="1:62" x14ac:dyDescent="0.2">
      <c r="A500" s="25">
        <f>MAX($A$14:A499)+1</f>
        <v>486</v>
      </c>
      <c r="B500" s="58" t="s">
        <v>61</v>
      </c>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7"/>
      <c r="AM500" s="57"/>
      <c r="AN500" s="57"/>
      <c r="AO500" s="57"/>
      <c r="AP500" s="57"/>
      <c r="AQ500" s="57"/>
      <c r="AR500" s="57"/>
      <c r="AS500" s="57"/>
      <c r="AT500" s="57"/>
      <c r="AU500" s="57"/>
      <c r="AV500" s="57"/>
      <c r="AW500" s="57"/>
      <c r="AX500" s="57"/>
      <c r="AY500" s="57"/>
      <c r="AZ500" s="57"/>
      <c r="BA500" s="57"/>
      <c r="BB500" s="57"/>
      <c r="BC500" s="57"/>
      <c r="BD500" s="57"/>
      <c r="BE500" s="57"/>
      <c r="BF500" s="57"/>
      <c r="BG500" s="57"/>
      <c r="BH500" s="57"/>
      <c r="BI500" s="57"/>
      <c r="BJ500" s="57"/>
    </row>
    <row r="501" spans="1:62" ht="12" customHeight="1" x14ac:dyDescent="0.2">
      <c r="A501" s="25">
        <f>MAX($A$14:A500)+1</f>
        <v>487</v>
      </c>
      <c r="B501" s="56" t="s">
        <v>36</v>
      </c>
      <c r="C501" s="55" t="s">
        <v>6</v>
      </c>
      <c r="D501" s="55" t="s">
        <v>23</v>
      </c>
      <c r="E501" s="55" t="s">
        <v>31</v>
      </c>
      <c r="F501" s="55" t="s">
        <v>6</v>
      </c>
      <c r="G501" s="55" t="s">
        <v>23</v>
      </c>
      <c r="H501" s="55" t="s">
        <v>31</v>
      </c>
      <c r="I501" s="55" t="s">
        <v>6</v>
      </c>
      <c r="J501" s="55" t="s">
        <v>23</v>
      </c>
      <c r="K501" s="55" t="s">
        <v>31</v>
      </c>
      <c r="L501" s="55" t="s">
        <v>6</v>
      </c>
      <c r="M501" s="55" t="s">
        <v>23</v>
      </c>
      <c r="N501" s="55" t="s">
        <v>31</v>
      </c>
      <c r="O501" s="55" t="s">
        <v>23</v>
      </c>
      <c r="P501" s="55" t="s">
        <v>23</v>
      </c>
      <c r="Q501" s="55" t="s">
        <v>23</v>
      </c>
      <c r="R501" s="55" t="s">
        <v>23</v>
      </c>
      <c r="S501" s="55" t="s">
        <v>23</v>
      </c>
      <c r="T501" s="55" t="s">
        <v>23</v>
      </c>
      <c r="U501" s="55" t="s">
        <v>23</v>
      </c>
      <c r="V501" s="55" t="s">
        <v>23</v>
      </c>
      <c r="W501" s="55" t="s">
        <v>23</v>
      </c>
      <c r="X501" s="55" t="s">
        <v>23</v>
      </c>
      <c r="Y501" s="55" t="s">
        <v>23</v>
      </c>
      <c r="Z501" s="55" t="s">
        <v>23</v>
      </c>
      <c r="AA501" s="55" t="s">
        <v>23</v>
      </c>
      <c r="AB501" s="55" t="s">
        <v>23</v>
      </c>
      <c r="AC501" s="55" t="s">
        <v>23</v>
      </c>
      <c r="AD501" s="55" t="s">
        <v>23</v>
      </c>
      <c r="AE501" s="55" t="s">
        <v>23</v>
      </c>
      <c r="AF501" s="55" t="s">
        <v>23</v>
      </c>
      <c r="AG501" s="55" t="s">
        <v>23</v>
      </c>
      <c r="AH501" s="55" t="s">
        <v>23</v>
      </c>
      <c r="AI501" s="55" t="s">
        <v>23</v>
      </c>
      <c r="AJ501" s="55" t="s">
        <v>23</v>
      </c>
      <c r="AK501" s="55" t="s">
        <v>23</v>
      </c>
      <c r="AL501" s="55" t="s">
        <v>23</v>
      </c>
      <c r="AM501" s="55" t="s">
        <v>23</v>
      </c>
      <c r="AN501" s="55" t="s">
        <v>23</v>
      </c>
      <c r="AO501" s="55" t="s">
        <v>23</v>
      </c>
      <c r="AP501" s="55" t="s">
        <v>23</v>
      </c>
      <c r="AQ501" s="55" t="s">
        <v>23</v>
      </c>
      <c r="AR501" s="55" t="s">
        <v>23</v>
      </c>
      <c r="AS501" s="55" t="s">
        <v>23</v>
      </c>
      <c r="AT501" s="55" t="s">
        <v>23</v>
      </c>
      <c r="AU501" s="55" t="s">
        <v>23</v>
      </c>
      <c r="AV501" s="55" t="s">
        <v>23</v>
      </c>
      <c r="AW501" s="55" t="s">
        <v>23</v>
      </c>
      <c r="AX501" s="55" t="s">
        <v>23</v>
      </c>
      <c r="AY501" s="55" t="s">
        <v>23</v>
      </c>
      <c r="AZ501" s="55" t="s">
        <v>23</v>
      </c>
      <c r="BA501" s="55" t="s">
        <v>23</v>
      </c>
      <c r="BB501" s="55" t="s">
        <v>23</v>
      </c>
      <c r="BC501" s="55" t="s">
        <v>23</v>
      </c>
      <c r="BD501" s="55" t="s">
        <v>23</v>
      </c>
      <c r="BE501" s="55" t="s">
        <v>23</v>
      </c>
      <c r="BF501" s="55" t="s">
        <v>23</v>
      </c>
      <c r="BG501" s="55" t="s">
        <v>23</v>
      </c>
      <c r="BH501" s="55" t="s">
        <v>23</v>
      </c>
      <c r="BI501" s="55" t="s">
        <v>23</v>
      </c>
      <c r="BJ501" s="55" t="s">
        <v>23</v>
      </c>
    </row>
    <row r="502" spans="1:62" ht="12" customHeight="1" x14ac:dyDescent="0.2">
      <c r="A502" s="25">
        <f>MAX($A$14:A501)+1</f>
        <v>488</v>
      </c>
      <c r="B502" s="56" t="s">
        <v>35</v>
      </c>
      <c r="C502" s="55" t="s">
        <v>23</v>
      </c>
      <c r="D502" s="55" t="s">
        <v>23</v>
      </c>
      <c r="E502" s="55" t="s">
        <v>23</v>
      </c>
      <c r="F502" s="55" t="s">
        <v>23</v>
      </c>
      <c r="G502" s="55" t="s">
        <v>23</v>
      </c>
      <c r="H502" s="55" t="s">
        <v>23</v>
      </c>
      <c r="I502" s="55" t="s">
        <v>23</v>
      </c>
      <c r="J502" s="55" t="s">
        <v>23</v>
      </c>
      <c r="K502" s="55" t="s">
        <v>23</v>
      </c>
      <c r="L502" s="55" t="s">
        <v>23</v>
      </c>
      <c r="M502" s="55" t="s">
        <v>23</v>
      </c>
      <c r="N502" s="55" t="s">
        <v>23</v>
      </c>
      <c r="O502" s="55" t="s">
        <v>23</v>
      </c>
      <c r="P502" s="55" t="s">
        <v>23</v>
      </c>
      <c r="Q502" s="55" t="s">
        <v>23</v>
      </c>
      <c r="R502" s="55" t="s">
        <v>23</v>
      </c>
      <c r="S502" s="55" t="s">
        <v>23</v>
      </c>
      <c r="T502" s="55" t="s">
        <v>23</v>
      </c>
      <c r="U502" s="55" t="s">
        <v>23</v>
      </c>
      <c r="V502" s="55" t="s">
        <v>23</v>
      </c>
      <c r="W502" s="55" t="s">
        <v>23</v>
      </c>
      <c r="X502" s="55" t="s">
        <v>23</v>
      </c>
      <c r="Y502" s="55" t="s">
        <v>23</v>
      </c>
      <c r="Z502" s="55" t="s">
        <v>23</v>
      </c>
      <c r="AA502" s="55" t="s">
        <v>23</v>
      </c>
      <c r="AB502" s="55" t="s">
        <v>23</v>
      </c>
      <c r="AC502" s="55" t="s">
        <v>23</v>
      </c>
      <c r="AD502" s="55" t="s">
        <v>23</v>
      </c>
      <c r="AE502" s="55" t="s">
        <v>23</v>
      </c>
      <c r="AF502" s="55" t="s">
        <v>23</v>
      </c>
      <c r="AG502" s="55" t="s">
        <v>23</v>
      </c>
      <c r="AH502" s="55" t="s">
        <v>23</v>
      </c>
      <c r="AI502" s="55" t="s">
        <v>23</v>
      </c>
      <c r="AJ502" s="55" t="s">
        <v>23</v>
      </c>
      <c r="AK502" s="55" t="s">
        <v>23</v>
      </c>
      <c r="AL502" s="55" t="s">
        <v>23</v>
      </c>
      <c r="AM502" s="55" t="s">
        <v>23</v>
      </c>
      <c r="AN502" s="55" t="s">
        <v>23</v>
      </c>
      <c r="AO502" s="55" t="s">
        <v>23</v>
      </c>
      <c r="AP502" s="55" t="s">
        <v>23</v>
      </c>
      <c r="AQ502" s="55" t="s">
        <v>23</v>
      </c>
      <c r="AR502" s="55" t="s">
        <v>23</v>
      </c>
      <c r="AS502" s="55" t="s">
        <v>23</v>
      </c>
      <c r="AT502" s="55" t="s">
        <v>23</v>
      </c>
      <c r="AU502" s="55" t="s">
        <v>23</v>
      </c>
      <c r="AV502" s="55" t="s">
        <v>23</v>
      </c>
      <c r="AW502" s="55" t="s">
        <v>23</v>
      </c>
      <c r="AX502" s="55" t="s">
        <v>23</v>
      </c>
      <c r="AY502" s="55" t="s">
        <v>23</v>
      </c>
      <c r="AZ502" s="55" t="s">
        <v>23</v>
      </c>
      <c r="BA502" s="55" t="s">
        <v>23</v>
      </c>
      <c r="BB502" s="55" t="s">
        <v>23</v>
      </c>
      <c r="BC502" s="55" t="s">
        <v>23</v>
      </c>
      <c r="BD502" s="55" t="s">
        <v>23</v>
      </c>
      <c r="BE502" s="55" t="s">
        <v>23</v>
      </c>
      <c r="BF502" s="55" t="s">
        <v>23</v>
      </c>
      <c r="BG502" s="55" t="s">
        <v>23</v>
      </c>
      <c r="BH502" s="55" t="s">
        <v>23</v>
      </c>
      <c r="BI502" s="55" t="s">
        <v>23</v>
      </c>
      <c r="BJ502" s="55" t="s">
        <v>23</v>
      </c>
    </row>
    <row r="503" spans="1:62" ht="12" customHeight="1" x14ac:dyDescent="0.2">
      <c r="A503" s="25">
        <f>MAX($A$14:A502)+1</f>
        <v>489</v>
      </c>
      <c r="B503" s="56" t="s">
        <v>34</v>
      </c>
      <c r="C503" s="55" t="s">
        <v>6</v>
      </c>
      <c r="D503" s="55" t="s">
        <v>23</v>
      </c>
      <c r="E503" s="55" t="s">
        <v>31</v>
      </c>
      <c r="F503" s="55" t="s">
        <v>6</v>
      </c>
      <c r="G503" s="55" t="s">
        <v>23</v>
      </c>
      <c r="H503" s="55" t="s">
        <v>31</v>
      </c>
      <c r="I503" s="55" t="s">
        <v>6</v>
      </c>
      <c r="J503" s="55" t="s">
        <v>23</v>
      </c>
      <c r="K503" s="55" t="s">
        <v>31</v>
      </c>
      <c r="L503" s="55" t="s">
        <v>6</v>
      </c>
      <c r="M503" s="55" t="s">
        <v>23</v>
      </c>
      <c r="N503" s="55" t="s">
        <v>31</v>
      </c>
      <c r="O503" s="55" t="s">
        <v>23</v>
      </c>
      <c r="P503" s="55" t="s">
        <v>23</v>
      </c>
      <c r="Q503" s="55" t="s">
        <v>23</v>
      </c>
      <c r="R503" s="55" t="s">
        <v>23</v>
      </c>
      <c r="S503" s="55" t="s">
        <v>23</v>
      </c>
      <c r="T503" s="55" t="s">
        <v>23</v>
      </c>
      <c r="U503" s="55" t="s">
        <v>23</v>
      </c>
      <c r="V503" s="55" t="s">
        <v>23</v>
      </c>
      <c r="W503" s="55" t="s">
        <v>23</v>
      </c>
      <c r="X503" s="55" t="s">
        <v>23</v>
      </c>
      <c r="Y503" s="55" t="s">
        <v>23</v>
      </c>
      <c r="Z503" s="55" t="s">
        <v>23</v>
      </c>
      <c r="AA503" s="55" t="s">
        <v>23</v>
      </c>
      <c r="AB503" s="55" t="s">
        <v>23</v>
      </c>
      <c r="AC503" s="55" t="s">
        <v>23</v>
      </c>
      <c r="AD503" s="55" t="s">
        <v>23</v>
      </c>
      <c r="AE503" s="55" t="s">
        <v>23</v>
      </c>
      <c r="AF503" s="55" t="s">
        <v>23</v>
      </c>
      <c r="AG503" s="55" t="s">
        <v>23</v>
      </c>
      <c r="AH503" s="55" t="s">
        <v>23</v>
      </c>
      <c r="AI503" s="55" t="s">
        <v>23</v>
      </c>
      <c r="AJ503" s="55" t="s">
        <v>23</v>
      </c>
      <c r="AK503" s="55" t="s">
        <v>23</v>
      </c>
      <c r="AL503" s="55" t="s">
        <v>23</v>
      </c>
      <c r="AM503" s="55" t="s">
        <v>23</v>
      </c>
      <c r="AN503" s="55" t="s">
        <v>23</v>
      </c>
      <c r="AO503" s="55" t="s">
        <v>23</v>
      </c>
      <c r="AP503" s="55" t="s">
        <v>23</v>
      </c>
      <c r="AQ503" s="55" t="s">
        <v>23</v>
      </c>
      <c r="AR503" s="55" t="s">
        <v>23</v>
      </c>
      <c r="AS503" s="55" t="s">
        <v>23</v>
      </c>
      <c r="AT503" s="55" t="s">
        <v>23</v>
      </c>
      <c r="AU503" s="55" t="s">
        <v>23</v>
      </c>
      <c r="AV503" s="55" t="s">
        <v>23</v>
      </c>
      <c r="AW503" s="55" t="s">
        <v>23</v>
      </c>
      <c r="AX503" s="55" t="s">
        <v>23</v>
      </c>
      <c r="AY503" s="55" t="s">
        <v>23</v>
      </c>
      <c r="AZ503" s="55" t="s">
        <v>23</v>
      </c>
      <c r="BA503" s="55" t="s">
        <v>23</v>
      </c>
      <c r="BB503" s="55" t="s">
        <v>23</v>
      </c>
      <c r="BC503" s="55" t="s">
        <v>23</v>
      </c>
      <c r="BD503" s="55" t="s">
        <v>23</v>
      </c>
      <c r="BE503" s="55" t="s">
        <v>23</v>
      </c>
      <c r="BF503" s="55" t="s">
        <v>23</v>
      </c>
      <c r="BG503" s="55" t="s">
        <v>23</v>
      </c>
      <c r="BH503" s="55" t="s">
        <v>23</v>
      </c>
      <c r="BI503" s="55" t="s">
        <v>23</v>
      </c>
      <c r="BJ503" s="55" t="s">
        <v>23</v>
      </c>
    </row>
    <row r="504" spans="1:62" ht="12" customHeight="1" x14ac:dyDescent="0.2">
      <c r="A504" s="25">
        <f>MAX($A$14:A503)+1</f>
        <v>490</v>
      </c>
      <c r="B504" s="56" t="s">
        <v>30</v>
      </c>
      <c r="C504" s="55" t="s">
        <v>23</v>
      </c>
      <c r="D504" s="55" t="s">
        <v>23</v>
      </c>
      <c r="E504" s="55" t="s">
        <v>23</v>
      </c>
      <c r="F504" s="55" t="s">
        <v>23</v>
      </c>
      <c r="G504" s="55" t="s">
        <v>23</v>
      </c>
      <c r="H504" s="55" t="s">
        <v>23</v>
      </c>
      <c r="I504" s="55" t="s">
        <v>23</v>
      </c>
      <c r="J504" s="55" t="s">
        <v>23</v>
      </c>
      <c r="K504" s="55" t="s">
        <v>23</v>
      </c>
      <c r="L504" s="55" t="s">
        <v>23</v>
      </c>
      <c r="M504" s="55" t="s">
        <v>23</v>
      </c>
      <c r="N504" s="55" t="s">
        <v>23</v>
      </c>
      <c r="O504" s="55" t="s">
        <v>23</v>
      </c>
      <c r="P504" s="55" t="s">
        <v>23</v>
      </c>
      <c r="Q504" s="55" t="s">
        <v>23</v>
      </c>
      <c r="R504" s="55" t="s">
        <v>23</v>
      </c>
      <c r="S504" s="55" t="s">
        <v>23</v>
      </c>
      <c r="T504" s="55" t="s">
        <v>23</v>
      </c>
      <c r="U504" s="55" t="s">
        <v>23</v>
      </c>
      <c r="V504" s="55" t="s">
        <v>23</v>
      </c>
      <c r="W504" s="55" t="s">
        <v>23</v>
      </c>
      <c r="X504" s="55" t="s">
        <v>23</v>
      </c>
      <c r="Y504" s="55" t="s">
        <v>23</v>
      </c>
      <c r="Z504" s="55" t="s">
        <v>23</v>
      </c>
      <c r="AA504" s="55" t="s">
        <v>23</v>
      </c>
      <c r="AB504" s="55" t="s">
        <v>23</v>
      </c>
      <c r="AC504" s="55" t="s">
        <v>23</v>
      </c>
      <c r="AD504" s="55" t="s">
        <v>23</v>
      </c>
      <c r="AE504" s="55" t="s">
        <v>23</v>
      </c>
      <c r="AF504" s="55" t="s">
        <v>23</v>
      </c>
      <c r="AG504" s="55" t="s">
        <v>23</v>
      </c>
      <c r="AH504" s="55" t="s">
        <v>23</v>
      </c>
      <c r="AI504" s="55" t="s">
        <v>23</v>
      </c>
      <c r="AJ504" s="55" t="s">
        <v>23</v>
      </c>
      <c r="AK504" s="55" t="s">
        <v>23</v>
      </c>
      <c r="AL504" s="55" t="s">
        <v>23</v>
      </c>
      <c r="AM504" s="55" t="s">
        <v>23</v>
      </c>
      <c r="AN504" s="55" t="s">
        <v>23</v>
      </c>
      <c r="AO504" s="55" t="s">
        <v>23</v>
      </c>
      <c r="AP504" s="55" t="s">
        <v>23</v>
      </c>
      <c r="AQ504" s="55" t="s">
        <v>23</v>
      </c>
      <c r="AR504" s="55" t="s">
        <v>23</v>
      </c>
      <c r="AS504" s="55" t="s">
        <v>23</v>
      </c>
      <c r="AT504" s="55" t="s">
        <v>23</v>
      </c>
      <c r="AU504" s="55" t="s">
        <v>23</v>
      </c>
      <c r="AV504" s="55" t="s">
        <v>23</v>
      </c>
      <c r="AW504" s="55" t="s">
        <v>23</v>
      </c>
      <c r="AX504" s="55" t="s">
        <v>23</v>
      </c>
      <c r="AY504" s="55" t="s">
        <v>23</v>
      </c>
      <c r="AZ504" s="55" t="s">
        <v>23</v>
      </c>
      <c r="BA504" s="55" t="s">
        <v>23</v>
      </c>
      <c r="BB504" s="55" t="s">
        <v>23</v>
      </c>
      <c r="BC504" s="55" t="s">
        <v>23</v>
      </c>
      <c r="BD504" s="55" t="s">
        <v>23</v>
      </c>
      <c r="BE504" s="55" t="s">
        <v>23</v>
      </c>
      <c r="BF504" s="55" t="s">
        <v>23</v>
      </c>
      <c r="BG504" s="55" t="s">
        <v>23</v>
      </c>
      <c r="BH504" s="55" t="s">
        <v>23</v>
      </c>
      <c r="BI504" s="55" t="s">
        <v>23</v>
      </c>
      <c r="BJ504" s="55" t="s">
        <v>23</v>
      </c>
    </row>
    <row r="505" spans="1:62" x14ac:dyDescent="0.2">
      <c r="A505" s="25">
        <f>MAX($A$14:A504)+1</f>
        <v>491</v>
      </c>
      <c r="B505" s="58" t="s">
        <v>60</v>
      </c>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57"/>
      <c r="AI505" s="57"/>
      <c r="AJ505" s="57"/>
      <c r="AK505" s="57"/>
      <c r="AL505" s="57"/>
      <c r="AM505" s="57"/>
      <c r="AN505" s="57"/>
      <c r="AO505" s="57"/>
      <c r="AP505" s="57"/>
      <c r="AQ505" s="57"/>
      <c r="AR505" s="57"/>
      <c r="AS505" s="57"/>
      <c r="AT505" s="57"/>
      <c r="AU505" s="57"/>
      <c r="AV505" s="57"/>
      <c r="AW505" s="57"/>
      <c r="AX505" s="57"/>
      <c r="AY505" s="57"/>
      <c r="AZ505" s="57"/>
      <c r="BA505" s="57"/>
      <c r="BB505" s="57"/>
      <c r="BC505" s="57"/>
      <c r="BD505" s="57"/>
      <c r="BE505" s="57"/>
      <c r="BF505" s="57"/>
      <c r="BG505" s="57"/>
      <c r="BH505" s="57"/>
      <c r="BI505" s="57"/>
      <c r="BJ505" s="57"/>
    </row>
    <row r="506" spans="1:62" ht="12" customHeight="1" x14ac:dyDescent="0.2">
      <c r="A506" s="25">
        <f>MAX($A$14:A505)+1</f>
        <v>492</v>
      </c>
      <c r="B506" s="56" t="s">
        <v>36</v>
      </c>
      <c r="C506" s="55" t="s">
        <v>22</v>
      </c>
      <c r="D506" s="55" t="s">
        <v>23</v>
      </c>
      <c r="E506" s="55" t="s">
        <v>22</v>
      </c>
      <c r="F506" s="55" t="s">
        <v>22</v>
      </c>
      <c r="G506" s="55" t="s">
        <v>23</v>
      </c>
      <c r="H506" s="55" t="s">
        <v>22</v>
      </c>
      <c r="I506" s="55" t="s">
        <v>17</v>
      </c>
      <c r="J506" s="55" t="s">
        <v>23</v>
      </c>
      <c r="K506" s="55" t="s">
        <v>31</v>
      </c>
      <c r="L506" s="55" t="s">
        <v>17</v>
      </c>
      <c r="M506" s="55" t="s">
        <v>23</v>
      </c>
      <c r="N506" s="55" t="s">
        <v>31</v>
      </c>
      <c r="O506" s="55" t="s">
        <v>6</v>
      </c>
      <c r="P506" s="55" t="s">
        <v>26</v>
      </c>
      <c r="Q506" s="55" t="s">
        <v>31</v>
      </c>
      <c r="R506" s="55" t="s">
        <v>6</v>
      </c>
      <c r="S506" s="55" t="s">
        <v>23</v>
      </c>
      <c r="T506" s="55" t="s">
        <v>32</v>
      </c>
      <c r="U506" s="55" t="s">
        <v>6</v>
      </c>
      <c r="V506" s="55" t="s">
        <v>23</v>
      </c>
      <c r="W506" s="55" t="s">
        <v>32</v>
      </c>
      <c r="X506" s="55" t="s">
        <v>6</v>
      </c>
      <c r="Y506" s="55" t="s">
        <v>23</v>
      </c>
      <c r="Z506" s="55" t="s">
        <v>32</v>
      </c>
      <c r="AA506" s="55" t="s">
        <v>17</v>
      </c>
      <c r="AB506" s="55" t="s">
        <v>23</v>
      </c>
      <c r="AC506" s="55" t="s">
        <v>32</v>
      </c>
      <c r="AD506" s="55" t="s">
        <v>17</v>
      </c>
      <c r="AE506" s="55" t="s">
        <v>23</v>
      </c>
      <c r="AF506" s="55" t="s">
        <v>32</v>
      </c>
      <c r="AG506" s="55" t="s">
        <v>17</v>
      </c>
      <c r="AH506" s="55" t="s">
        <v>26</v>
      </c>
      <c r="AI506" s="55" t="s">
        <v>31</v>
      </c>
      <c r="AJ506" s="55" t="s">
        <v>17</v>
      </c>
      <c r="AK506" s="55" t="s">
        <v>26</v>
      </c>
      <c r="AL506" s="55" t="s">
        <v>31</v>
      </c>
      <c r="AM506" s="55" t="s">
        <v>17</v>
      </c>
      <c r="AN506" s="55" t="s">
        <v>26</v>
      </c>
      <c r="AO506" s="55" t="s">
        <v>31</v>
      </c>
      <c r="AP506" s="55" t="s">
        <v>17</v>
      </c>
      <c r="AQ506" s="55" t="s">
        <v>26</v>
      </c>
      <c r="AR506" s="55" t="s">
        <v>31</v>
      </c>
      <c r="AS506" s="55" t="s">
        <v>17</v>
      </c>
      <c r="AT506" s="55" t="s">
        <v>26</v>
      </c>
      <c r="AU506" s="55" t="s">
        <v>31</v>
      </c>
      <c r="AV506" s="55" t="s">
        <v>17</v>
      </c>
      <c r="AW506" s="55" t="s">
        <v>26</v>
      </c>
      <c r="AX506" s="55" t="s">
        <v>31</v>
      </c>
      <c r="AY506" s="55" t="s">
        <v>17</v>
      </c>
      <c r="AZ506" s="55" t="s">
        <v>26</v>
      </c>
      <c r="BA506" s="55" t="s">
        <v>31</v>
      </c>
      <c r="BB506" s="55" t="s">
        <v>17</v>
      </c>
      <c r="BC506" s="55" t="s">
        <v>26</v>
      </c>
      <c r="BD506" s="55" t="s">
        <v>31</v>
      </c>
      <c r="BE506" s="55" t="s">
        <v>17</v>
      </c>
      <c r="BF506" s="55" t="s">
        <v>26</v>
      </c>
      <c r="BG506" s="55" t="s">
        <v>31</v>
      </c>
      <c r="BH506" s="55" t="s">
        <v>17</v>
      </c>
      <c r="BI506" s="55" t="s">
        <v>26</v>
      </c>
      <c r="BJ506" s="55" t="s">
        <v>31</v>
      </c>
    </row>
    <row r="507" spans="1:62" ht="12" customHeight="1" x14ac:dyDescent="0.2">
      <c r="A507" s="25">
        <f>MAX($A$14:A506)+1</f>
        <v>493</v>
      </c>
      <c r="B507" s="56" t="s">
        <v>35</v>
      </c>
      <c r="C507" s="55" t="s">
        <v>22</v>
      </c>
      <c r="D507" s="55" t="s">
        <v>23</v>
      </c>
      <c r="E507" s="55" t="s">
        <v>23</v>
      </c>
      <c r="F507" s="55" t="s">
        <v>22</v>
      </c>
      <c r="G507" s="55" t="s">
        <v>23</v>
      </c>
      <c r="H507" s="55" t="s">
        <v>23</v>
      </c>
      <c r="I507" s="55" t="s">
        <v>44</v>
      </c>
      <c r="J507" s="55" t="s">
        <v>23</v>
      </c>
      <c r="K507" s="55" t="s">
        <v>23</v>
      </c>
      <c r="L507" s="55" t="s">
        <v>44</v>
      </c>
      <c r="M507" s="55" t="s">
        <v>23</v>
      </c>
      <c r="N507" s="55" t="s">
        <v>23</v>
      </c>
      <c r="O507" s="55" t="s">
        <v>27</v>
      </c>
      <c r="P507" s="55" t="s">
        <v>26</v>
      </c>
      <c r="Q507" s="55" t="s">
        <v>23</v>
      </c>
      <c r="R507" s="55" t="s">
        <v>27</v>
      </c>
      <c r="S507" s="55" t="s">
        <v>26</v>
      </c>
      <c r="T507" s="55" t="s">
        <v>23</v>
      </c>
      <c r="U507" s="55" t="s">
        <v>27</v>
      </c>
      <c r="V507" s="55" t="s">
        <v>26</v>
      </c>
      <c r="W507" s="55" t="s">
        <v>23</v>
      </c>
      <c r="X507" s="55" t="s">
        <v>27</v>
      </c>
      <c r="Y507" s="55" t="s">
        <v>26</v>
      </c>
      <c r="Z507" s="55" t="s">
        <v>23</v>
      </c>
      <c r="AA507" s="55" t="s">
        <v>44</v>
      </c>
      <c r="AB507" s="55" t="s">
        <v>23</v>
      </c>
      <c r="AC507" s="55" t="s">
        <v>23</v>
      </c>
      <c r="AD507" s="55" t="s">
        <v>44</v>
      </c>
      <c r="AE507" s="55" t="s">
        <v>23</v>
      </c>
      <c r="AF507" s="55" t="s">
        <v>23</v>
      </c>
      <c r="AG507" s="55" t="s">
        <v>44</v>
      </c>
      <c r="AH507" s="55" t="s">
        <v>23</v>
      </c>
      <c r="AI507" s="55" t="s">
        <v>23</v>
      </c>
      <c r="AJ507" s="55" t="s">
        <v>44</v>
      </c>
      <c r="AK507" s="55" t="s">
        <v>23</v>
      </c>
      <c r="AL507" s="55" t="s">
        <v>23</v>
      </c>
      <c r="AM507" s="55" t="s">
        <v>44</v>
      </c>
      <c r="AN507" s="55" t="s">
        <v>23</v>
      </c>
      <c r="AO507" s="55" t="s">
        <v>23</v>
      </c>
      <c r="AP507" s="55" t="s">
        <v>44</v>
      </c>
      <c r="AQ507" s="55" t="s">
        <v>23</v>
      </c>
      <c r="AR507" s="55" t="s">
        <v>23</v>
      </c>
      <c r="AS507" s="55" t="s">
        <v>23</v>
      </c>
      <c r="AT507" s="55" t="s">
        <v>23</v>
      </c>
      <c r="AU507" s="55" t="s">
        <v>23</v>
      </c>
      <c r="AV507" s="55" t="s">
        <v>23</v>
      </c>
      <c r="AW507" s="55" t="s">
        <v>23</v>
      </c>
      <c r="AX507" s="55" t="s">
        <v>23</v>
      </c>
      <c r="AY507" s="55" t="s">
        <v>23</v>
      </c>
      <c r="AZ507" s="55" t="s">
        <v>23</v>
      </c>
      <c r="BA507" s="55" t="s">
        <v>23</v>
      </c>
      <c r="BB507" s="55" t="s">
        <v>23</v>
      </c>
      <c r="BC507" s="55" t="s">
        <v>23</v>
      </c>
      <c r="BD507" s="55" t="s">
        <v>23</v>
      </c>
      <c r="BE507" s="55" t="s">
        <v>23</v>
      </c>
      <c r="BF507" s="55" t="s">
        <v>23</v>
      </c>
      <c r="BG507" s="55" t="s">
        <v>23</v>
      </c>
      <c r="BH507" s="55" t="s">
        <v>23</v>
      </c>
      <c r="BI507" s="55" t="s">
        <v>23</v>
      </c>
      <c r="BJ507" s="55" t="s">
        <v>23</v>
      </c>
    </row>
    <row r="508" spans="1:62" ht="12" customHeight="1" x14ac:dyDescent="0.2">
      <c r="A508" s="25">
        <f>MAX($A$14:A507)+1</f>
        <v>494</v>
      </c>
      <c r="B508" s="56" t="s">
        <v>34</v>
      </c>
      <c r="C508" s="55" t="s">
        <v>22</v>
      </c>
      <c r="D508" s="55" t="s">
        <v>23</v>
      </c>
      <c r="E508" s="55" t="s">
        <v>22</v>
      </c>
      <c r="F508" s="55" t="s">
        <v>22</v>
      </c>
      <c r="G508" s="55" t="s">
        <v>23</v>
      </c>
      <c r="H508" s="55" t="s">
        <v>22</v>
      </c>
      <c r="I508" s="55" t="s">
        <v>17</v>
      </c>
      <c r="J508" s="55" t="s">
        <v>23</v>
      </c>
      <c r="K508" s="55" t="s">
        <v>31</v>
      </c>
      <c r="L508" s="55" t="s">
        <v>17</v>
      </c>
      <c r="M508" s="55" t="s">
        <v>23</v>
      </c>
      <c r="N508" s="55" t="s">
        <v>31</v>
      </c>
      <c r="O508" s="55" t="s">
        <v>6</v>
      </c>
      <c r="P508" s="55" t="s">
        <v>26</v>
      </c>
      <c r="Q508" s="55" t="s">
        <v>31</v>
      </c>
      <c r="R508" s="55" t="s">
        <v>6</v>
      </c>
      <c r="S508" s="55" t="s">
        <v>23</v>
      </c>
      <c r="T508" s="55" t="s">
        <v>32</v>
      </c>
      <c r="U508" s="55" t="s">
        <v>6</v>
      </c>
      <c r="V508" s="55" t="s">
        <v>23</v>
      </c>
      <c r="W508" s="55" t="s">
        <v>32</v>
      </c>
      <c r="X508" s="55" t="s">
        <v>6</v>
      </c>
      <c r="Y508" s="55" t="s">
        <v>23</v>
      </c>
      <c r="Z508" s="55" t="s">
        <v>32</v>
      </c>
      <c r="AA508" s="55" t="s">
        <v>17</v>
      </c>
      <c r="AB508" s="55" t="s">
        <v>23</v>
      </c>
      <c r="AC508" s="55" t="s">
        <v>32</v>
      </c>
      <c r="AD508" s="55" t="s">
        <v>17</v>
      </c>
      <c r="AE508" s="55" t="s">
        <v>23</v>
      </c>
      <c r="AF508" s="55" t="s">
        <v>32</v>
      </c>
      <c r="AG508" s="55" t="s">
        <v>17</v>
      </c>
      <c r="AH508" s="55" t="s">
        <v>26</v>
      </c>
      <c r="AI508" s="55" t="s">
        <v>31</v>
      </c>
      <c r="AJ508" s="55" t="s">
        <v>17</v>
      </c>
      <c r="AK508" s="55" t="s">
        <v>26</v>
      </c>
      <c r="AL508" s="55" t="s">
        <v>31</v>
      </c>
      <c r="AM508" s="55" t="s">
        <v>17</v>
      </c>
      <c r="AN508" s="55" t="s">
        <v>26</v>
      </c>
      <c r="AO508" s="55" t="s">
        <v>31</v>
      </c>
      <c r="AP508" s="55" t="s">
        <v>17</v>
      </c>
      <c r="AQ508" s="55" t="s">
        <v>26</v>
      </c>
      <c r="AR508" s="55" t="s">
        <v>31</v>
      </c>
      <c r="AS508" s="55" t="s">
        <v>17</v>
      </c>
      <c r="AT508" s="55" t="s">
        <v>26</v>
      </c>
      <c r="AU508" s="55" t="s">
        <v>31</v>
      </c>
      <c r="AV508" s="55" t="s">
        <v>17</v>
      </c>
      <c r="AW508" s="55" t="s">
        <v>26</v>
      </c>
      <c r="AX508" s="55" t="s">
        <v>31</v>
      </c>
      <c r="AY508" s="55" t="s">
        <v>17</v>
      </c>
      <c r="AZ508" s="55" t="s">
        <v>26</v>
      </c>
      <c r="BA508" s="55" t="s">
        <v>31</v>
      </c>
      <c r="BB508" s="55" t="s">
        <v>17</v>
      </c>
      <c r="BC508" s="55" t="s">
        <v>26</v>
      </c>
      <c r="BD508" s="55" t="s">
        <v>31</v>
      </c>
      <c r="BE508" s="55" t="s">
        <v>17</v>
      </c>
      <c r="BF508" s="55" t="s">
        <v>26</v>
      </c>
      <c r="BG508" s="55" t="s">
        <v>31</v>
      </c>
      <c r="BH508" s="55" t="s">
        <v>17</v>
      </c>
      <c r="BI508" s="55" t="s">
        <v>26</v>
      </c>
      <c r="BJ508" s="55" t="s">
        <v>31</v>
      </c>
    </row>
    <row r="509" spans="1:62" ht="12" customHeight="1" x14ac:dyDescent="0.2">
      <c r="A509" s="25">
        <f>MAX($A$14:A508)+1</f>
        <v>495</v>
      </c>
      <c r="B509" s="56" t="s">
        <v>30</v>
      </c>
      <c r="C509" s="55" t="s">
        <v>22</v>
      </c>
      <c r="D509" s="55" t="s">
        <v>23</v>
      </c>
      <c r="E509" s="55" t="s">
        <v>23</v>
      </c>
      <c r="F509" s="55" t="s">
        <v>22</v>
      </c>
      <c r="G509" s="55" t="s">
        <v>23</v>
      </c>
      <c r="H509" s="55" t="s">
        <v>23</v>
      </c>
      <c r="I509" s="55" t="s">
        <v>44</v>
      </c>
      <c r="J509" s="55" t="s">
        <v>23</v>
      </c>
      <c r="K509" s="55" t="s">
        <v>23</v>
      </c>
      <c r="L509" s="55" t="s">
        <v>44</v>
      </c>
      <c r="M509" s="55" t="s">
        <v>23</v>
      </c>
      <c r="N509" s="55" t="s">
        <v>23</v>
      </c>
      <c r="O509" s="55" t="s">
        <v>27</v>
      </c>
      <c r="P509" s="55" t="s">
        <v>26</v>
      </c>
      <c r="Q509" s="55" t="s">
        <v>23</v>
      </c>
      <c r="R509" s="55" t="s">
        <v>27</v>
      </c>
      <c r="S509" s="55" t="s">
        <v>26</v>
      </c>
      <c r="T509" s="55" t="s">
        <v>23</v>
      </c>
      <c r="U509" s="55" t="s">
        <v>27</v>
      </c>
      <c r="V509" s="55" t="s">
        <v>26</v>
      </c>
      <c r="W509" s="55" t="s">
        <v>23</v>
      </c>
      <c r="X509" s="55" t="s">
        <v>27</v>
      </c>
      <c r="Y509" s="55" t="s">
        <v>26</v>
      </c>
      <c r="Z509" s="55" t="s">
        <v>23</v>
      </c>
      <c r="AA509" s="55" t="s">
        <v>44</v>
      </c>
      <c r="AB509" s="55" t="s">
        <v>23</v>
      </c>
      <c r="AC509" s="55" t="s">
        <v>23</v>
      </c>
      <c r="AD509" s="55" t="s">
        <v>44</v>
      </c>
      <c r="AE509" s="55" t="s">
        <v>23</v>
      </c>
      <c r="AF509" s="55" t="s">
        <v>23</v>
      </c>
      <c r="AG509" s="55" t="s">
        <v>44</v>
      </c>
      <c r="AH509" s="55" t="s">
        <v>23</v>
      </c>
      <c r="AI509" s="55" t="s">
        <v>23</v>
      </c>
      <c r="AJ509" s="55" t="s">
        <v>44</v>
      </c>
      <c r="AK509" s="55" t="s">
        <v>23</v>
      </c>
      <c r="AL509" s="55" t="s">
        <v>23</v>
      </c>
      <c r="AM509" s="55" t="s">
        <v>44</v>
      </c>
      <c r="AN509" s="55" t="s">
        <v>23</v>
      </c>
      <c r="AO509" s="55" t="s">
        <v>23</v>
      </c>
      <c r="AP509" s="55" t="s">
        <v>44</v>
      </c>
      <c r="AQ509" s="55" t="s">
        <v>23</v>
      </c>
      <c r="AR509" s="55" t="s">
        <v>23</v>
      </c>
      <c r="AS509" s="55" t="s">
        <v>23</v>
      </c>
      <c r="AT509" s="55" t="s">
        <v>23</v>
      </c>
      <c r="AU509" s="55" t="s">
        <v>23</v>
      </c>
      <c r="AV509" s="55" t="s">
        <v>23</v>
      </c>
      <c r="AW509" s="55" t="s">
        <v>23</v>
      </c>
      <c r="AX509" s="55" t="s">
        <v>23</v>
      </c>
      <c r="AY509" s="55" t="s">
        <v>23</v>
      </c>
      <c r="AZ509" s="55" t="s">
        <v>23</v>
      </c>
      <c r="BA509" s="55" t="s">
        <v>23</v>
      </c>
      <c r="BB509" s="55" t="s">
        <v>23</v>
      </c>
      <c r="BC509" s="55" t="s">
        <v>23</v>
      </c>
      <c r="BD509" s="55" t="s">
        <v>23</v>
      </c>
      <c r="BE509" s="55" t="s">
        <v>23</v>
      </c>
      <c r="BF509" s="55" t="s">
        <v>23</v>
      </c>
      <c r="BG509" s="55" t="s">
        <v>23</v>
      </c>
      <c r="BH509" s="55" t="s">
        <v>23</v>
      </c>
      <c r="BI509" s="55" t="s">
        <v>23</v>
      </c>
      <c r="BJ509" s="55" t="s">
        <v>23</v>
      </c>
    </row>
    <row r="510" spans="1:62" ht="12" customHeight="1" x14ac:dyDescent="0.2">
      <c r="A510" s="25">
        <f>MAX($A$14:A509)+1</f>
        <v>496</v>
      </c>
      <c r="B510" s="58" t="s">
        <v>59</v>
      </c>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7"/>
      <c r="AM510" s="57"/>
      <c r="AN510" s="57"/>
      <c r="AO510" s="57"/>
      <c r="AP510" s="57"/>
      <c r="AQ510" s="57"/>
      <c r="AR510" s="57"/>
      <c r="AS510" s="57"/>
      <c r="AT510" s="57"/>
      <c r="AU510" s="57"/>
      <c r="AV510" s="57"/>
      <c r="AW510" s="57"/>
      <c r="AX510" s="57"/>
      <c r="AY510" s="57"/>
      <c r="AZ510" s="57"/>
      <c r="BA510" s="57"/>
      <c r="BB510" s="57"/>
      <c r="BC510" s="57"/>
      <c r="BD510" s="57"/>
      <c r="BE510" s="57"/>
      <c r="BF510" s="57"/>
      <c r="BG510" s="57"/>
      <c r="BH510" s="57"/>
      <c r="BI510" s="57"/>
      <c r="BJ510" s="57"/>
    </row>
    <row r="511" spans="1:62" ht="12" customHeight="1" x14ac:dyDescent="0.2">
      <c r="A511" s="25">
        <f>MAX($A$14:A510)+1</f>
        <v>497</v>
      </c>
      <c r="B511" s="56" t="s">
        <v>36</v>
      </c>
      <c r="C511" s="55" t="s">
        <v>17</v>
      </c>
      <c r="D511" s="55" t="s">
        <v>23</v>
      </c>
      <c r="E511" s="55" t="s">
        <v>31</v>
      </c>
      <c r="F511" s="55" t="s">
        <v>17</v>
      </c>
      <c r="G511" s="55" t="s">
        <v>23</v>
      </c>
      <c r="H511" s="55" t="s">
        <v>31</v>
      </c>
      <c r="I511" s="55" t="s">
        <v>17</v>
      </c>
      <c r="J511" s="55" t="s">
        <v>23</v>
      </c>
      <c r="K511" s="55" t="s">
        <v>31</v>
      </c>
      <c r="L511" s="55" t="s">
        <v>17</v>
      </c>
      <c r="M511" s="55" t="s">
        <v>23</v>
      </c>
      <c r="N511" s="55" t="s">
        <v>31</v>
      </c>
      <c r="O511" s="55" t="s">
        <v>18</v>
      </c>
      <c r="P511" s="55" t="s">
        <v>23</v>
      </c>
      <c r="Q511" s="55" t="s">
        <v>31</v>
      </c>
      <c r="R511" s="55" t="s">
        <v>18</v>
      </c>
      <c r="S511" s="55" t="s">
        <v>23</v>
      </c>
      <c r="T511" s="55" t="s">
        <v>31</v>
      </c>
      <c r="U511" s="55" t="s">
        <v>17</v>
      </c>
      <c r="V511" s="55" t="s">
        <v>23</v>
      </c>
      <c r="W511" s="55" t="s">
        <v>33</v>
      </c>
      <c r="X511" s="55" t="s">
        <v>17</v>
      </c>
      <c r="Y511" s="55" t="s">
        <v>23</v>
      </c>
      <c r="Z511" s="55" t="s">
        <v>31</v>
      </c>
      <c r="AA511" s="55" t="s">
        <v>6</v>
      </c>
      <c r="AB511" s="55" t="s">
        <v>23</v>
      </c>
      <c r="AC511" s="55" t="s">
        <v>33</v>
      </c>
      <c r="AD511" s="55" t="s">
        <v>6</v>
      </c>
      <c r="AE511" s="55" t="s">
        <v>26</v>
      </c>
      <c r="AF511" s="55" t="s">
        <v>31</v>
      </c>
      <c r="AG511" s="55" t="s">
        <v>6</v>
      </c>
      <c r="AH511" s="55" t="s">
        <v>26</v>
      </c>
      <c r="AI511" s="55" t="s">
        <v>31</v>
      </c>
      <c r="AJ511" s="55" t="s">
        <v>18</v>
      </c>
      <c r="AK511" s="55" t="s">
        <v>28</v>
      </c>
      <c r="AL511" s="55" t="s">
        <v>26</v>
      </c>
      <c r="AM511" s="55" t="s">
        <v>18</v>
      </c>
      <c r="AN511" s="55" t="s">
        <v>28</v>
      </c>
      <c r="AO511" s="55" t="s">
        <v>26</v>
      </c>
      <c r="AP511" s="55" t="s">
        <v>18</v>
      </c>
      <c r="AQ511" s="55" t="s">
        <v>23</v>
      </c>
      <c r="AR511" s="55" t="s">
        <v>31</v>
      </c>
      <c r="AS511" s="55" t="s">
        <v>18</v>
      </c>
      <c r="AT511" s="55" t="s">
        <v>23</v>
      </c>
      <c r="AU511" s="55" t="s">
        <v>31</v>
      </c>
      <c r="AV511" s="55" t="s">
        <v>18</v>
      </c>
      <c r="AW511" s="55" t="s">
        <v>23</v>
      </c>
      <c r="AX511" s="55" t="s">
        <v>31</v>
      </c>
      <c r="AY511" s="55" t="s">
        <v>18</v>
      </c>
      <c r="AZ511" s="55" t="s">
        <v>23</v>
      </c>
      <c r="BA511" s="55" t="s">
        <v>31</v>
      </c>
      <c r="BB511" s="55" t="s">
        <v>17</v>
      </c>
      <c r="BC511" s="55" t="s">
        <v>23</v>
      </c>
      <c r="BD511" s="55" t="s">
        <v>33</v>
      </c>
      <c r="BE511" s="55" t="s">
        <v>17</v>
      </c>
      <c r="BF511" s="55" t="s">
        <v>23</v>
      </c>
      <c r="BG511" s="55" t="s">
        <v>31</v>
      </c>
      <c r="BH511" s="55" t="s">
        <v>17</v>
      </c>
      <c r="BI511" s="55" t="s">
        <v>23</v>
      </c>
      <c r="BJ511" s="55" t="s">
        <v>31</v>
      </c>
    </row>
    <row r="512" spans="1:62" ht="12" customHeight="1" x14ac:dyDescent="0.2">
      <c r="A512" s="25">
        <f>MAX($A$14:A511)+1</f>
        <v>498</v>
      </c>
      <c r="B512" s="56" t="s">
        <v>35</v>
      </c>
      <c r="C512" s="55" t="s">
        <v>44</v>
      </c>
      <c r="D512" s="55" t="s">
        <v>23</v>
      </c>
      <c r="E512" s="55" t="s">
        <v>23</v>
      </c>
      <c r="F512" s="55" t="s">
        <v>44</v>
      </c>
      <c r="G512" s="55" t="s">
        <v>23</v>
      </c>
      <c r="H512" s="55" t="s">
        <v>23</v>
      </c>
      <c r="I512" s="55" t="s">
        <v>44</v>
      </c>
      <c r="J512" s="55" t="s">
        <v>23</v>
      </c>
      <c r="K512" s="55" t="s">
        <v>23</v>
      </c>
      <c r="L512" s="55" t="s">
        <v>44</v>
      </c>
      <c r="M512" s="55" t="s">
        <v>23</v>
      </c>
      <c r="N512" s="55" t="s">
        <v>23</v>
      </c>
      <c r="O512" s="55" t="s">
        <v>44</v>
      </c>
      <c r="P512" s="55" t="s">
        <v>23</v>
      </c>
      <c r="Q512" s="55" t="s">
        <v>23</v>
      </c>
      <c r="R512" s="55" t="s">
        <v>44</v>
      </c>
      <c r="S512" s="55" t="s">
        <v>23</v>
      </c>
      <c r="T512" s="55" t="s">
        <v>23</v>
      </c>
      <c r="U512" s="55" t="s">
        <v>44</v>
      </c>
      <c r="V512" s="55" t="s">
        <v>23</v>
      </c>
      <c r="W512" s="55" t="s">
        <v>23</v>
      </c>
      <c r="X512" s="55" t="s">
        <v>44</v>
      </c>
      <c r="Y512" s="55" t="s">
        <v>23</v>
      </c>
      <c r="Z512" s="55" t="s">
        <v>23</v>
      </c>
      <c r="AA512" s="55" t="s">
        <v>27</v>
      </c>
      <c r="AB512" s="55" t="s">
        <v>26</v>
      </c>
      <c r="AC512" s="55" t="s">
        <v>23</v>
      </c>
      <c r="AD512" s="55" t="s">
        <v>27</v>
      </c>
      <c r="AE512" s="55" t="s">
        <v>26</v>
      </c>
      <c r="AF512" s="55" t="s">
        <v>23</v>
      </c>
      <c r="AG512" s="55" t="s">
        <v>27</v>
      </c>
      <c r="AH512" s="55" t="s">
        <v>26</v>
      </c>
      <c r="AI512" s="55" t="s">
        <v>23</v>
      </c>
      <c r="AJ512" s="55" t="s">
        <v>44</v>
      </c>
      <c r="AK512" s="55" t="s">
        <v>28</v>
      </c>
      <c r="AL512" s="55" t="s">
        <v>23</v>
      </c>
      <c r="AM512" s="55" t="s">
        <v>44</v>
      </c>
      <c r="AN512" s="55" t="s">
        <v>28</v>
      </c>
      <c r="AO512" s="55" t="s">
        <v>23</v>
      </c>
      <c r="AP512" s="55" t="s">
        <v>44</v>
      </c>
      <c r="AQ512" s="55" t="s">
        <v>23</v>
      </c>
      <c r="AR512" s="55" t="s">
        <v>23</v>
      </c>
      <c r="AS512" s="55" t="s">
        <v>44</v>
      </c>
      <c r="AT512" s="55" t="s">
        <v>23</v>
      </c>
      <c r="AU512" s="55" t="s">
        <v>23</v>
      </c>
      <c r="AV512" s="55" t="s">
        <v>44</v>
      </c>
      <c r="AW512" s="55" t="s">
        <v>23</v>
      </c>
      <c r="AX512" s="55" t="s">
        <v>23</v>
      </c>
      <c r="AY512" s="55" t="s">
        <v>44</v>
      </c>
      <c r="AZ512" s="55" t="s">
        <v>23</v>
      </c>
      <c r="BA512" s="55" t="s">
        <v>23</v>
      </c>
      <c r="BB512" s="55" t="s">
        <v>44</v>
      </c>
      <c r="BC512" s="55" t="s">
        <v>23</v>
      </c>
      <c r="BD512" s="55" t="s">
        <v>23</v>
      </c>
      <c r="BE512" s="55" t="s">
        <v>44</v>
      </c>
      <c r="BF512" s="55" t="s">
        <v>23</v>
      </c>
      <c r="BG512" s="55" t="s">
        <v>23</v>
      </c>
      <c r="BH512" s="55" t="s">
        <v>44</v>
      </c>
      <c r="BI512" s="55" t="s">
        <v>23</v>
      </c>
      <c r="BJ512" s="55" t="s">
        <v>23</v>
      </c>
    </row>
    <row r="513" spans="1:62" ht="12" customHeight="1" x14ac:dyDescent="0.2">
      <c r="A513" s="25">
        <f>MAX($A$14:A512)+1</f>
        <v>499</v>
      </c>
      <c r="B513" s="56" t="s">
        <v>34</v>
      </c>
      <c r="C513" s="55" t="s">
        <v>17</v>
      </c>
      <c r="D513" s="55" t="s">
        <v>23</v>
      </c>
      <c r="E513" s="55" t="s">
        <v>31</v>
      </c>
      <c r="F513" s="55" t="s">
        <v>17</v>
      </c>
      <c r="G513" s="55" t="s">
        <v>23</v>
      </c>
      <c r="H513" s="55" t="s">
        <v>31</v>
      </c>
      <c r="I513" s="55" t="s">
        <v>17</v>
      </c>
      <c r="J513" s="55" t="s">
        <v>23</v>
      </c>
      <c r="K513" s="55" t="s">
        <v>31</v>
      </c>
      <c r="L513" s="55" t="s">
        <v>17</v>
      </c>
      <c r="M513" s="55" t="s">
        <v>23</v>
      </c>
      <c r="N513" s="55" t="s">
        <v>31</v>
      </c>
      <c r="O513" s="55" t="s">
        <v>18</v>
      </c>
      <c r="P513" s="55" t="s">
        <v>23</v>
      </c>
      <c r="Q513" s="55" t="s">
        <v>31</v>
      </c>
      <c r="R513" s="55" t="s">
        <v>18</v>
      </c>
      <c r="S513" s="55" t="s">
        <v>23</v>
      </c>
      <c r="T513" s="55" t="s">
        <v>31</v>
      </c>
      <c r="U513" s="55" t="s">
        <v>17</v>
      </c>
      <c r="V513" s="55" t="s">
        <v>23</v>
      </c>
      <c r="W513" s="55" t="s">
        <v>33</v>
      </c>
      <c r="X513" s="55" t="s">
        <v>17</v>
      </c>
      <c r="Y513" s="55" t="s">
        <v>23</v>
      </c>
      <c r="Z513" s="55" t="s">
        <v>31</v>
      </c>
      <c r="AA513" s="55" t="s">
        <v>6</v>
      </c>
      <c r="AB513" s="55" t="s">
        <v>23</v>
      </c>
      <c r="AC513" s="55" t="s">
        <v>33</v>
      </c>
      <c r="AD513" s="55" t="s">
        <v>6</v>
      </c>
      <c r="AE513" s="55" t="s">
        <v>26</v>
      </c>
      <c r="AF513" s="55" t="s">
        <v>31</v>
      </c>
      <c r="AG513" s="55" t="s">
        <v>6</v>
      </c>
      <c r="AH513" s="55" t="s">
        <v>26</v>
      </c>
      <c r="AI513" s="55" t="s">
        <v>31</v>
      </c>
      <c r="AJ513" s="55" t="s">
        <v>18</v>
      </c>
      <c r="AK513" s="55" t="s">
        <v>28</v>
      </c>
      <c r="AL513" s="55" t="s">
        <v>26</v>
      </c>
      <c r="AM513" s="55" t="s">
        <v>18</v>
      </c>
      <c r="AN513" s="55" t="s">
        <v>28</v>
      </c>
      <c r="AO513" s="55" t="s">
        <v>26</v>
      </c>
      <c r="AP513" s="55" t="s">
        <v>18</v>
      </c>
      <c r="AQ513" s="55" t="s">
        <v>23</v>
      </c>
      <c r="AR513" s="55" t="s">
        <v>31</v>
      </c>
      <c r="AS513" s="55" t="s">
        <v>18</v>
      </c>
      <c r="AT513" s="55" t="s">
        <v>23</v>
      </c>
      <c r="AU513" s="55" t="s">
        <v>31</v>
      </c>
      <c r="AV513" s="55" t="s">
        <v>18</v>
      </c>
      <c r="AW513" s="55" t="s">
        <v>23</v>
      </c>
      <c r="AX513" s="55" t="s">
        <v>31</v>
      </c>
      <c r="AY513" s="55" t="s">
        <v>18</v>
      </c>
      <c r="AZ513" s="55" t="s">
        <v>23</v>
      </c>
      <c r="BA513" s="55" t="s">
        <v>31</v>
      </c>
      <c r="BB513" s="55" t="s">
        <v>17</v>
      </c>
      <c r="BC513" s="55" t="s">
        <v>23</v>
      </c>
      <c r="BD513" s="55" t="s">
        <v>33</v>
      </c>
      <c r="BE513" s="55" t="s">
        <v>17</v>
      </c>
      <c r="BF513" s="55" t="s">
        <v>23</v>
      </c>
      <c r="BG513" s="55" t="s">
        <v>31</v>
      </c>
      <c r="BH513" s="55" t="s">
        <v>17</v>
      </c>
      <c r="BI513" s="55" t="s">
        <v>23</v>
      </c>
      <c r="BJ513" s="55" t="s">
        <v>31</v>
      </c>
    </row>
    <row r="514" spans="1:62" ht="12" customHeight="1" x14ac:dyDescent="0.2">
      <c r="A514" s="25">
        <f>MAX($A$14:A513)+1</f>
        <v>500</v>
      </c>
      <c r="B514" s="56" t="s">
        <v>30</v>
      </c>
      <c r="C514" s="55" t="s">
        <v>44</v>
      </c>
      <c r="D514" s="55" t="s">
        <v>23</v>
      </c>
      <c r="E514" s="55" t="s">
        <v>23</v>
      </c>
      <c r="F514" s="55" t="s">
        <v>44</v>
      </c>
      <c r="G514" s="55" t="s">
        <v>23</v>
      </c>
      <c r="H514" s="55" t="s">
        <v>23</v>
      </c>
      <c r="I514" s="55" t="s">
        <v>44</v>
      </c>
      <c r="J514" s="55" t="s">
        <v>23</v>
      </c>
      <c r="K514" s="55" t="s">
        <v>23</v>
      </c>
      <c r="L514" s="55" t="s">
        <v>44</v>
      </c>
      <c r="M514" s="55" t="s">
        <v>23</v>
      </c>
      <c r="N514" s="55" t="s">
        <v>23</v>
      </c>
      <c r="O514" s="55" t="s">
        <v>44</v>
      </c>
      <c r="P514" s="55" t="s">
        <v>23</v>
      </c>
      <c r="Q514" s="55" t="s">
        <v>23</v>
      </c>
      <c r="R514" s="55" t="s">
        <v>44</v>
      </c>
      <c r="S514" s="55" t="s">
        <v>23</v>
      </c>
      <c r="T514" s="55" t="s">
        <v>23</v>
      </c>
      <c r="U514" s="55" t="s">
        <v>44</v>
      </c>
      <c r="V514" s="55" t="s">
        <v>23</v>
      </c>
      <c r="W514" s="55" t="s">
        <v>23</v>
      </c>
      <c r="X514" s="55" t="s">
        <v>44</v>
      </c>
      <c r="Y514" s="55" t="s">
        <v>23</v>
      </c>
      <c r="Z514" s="55" t="s">
        <v>23</v>
      </c>
      <c r="AA514" s="55" t="s">
        <v>27</v>
      </c>
      <c r="AB514" s="55" t="s">
        <v>26</v>
      </c>
      <c r="AC514" s="55" t="s">
        <v>23</v>
      </c>
      <c r="AD514" s="55" t="s">
        <v>27</v>
      </c>
      <c r="AE514" s="55" t="s">
        <v>26</v>
      </c>
      <c r="AF514" s="55" t="s">
        <v>23</v>
      </c>
      <c r="AG514" s="55" t="s">
        <v>27</v>
      </c>
      <c r="AH514" s="55" t="s">
        <v>26</v>
      </c>
      <c r="AI514" s="55" t="s">
        <v>23</v>
      </c>
      <c r="AJ514" s="55" t="s">
        <v>44</v>
      </c>
      <c r="AK514" s="55" t="s">
        <v>28</v>
      </c>
      <c r="AL514" s="55" t="s">
        <v>23</v>
      </c>
      <c r="AM514" s="55" t="s">
        <v>44</v>
      </c>
      <c r="AN514" s="55" t="s">
        <v>28</v>
      </c>
      <c r="AO514" s="55" t="s">
        <v>23</v>
      </c>
      <c r="AP514" s="55" t="s">
        <v>44</v>
      </c>
      <c r="AQ514" s="55" t="s">
        <v>23</v>
      </c>
      <c r="AR514" s="55" t="s">
        <v>23</v>
      </c>
      <c r="AS514" s="55" t="s">
        <v>44</v>
      </c>
      <c r="AT514" s="55" t="s">
        <v>23</v>
      </c>
      <c r="AU514" s="55" t="s">
        <v>23</v>
      </c>
      <c r="AV514" s="55" t="s">
        <v>44</v>
      </c>
      <c r="AW514" s="55" t="s">
        <v>23</v>
      </c>
      <c r="AX514" s="55" t="s">
        <v>23</v>
      </c>
      <c r="AY514" s="55" t="s">
        <v>44</v>
      </c>
      <c r="AZ514" s="55" t="s">
        <v>23</v>
      </c>
      <c r="BA514" s="55" t="s">
        <v>23</v>
      </c>
      <c r="BB514" s="55" t="s">
        <v>44</v>
      </c>
      <c r="BC514" s="55" t="s">
        <v>23</v>
      </c>
      <c r="BD514" s="55" t="s">
        <v>23</v>
      </c>
      <c r="BE514" s="55" t="s">
        <v>44</v>
      </c>
      <c r="BF514" s="55" t="s">
        <v>23</v>
      </c>
      <c r="BG514" s="55" t="s">
        <v>23</v>
      </c>
      <c r="BH514" s="55" t="s">
        <v>44</v>
      </c>
      <c r="BI514" s="55" t="s">
        <v>23</v>
      </c>
      <c r="BJ514" s="55" t="s">
        <v>23</v>
      </c>
    </row>
    <row r="515" spans="1:62" ht="12" customHeight="1" x14ac:dyDescent="0.2">
      <c r="A515" s="25">
        <f>MAX($A$14:A514)+1</f>
        <v>501</v>
      </c>
      <c r="B515" s="58" t="s">
        <v>58</v>
      </c>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c r="AB515" s="57"/>
      <c r="AC515" s="57"/>
      <c r="AD515" s="57"/>
      <c r="AE515" s="57"/>
      <c r="AF515" s="57"/>
      <c r="AG515" s="57"/>
      <c r="AH515" s="57"/>
      <c r="AI515" s="57"/>
      <c r="AJ515" s="57"/>
      <c r="AK515" s="57"/>
      <c r="AL515" s="57"/>
      <c r="AM515" s="57"/>
      <c r="AN515" s="57"/>
      <c r="AO515" s="57"/>
      <c r="AP515" s="57"/>
      <c r="AQ515" s="57"/>
      <c r="AR515" s="57"/>
      <c r="AS515" s="57"/>
      <c r="AT515" s="57"/>
      <c r="AU515" s="57"/>
      <c r="AV515" s="57"/>
      <c r="AW515" s="57"/>
      <c r="AX515" s="57"/>
      <c r="AY515" s="57"/>
      <c r="AZ515" s="57"/>
      <c r="BA515" s="57"/>
      <c r="BB515" s="57"/>
      <c r="BC515" s="57"/>
      <c r="BD515" s="57"/>
      <c r="BE515" s="57"/>
      <c r="BF515" s="57"/>
      <c r="BG515" s="57"/>
      <c r="BH515" s="57"/>
      <c r="BI515" s="57"/>
      <c r="BJ515" s="57"/>
    </row>
    <row r="516" spans="1:62" ht="12" customHeight="1" x14ac:dyDescent="0.2">
      <c r="A516" s="25">
        <f>MAX($A$14:A515)+1</f>
        <v>502</v>
      </c>
      <c r="B516" s="56" t="s">
        <v>36</v>
      </c>
      <c r="C516" s="55" t="s">
        <v>5</v>
      </c>
      <c r="D516" s="55" t="s">
        <v>23</v>
      </c>
      <c r="E516" s="55" t="s">
        <v>31</v>
      </c>
      <c r="F516" s="55" t="s">
        <v>5</v>
      </c>
      <c r="G516" s="55" t="s">
        <v>23</v>
      </c>
      <c r="H516" s="55" t="s">
        <v>31</v>
      </c>
      <c r="I516" s="55" t="s">
        <v>5</v>
      </c>
      <c r="J516" s="55" t="s">
        <v>23</v>
      </c>
      <c r="K516" s="55" t="s">
        <v>32</v>
      </c>
      <c r="L516" s="55" t="s">
        <v>5</v>
      </c>
      <c r="M516" s="55" t="s">
        <v>26</v>
      </c>
      <c r="N516" s="55" t="s">
        <v>31</v>
      </c>
      <c r="O516" s="55" t="s">
        <v>6</v>
      </c>
      <c r="P516" s="55" t="s">
        <v>28</v>
      </c>
      <c r="Q516" s="55" t="s">
        <v>26</v>
      </c>
      <c r="R516" s="55" t="s">
        <v>6</v>
      </c>
      <c r="S516" s="55" t="s">
        <v>23</v>
      </c>
      <c r="T516" s="55" t="s">
        <v>31</v>
      </c>
      <c r="U516" s="55" t="s">
        <v>6</v>
      </c>
      <c r="V516" s="55" t="s">
        <v>23</v>
      </c>
      <c r="W516" s="55" t="s">
        <v>31</v>
      </c>
      <c r="X516" s="55" t="s">
        <v>6</v>
      </c>
      <c r="Y516" s="55" t="s">
        <v>23</v>
      </c>
      <c r="Z516" s="55" t="s">
        <v>31</v>
      </c>
      <c r="AA516" s="55" t="s">
        <v>6</v>
      </c>
      <c r="AB516" s="55" t="s">
        <v>23</v>
      </c>
      <c r="AC516" s="55" t="s">
        <v>31</v>
      </c>
      <c r="AD516" s="55" t="s">
        <v>6</v>
      </c>
      <c r="AE516" s="55" t="s">
        <v>23</v>
      </c>
      <c r="AF516" s="55" t="s">
        <v>31</v>
      </c>
      <c r="AG516" s="55" t="s">
        <v>6</v>
      </c>
      <c r="AH516" s="55" t="s">
        <v>23</v>
      </c>
      <c r="AI516" s="55" t="s">
        <v>31</v>
      </c>
      <c r="AJ516" s="55" t="s">
        <v>6</v>
      </c>
      <c r="AK516" s="55" t="s">
        <v>23</v>
      </c>
      <c r="AL516" s="55" t="s">
        <v>31</v>
      </c>
      <c r="AM516" s="55" t="s">
        <v>6</v>
      </c>
      <c r="AN516" s="55" t="s">
        <v>23</v>
      </c>
      <c r="AO516" s="55" t="s">
        <v>31</v>
      </c>
      <c r="AP516" s="55" t="s">
        <v>6</v>
      </c>
      <c r="AQ516" s="55" t="s">
        <v>23</v>
      </c>
      <c r="AR516" s="55" t="s">
        <v>31</v>
      </c>
      <c r="AS516" s="55" t="s">
        <v>6</v>
      </c>
      <c r="AT516" s="55" t="s">
        <v>23</v>
      </c>
      <c r="AU516" s="55" t="s">
        <v>31</v>
      </c>
      <c r="AV516" s="55" t="s">
        <v>6</v>
      </c>
      <c r="AW516" s="55" t="s">
        <v>23</v>
      </c>
      <c r="AX516" s="55" t="s">
        <v>31</v>
      </c>
      <c r="AY516" s="55" t="s">
        <v>6</v>
      </c>
      <c r="AZ516" s="55" t="s">
        <v>23</v>
      </c>
      <c r="BA516" s="55" t="s">
        <v>31</v>
      </c>
      <c r="BB516" s="55" t="s">
        <v>6</v>
      </c>
      <c r="BC516" s="55" t="s">
        <v>23</v>
      </c>
      <c r="BD516" s="55" t="s">
        <v>31</v>
      </c>
      <c r="BE516" s="55" t="s">
        <v>6</v>
      </c>
      <c r="BF516" s="55" t="s">
        <v>23</v>
      </c>
      <c r="BG516" s="55" t="s">
        <v>32</v>
      </c>
      <c r="BH516" s="55" t="s">
        <v>6</v>
      </c>
      <c r="BI516" s="55" t="s">
        <v>23</v>
      </c>
      <c r="BJ516" s="55" t="s">
        <v>32</v>
      </c>
    </row>
    <row r="517" spans="1:62" ht="12" customHeight="1" x14ac:dyDescent="0.2">
      <c r="A517" s="25">
        <f>MAX($A$14:A516)+1</f>
        <v>503</v>
      </c>
      <c r="B517" s="56" t="s">
        <v>35</v>
      </c>
      <c r="C517" s="55" t="s">
        <v>23</v>
      </c>
      <c r="D517" s="55" t="s">
        <v>23</v>
      </c>
      <c r="E517" s="55" t="s">
        <v>23</v>
      </c>
      <c r="F517" s="55" t="s">
        <v>23</v>
      </c>
      <c r="G517" s="55" t="s">
        <v>23</v>
      </c>
      <c r="H517" s="55" t="s">
        <v>23</v>
      </c>
      <c r="I517" s="55" t="s">
        <v>23</v>
      </c>
      <c r="J517" s="55" t="s">
        <v>23</v>
      </c>
      <c r="K517" s="55" t="s">
        <v>23</v>
      </c>
      <c r="L517" s="55" t="s">
        <v>23</v>
      </c>
      <c r="M517" s="55" t="s">
        <v>23</v>
      </c>
      <c r="N517" s="55" t="s">
        <v>23</v>
      </c>
      <c r="O517" s="55" t="s">
        <v>23</v>
      </c>
      <c r="P517" s="55" t="s">
        <v>23</v>
      </c>
      <c r="Q517" s="55" t="s">
        <v>23</v>
      </c>
      <c r="R517" s="55" t="s">
        <v>23</v>
      </c>
      <c r="S517" s="55" t="s">
        <v>23</v>
      </c>
      <c r="T517" s="55" t="s">
        <v>23</v>
      </c>
      <c r="U517" s="55" t="s">
        <v>23</v>
      </c>
      <c r="V517" s="55" t="s">
        <v>23</v>
      </c>
      <c r="W517" s="55" t="s">
        <v>23</v>
      </c>
      <c r="X517" s="55" t="s">
        <v>23</v>
      </c>
      <c r="Y517" s="55" t="s">
        <v>23</v>
      </c>
      <c r="Z517" s="55" t="s">
        <v>23</v>
      </c>
      <c r="AA517" s="55" t="s">
        <v>23</v>
      </c>
      <c r="AB517" s="55" t="s">
        <v>23</v>
      </c>
      <c r="AC517" s="55" t="s">
        <v>23</v>
      </c>
      <c r="AD517" s="55" t="s">
        <v>23</v>
      </c>
      <c r="AE517" s="55" t="s">
        <v>23</v>
      </c>
      <c r="AF517" s="55" t="s">
        <v>23</v>
      </c>
      <c r="AG517" s="55" t="s">
        <v>23</v>
      </c>
      <c r="AH517" s="55" t="s">
        <v>23</v>
      </c>
      <c r="AI517" s="55" t="s">
        <v>23</v>
      </c>
      <c r="AJ517" s="55" t="s">
        <v>23</v>
      </c>
      <c r="AK517" s="55" t="s">
        <v>23</v>
      </c>
      <c r="AL517" s="55" t="s">
        <v>23</v>
      </c>
      <c r="AM517" s="55" t="s">
        <v>23</v>
      </c>
      <c r="AN517" s="55" t="s">
        <v>23</v>
      </c>
      <c r="AO517" s="55" t="s">
        <v>23</v>
      </c>
      <c r="AP517" s="55" t="s">
        <v>23</v>
      </c>
      <c r="AQ517" s="55" t="s">
        <v>23</v>
      </c>
      <c r="AR517" s="55" t="s">
        <v>23</v>
      </c>
      <c r="AS517" s="55" t="s">
        <v>23</v>
      </c>
      <c r="AT517" s="55" t="s">
        <v>23</v>
      </c>
      <c r="AU517" s="55" t="s">
        <v>23</v>
      </c>
      <c r="AV517" s="55" t="s">
        <v>23</v>
      </c>
      <c r="AW517" s="55" t="s">
        <v>23</v>
      </c>
      <c r="AX517" s="55" t="s">
        <v>23</v>
      </c>
      <c r="AY517" s="55" t="s">
        <v>23</v>
      </c>
      <c r="AZ517" s="55" t="s">
        <v>23</v>
      </c>
      <c r="BA517" s="55" t="s">
        <v>23</v>
      </c>
      <c r="BB517" s="55" t="s">
        <v>23</v>
      </c>
      <c r="BC517" s="55" t="s">
        <v>23</v>
      </c>
      <c r="BD517" s="55" t="s">
        <v>23</v>
      </c>
      <c r="BE517" s="55" t="s">
        <v>23</v>
      </c>
      <c r="BF517" s="55" t="s">
        <v>23</v>
      </c>
      <c r="BG517" s="55" t="s">
        <v>23</v>
      </c>
      <c r="BH517" s="55" t="s">
        <v>23</v>
      </c>
      <c r="BI517" s="55" t="s">
        <v>23</v>
      </c>
      <c r="BJ517" s="55" t="s">
        <v>23</v>
      </c>
    </row>
    <row r="518" spans="1:62" ht="12" customHeight="1" x14ac:dyDescent="0.2">
      <c r="A518" s="25">
        <f>MAX($A$14:A517)+1</f>
        <v>504</v>
      </c>
      <c r="B518" s="56" t="s">
        <v>34</v>
      </c>
      <c r="C518" s="55" t="s">
        <v>5</v>
      </c>
      <c r="D518" s="55" t="s">
        <v>23</v>
      </c>
      <c r="E518" s="55" t="s">
        <v>31</v>
      </c>
      <c r="F518" s="55" t="s">
        <v>5</v>
      </c>
      <c r="G518" s="55" t="s">
        <v>23</v>
      </c>
      <c r="H518" s="55" t="s">
        <v>31</v>
      </c>
      <c r="I518" s="55" t="s">
        <v>5</v>
      </c>
      <c r="J518" s="55" t="s">
        <v>23</v>
      </c>
      <c r="K518" s="55" t="s">
        <v>32</v>
      </c>
      <c r="L518" s="55" t="s">
        <v>5</v>
      </c>
      <c r="M518" s="55" t="s">
        <v>26</v>
      </c>
      <c r="N518" s="55" t="s">
        <v>31</v>
      </c>
      <c r="O518" s="55" t="s">
        <v>6</v>
      </c>
      <c r="P518" s="55" t="s">
        <v>28</v>
      </c>
      <c r="Q518" s="55" t="s">
        <v>26</v>
      </c>
      <c r="R518" s="55" t="s">
        <v>6</v>
      </c>
      <c r="S518" s="55" t="s">
        <v>23</v>
      </c>
      <c r="T518" s="55" t="s">
        <v>31</v>
      </c>
      <c r="U518" s="55" t="s">
        <v>6</v>
      </c>
      <c r="V518" s="55" t="s">
        <v>23</v>
      </c>
      <c r="W518" s="55" t="s">
        <v>31</v>
      </c>
      <c r="X518" s="55" t="s">
        <v>6</v>
      </c>
      <c r="Y518" s="55" t="s">
        <v>23</v>
      </c>
      <c r="Z518" s="55" t="s">
        <v>31</v>
      </c>
      <c r="AA518" s="55" t="s">
        <v>6</v>
      </c>
      <c r="AB518" s="55" t="s">
        <v>23</v>
      </c>
      <c r="AC518" s="55" t="s">
        <v>31</v>
      </c>
      <c r="AD518" s="55" t="s">
        <v>6</v>
      </c>
      <c r="AE518" s="55" t="s">
        <v>23</v>
      </c>
      <c r="AF518" s="55" t="s">
        <v>31</v>
      </c>
      <c r="AG518" s="55" t="s">
        <v>6</v>
      </c>
      <c r="AH518" s="55" t="s">
        <v>23</v>
      </c>
      <c r="AI518" s="55" t="s">
        <v>31</v>
      </c>
      <c r="AJ518" s="55" t="s">
        <v>6</v>
      </c>
      <c r="AK518" s="55" t="s">
        <v>23</v>
      </c>
      <c r="AL518" s="55" t="s">
        <v>31</v>
      </c>
      <c r="AM518" s="55" t="s">
        <v>6</v>
      </c>
      <c r="AN518" s="55" t="s">
        <v>23</v>
      </c>
      <c r="AO518" s="55" t="s">
        <v>31</v>
      </c>
      <c r="AP518" s="55" t="s">
        <v>6</v>
      </c>
      <c r="AQ518" s="55" t="s">
        <v>23</v>
      </c>
      <c r="AR518" s="55" t="s">
        <v>31</v>
      </c>
      <c r="AS518" s="55" t="s">
        <v>6</v>
      </c>
      <c r="AT518" s="55" t="s">
        <v>23</v>
      </c>
      <c r="AU518" s="55" t="s">
        <v>31</v>
      </c>
      <c r="AV518" s="55" t="s">
        <v>6</v>
      </c>
      <c r="AW518" s="55" t="s">
        <v>23</v>
      </c>
      <c r="AX518" s="55" t="s">
        <v>31</v>
      </c>
      <c r="AY518" s="55" t="s">
        <v>6</v>
      </c>
      <c r="AZ518" s="55" t="s">
        <v>23</v>
      </c>
      <c r="BA518" s="55" t="s">
        <v>31</v>
      </c>
      <c r="BB518" s="55" t="s">
        <v>6</v>
      </c>
      <c r="BC518" s="55" t="s">
        <v>23</v>
      </c>
      <c r="BD518" s="55" t="s">
        <v>31</v>
      </c>
      <c r="BE518" s="55" t="s">
        <v>6</v>
      </c>
      <c r="BF518" s="55" t="s">
        <v>23</v>
      </c>
      <c r="BG518" s="55" t="s">
        <v>32</v>
      </c>
      <c r="BH518" s="55" t="s">
        <v>6</v>
      </c>
      <c r="BI518" s="55" t="s">
        <v>23</v>
      </c>
      <c r="BJ518" s="55" t="s">
        <v>32</v>
      </c>
    </row>
    <row r="519" spans="1:62" ht="12" customHeight="1" x14ac:dyDescent="0.2">
      <c r="A519" s="25">
        <f>MAX($A$14:A518)+1</f>
        <v>505</v>
      </c>
      <c r="B519" s="56" t="s">
        <v>30</v>
      </c>
      <c r="C519" s="55" t="s">
        <v>23</v>
      </c>
      <c r="D519" s="55" t="s">
        <v>23</v>
      </c>
      <c r="E519" s="55" t="s">
        <v>23</v>
      </c>
      <c r="F519" s="55" t="s">
        <v>23</v>
      </c>
      <c r="G519" s="55" t="s">
        <v>23</v>
      </c>
      <c r="H519" s="55" t="s">
        <v>23</v>
      </c>
      <c r="I519" s="55" t="s">
        <v>23</v>
      </c>
      <c r="J519" s="55" t="s">
        <v>23</v>
      </c>
      <c r="K519" s="55" t="s">
        <v>23</v>
      </c>
      <c r="L519" s="55" t="s">
        <v>23</v>
      </c>
      <c r="M519" s="55" t="s">
        <v>23</v>
      </c>
      <c r="N519" s="55" t="s">
        <v>23</v>
      </c>
      <c r="O519" s="55" t="s">
        <v>23</v>
      </c>
      <c r="P519" s="55" t="s">
        <v>23</v>
      </c>
      <c r="Q519" s="55" t="s">
        <v>23</v>
      </c>
      <c r="R519" s="55" t="s">
        <v>23</v>
      </c>
      <c r="S519" s="55" t="s">
        <v>23</v>
      </c>
      <c r="T519" s="55" t="s">
        <v>23</v>
      </c>
      <c r="U519" s="55" t="s">
        <v>23</v>
      </c>
      <c r="V519" s="55" t="s">
        <v>23</v>
      </c>
      <c r="W519" s="55" t="s">
        <v>23</v>
      </c>
      <c r="X519" s="55" t="s">
        <v>23</v>
      </c>
      <c r="Y519" s="55" t="s">
        <v>23</v>
      </c>
      <c r="Z519" s="55" t="s">
        <v>23</v>
      </c>
      <c r="AA519" s="55" t="s">
        <v>23</v>
      </c>
      <c r="AB519" s="55" t="s">
        <v>23</v>
      </c>
      <c r="AC519" s="55" t="s">
        <v>23</v>
      </c>
      <c r="AD519" s="55" t="s">
        <v>23</v>
      </c>
      <c r="AE519" s="55" t="s">
        <v>23</v>
      </c>
      <c r="AF519" s="55" t="s">
        <v>23</v>
      </c>
      <c r="AG519" s="55" t="s">
        <v>23</v>
      </c>
      <c r="AH519" s="55" t="s">
        <v>23</v>
      </c>
      <c r="AI519" s="55" t="s">
        <v>23</v>
      </c>
      <c r="AJ519" s="55" t="s">
        <v>23</v>
      </c>
      <c r="AK519" s="55" t="s">
        <v>23</v>
      </c>
      <c r="AL519" s="55" t="s">
        <v>23</v>
      </c>
      <c r="AM519" s="55" t="s">
        <v>23</v>
      </c>
      <c r="AN519" s="55" t="s">
        <v>23</v>
      </c>
      <c r="AO519" s="55" t="s">
        <v>23</v>
      </c>
      <c r="AP519" s="55" t="s">
        <v>23</v>
      </c>
      <c r="AQ519" s="55" t="s">
        <v>23</v>
      </c>
      <c r="AR519" s="55" t="s">
        <v>23</v>
      </c>
      <c r="AS519" s="55" t="s">
        <v>23</v>
      </c>
      <c r="AT519" s="55" t="s">
        <v>23</v>
      </c>
      <c r="AU519" s="55" t="s">
        <v>23</v>
      </c>
      <c r="AV519" s="55" t="s">
        <v>23</v>
      </c>
      <c r="AW519" s="55" t="s">
        <v>23</v>
      </c>
      <c r="AX519" s="55" t="s">
        <v>23</v>
      </c>
      <c r="AY519" s="55" t="s">
        <v>23</v>
      </c>
      <c r="AZ519" s="55" t="s">
        <v>23</v>
      </c>
      <c r="BA519" s="55" t="s">
        <v>23</v>
      </c>
      <c r="BB519" s="55" t="s">
        <v>23</v>
      </c>
      <c r="BC519" s="55" t="s">
        <v>23</v>
      </c>
      <c r="BD519" s="55" t="s">
        <v>23</v>
      </c>
      <c r="BE519" s="55" t="s">
        <v>23</v>
      </c>
      <c r="BF519" s="55" t="s">
        <v>23</v>
      </c>
      <c r="BG519" s="55" t="s">
        <v>23</v>
      </c>
      <c r="BH519" s="55" t="s">
        <v>23</v>
      </c>
      <c r="BI519" s="55" t="s">
        <v>23</v>
      </c>
      <c r="BJ519" s="55" t="s">
        <v>23</v>
      </c>
    </row>
    <row r="520" spans="1:62" ht="12" customHeight="1" x14ac:dyDescent="0.2">
      <c r="A520" s="25">
        <f>MAX($A$14:A519)+1</f>
        <v>506</v>
      </c>
      <c r="B520" s="58" t="s">
        <v>57</v>
      </c>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c r="AB520" s="57"/>
      <c r="AC520" s="57"/>
      <c r="AD520" s="57"/>
      <c r="AE520" s="57"/>
      <c r="AF520" s="57"/>
      <c r="AG520" s="57"/>
      <c r="AH520" s="57"/>
      <c r="AI520" s="57"/>
      <c r="AJ520" s="57"/>
      <c r="AK520" s="57"/>
      <c r="AL520" s="57"/>
      <c r="AM520" s="57"/>
      <c r="AN520" s="57"/>
      <c r="AO520" s="57"/>
      <c r="AP520" s="57"/>
      <c r="AQ520" s="57"/>
      <c r="AR520" s="57"/>
      <c r="AS520" s="57"/>
      <c r="AT520" s="57"/>
      <c r="AU520" s="57"/>
      <c r="AV520" s="57"/>
      <c r="AW520" s="57"/>
      <c r="AX520" s="57"/>
      <c r="AY520" s="57"/>
      <c r="AZ520" s="57"/>
      <c r="BA520" s="57"/>
      <c r="BB520" s="57"/>
      <c r="BC520" s="57"/>
      <c r="BD520" s="57"/>
      <c r="BE520" s="57"/>
      <c r="BF520" s="57"/>
      <c r="BG520" s="57"/>
      <c r="BH520" s="57"/>
      <c r="BI520" s="57"/>
      <c r="BJ520" s="57"/>
    </row>
    <row r="521" spans="1:62" ht="12" customHeight="1" x14ac:dyDescent="0.2">
      <c r="A521" s="25">
        <f>MAX($A$14:A520)+1</f>
        <v>507</v>
      </c>
      <c r="B521" s="56" t="s">
        <v>36</v>
      </c>
      <c r="C521" s="55" t="s">
        <v>6</v>
      </c>
      <c r="D521" s="55" t="s">
        <v>23</v>
      </c>
      <c r="E521" s="55" t="s">
        <v>31</v>
      </c>
      <c r="F521" s="55" t="s">
        <v>23</v>
      </c>
      <c r="G521" s="55" t="s">
        <v>23</v>
      </c>
      <c r="H521" s="55" t="s">
        <v>23</v>
      </c>
      <c r="I521" s="55" t="s">
        <v>23</v>
      </c>
      <c r="J521" s="55" t="s">
        <v>23</v>
      </c>
      <c r="K521" s="55" t="s">
        <v>23</v>
      </c>
      <c r="L521" s="55" t="s">
        <v>23</v>
      </c>
      <c r="M521" s="55" t="s">
        <v>23</v>
      </c>
      <c r="N521" s="55" t="s">
        <v>23</v>
      </c>
      <c r="O521" s="55" t="s">
        <v>23</v>
      </c>
      <c r="P521" s="55" t="s">
        <v>23</v>
      </c>
      <c r="Q521" s="55" t="s">
        <v>23</v>
      </c>
      <c r="R521" s="55" t="s">
        <v>23</v>
      </c>
      <c r="S521" s="55" t="s">
        <v>23</v>
      </c>
      <c r="T521" s="55" t="s">
        <v>23</v>
      </c>
      <c r="U521" s="55" t="s">
        <v>23</v>
      </c>
      <c r="V521" s="55" t="s">
        <v>23</v>
      </c>
      <c r="W521" s="55" t="s">
        <v>23</v>
      </c>
      <c r="X521" s="55" t="s">
        <v>23</v>
      </c>
      <c r="Y521" s="55" t="s">
        <v>23</v>
      </c>
      <c r="Z521" s="55" t="s">
        <v>23</v>
      </c>
      <c r="AA521" s="55" t="s">
        <v>23</v>
      </c>
      <c r="AB521" s="55" t="s">
        <v>23</v>
      </c>
      <c r="AC521" s="55" t="s">
        <v>23</v>
      </c>
      <c r="AD521" s="55" t="s">
        <v>23</v>
      </c>
      <c r="AE521" s="55" t="s">
        <v>23</v>
      </c>
      <c r="AF521" s="55" t="s">
        <v>23</v>
      </c>
      <c r="AG521" s="55" t="s">
        <v>23</v>
      </c>
      <c r="AH521" s="55" t="s">
        <v>23</v>
      </c>
      <c r="AI521" s="55" t="s">
        <v>23</v>
      </c>
      <c r="AJ521" s="55" t="s">
        <v>23</v>
      </c>
      <c r="AK521" s="55" t="s">
        <v>23</v>
      </c>
      <c r="AL521" s="55" t="s">
        <v>23</v>
      </c>
      <c r="AM521" s="55" t="s">
        <v>23</v>
      </c>
      <c r="AN521" s="55" t="s">
        <v>23</v>
      </c>
      <c r="AO521" s="55" t="s">
        <v>23</v>
      </c>
      <c r="AP521" s="55" t="s">
        <v>23</v>
      </c>
      <c r="AQ521" s="55" t="s">
        <v>23</v>
      </c>
      <c r="AR521" s="55" t="s">
        <v>23</v>
      </c>
      <c r="AS521" s="55" t="s">
        <v>23</v>
      </c>
      <c r="AT521" s="55" t="s">
        <v>23</v>
      </c>
      <c r="AU521" s="55" t="s">
        <v>23</v>
      </c>
      <c r="AV521" s="55" t="s">
        <v>23</v>
      </c>
      <c r="AW521" s="55" t="s">
        <v>23</v>
      </c>
      <c r="AX521" s="55" t="s">
        <v>23</v>
      </c>
      <c r="AY521" s="55" t="s">
        <v>23</v>
      </c>
      <c r="AZ521" s="55" t="s">
        <v>23</v>
      </c>
      <c r="BA521" s="55" t="s">
        <v>23</v>
      </c>
      <c r="BB521" s="55" t="s">
        <v>23</v>
      </c>
      <c r="BC521" s="55" t="s">
        <v>23</v>
      </c>
      <c r="BD521" s="55" t="s">
        <v>23</v>
      </c>
      <c r="BE521" s="55" t="s">
        <v>23</v>
      </c>
      <c r="BF521" s="55" t="s">
        <v>23</v>
      </c>
      <c r="BG521" s="55" t="s">
        <v>23</v>
      </c>
      <c r="BH521" s="55" t="s">
        <v>23</v>
      </c>
      <c r="BI521" s="55" t="s">
        <v>23</v>
      </c>
      <c r="BJ521" s="55" t="s">
        <v>23</v>
      </c>
    </row>
    <row r="522" spans="1:62" ht="12" customHeight="1" x14ac:dyDescent="0.2">
      <c r="A522" s="25">
        <f>MAX($A$14:A521)+1</f>
        <v>508</v>
      </c>
      <c r="B522" s="56" t="s">
        <v>35</v>
      </c>
      <c r="C522" s="55" t="s">
        <v>27</v>
      </c>
      <c r="D522" s="55" t="s">
        <v>23</v>
      </c>
      <c r="E522" s="55" t="s">
        <v>23</v>
      </c>
      <c r="F522" s="55" t="s">
        <v>23</v>
      </c>
      <c r="G522" s="55" t="s">
        <v>23</v>
      </c>
      <c r="H522" s="55" t="s">
        <v>23</v>
      </c>
      <c r="I522" s="55" t="s">
        <v>23</v>
      </c>
      <c r="J522" s="55" t="s">
        <v>23</v>
      </c>
      <c r="K522" s="55" t="s">
        <v>23</v>
      </c>
      <c r="L522" s="55" t="s">
        <v>23</v>
      </c>
      <c r="M522" s="55" t="s">
        <v>23</v>
      </c>
      <c r="N522" s="55" t="s">
        <v>23</v>
      </c>
      <c r="O522" s="55" t="s">
        <v>23</v>
      </c>
      <c r="P522" s="55" t="s">
        <v>23</v>
      </c>
      <c r="Q522" s="55" t="s">
        <v>23</v>
      </c>
      <c r="R522" s="55" t="s">
        <v>23</v>
      </c>
      <c r="S522" s="55" t="s">
        <v>23</v>
      </c>
      <c r="T522" s="55" t="s">
        <v>23</v>
      </c>
      <c r="U522" s="55" t="s">
        <v>23</v>
      </c>
      <c r="V522" s="55" t="s">
        <v>23</v>
      </c>
      <c r="W522" s="55" t="s">
        <v>23</v>
      </c>
      <c r="X522" s="55" t="s">
        <v>23</v>
      </c>
      <c r="Y522" s="55" t="s">
        <v>23</v>
      </c>
      <c r="Z522" s="55" t="s">
        <v>23</v>
      </c>
      <c r="AA522" s="55" t="s">
        <v>23</v>
      </c>
      <c r="AB522" s="55" t="s">
        <v>23</v>
      </c>
      <c r="AC522" s="55" t="s">
        <v>23</v>
      </c>
      <c r="AD522" s="55" t="s">
        <v>23</v>
      </c>
      <c r="AE522" s="55" t="s">
        <v>23</v>
      </c>
      <c r="AF522" s="55" t="s">
        <v>23</v>
      </c>
      <c r="AG522" s="55" t="s">
        <v>23</v>
      </c>
      <c r="AH522" s="55" t="s">
        <v>23</v>
      </c>
      <c r="AI522" s="55" t="s">
        <v>23</v>
      </c>
      <c r="AJ522" s="55" t="s">
        <v>23</v>
      </c>
      <c r="AK522" s="55" t="s">
        <v>23</v>
      </c>
      <c r="AL522" s="55" t="s">
        <v>23</v>
      </c>
      <c r="AM522" s="55" t="s">
        <v>23</v>
      </c>
      <c r="AN522" s="55" t="s">
        <v>23</v>
      </c>
      <c r="AO522" s="55" t="s">
        <v>23</v>
      </c>
      <c r="AP522" s="55" t="s">
        <v>23</v>
      </c>
      <c r="AQ522" s="55" t="s">
        <v>23</v>
      </c>
      <c r="AR522" s="55" t="s">
        <v>23</v>
      </c>
      <c r="AS522" s="55" t="s">
        <v>23</v>
      </c>
      <c r="AT522" s="55" t="s">
        <v>23</v>
      </c>
      <c r="AU522" s="55" t="s">
        <v>23</v>
      </c>
      <c r="AV522" s="55" t="s">
        <v>23</v>
      </c>
      <c r="AW522" s="55" t="s">
        <v>23</v>
      </c>
      <c r="AX522" s="55" t="s">
        <v>23</v>
      </c>
      <c r="AY522" s="55" t="s">
        <v>23</v>
      </c>
      <c r="AZ522" s="55" t="s">
        <v>23</v>
      </c>
      <c r="BA522" s="55" t="s">
        <v>23</v>
      </c>
      <c r="BB522" s="55" t="s">
        <v>23</v>
      </c>
      <c r="BC522" s="55" t="s">
        <v>23</v>
      </c>
      <c r="BD522" s="55" t="s">
        <v>23</v>
      </c>
      <c r="BE522" s="55" t="s">
        <v>23</v>
      </c>
      <c r="BF522" s="55" t="s">
        <v>23</v>
      </c>
      <c r="BG522" s="55" t="s">
        <v>23</v>
      </c>
      <c r="BH522" s="55" t="s">
        <v>23</v>
      </c>
      <c r="BI522" s="55" t="s">
        <v>23</v>
      </c>
      <c r="BJ522" s="55" t="s">
        <v>23</v>
      </c>
    </row>
    <row r="523" spans="1:62" ht="12" customHeight="1" x14ac:dyDescent="0.2">
      <c r="A523" s="25">
        <f>MAX($A$14:A522)+1</f>
        <v>509</v>
      </c>
      <c r="B523" s="56" t="s">
        <v>34</v>
      </c>
      <c r="C523" s="55" t="s">
        <v>6</v>
      </c>
      <c r="D523" s="55" t="s">
        <v>23</v>
      </c>
      <c r="E523" s="55" t="s">
        <v>31</v>
      </c>
      <c r="F523" s="55" t="s">
        <v>23</v>
      </c>
      <c r="G523" s="55" t="s">
        <v>23</v>
      </c>
      <c r="H523" s="55" t="s">
        <v>23</v>
      </c>
      <c r="I523" s="55" t="s">
        <v>23</v>
      </c>
      <c r="J523" s="55" t="s">
        <v>23</v>
      </c>
      <c r="K523" s="55" t="s">
        <v>23</v>
      </c>
      <c r="L523" s="55" t="s">
        <v>23</v>
      </c>
      <c r="M523" s="55" t="s">
        <v>23</v>
      </c>
      <c r="N523" s="55" t="s">
        <v>23</v>
      </c>
      <c r="O523" s="55" t="s">
        <v>23</v>
      </c>
      <c r="P523" s="55" t="s">
        <v>23</v>
      </c>
      <c r="Q523" s="55" t="s">
        <v>23</v>
      </c>
      <c r="R523" s="55" t="s">
        <v>23</v>
      </c>
      <c r="S523" s="55" t="s">
        <v>23</v>
      </c>
      <c r="T523" s="55" t="s">
        <v>23</v>
      </c>
      <c r="U523" s="55" t="s">
        <v>23</v>
      </c>
      <c r="V523" s="55" t="s">
        <v>23</v>
      </c>
      <c r="W523" s="55" t="s">
        <v>23</v>
      </c>
      <c r="X523" s="55" t="s">
        <v>23</v>
      </c>
      <c r="Y523" s="55" t="s">
        <v>23</v>
      </c>
      <c r="Z523" s="55" t="s">
        <v>23</v>
      </c>
      <c r="AA523" s="55" t="s">
        <v>23</v>
      </c>
      <c r="AB523" s="55" t="s">
        <v>23</v>
      </c>
      <c r="AC523" s="55" t="s">
        <v>23</v>
      </c>
      <c r="AD523" s="55" t="s">
        <v>23</v>
      </c>
      <c r="AE523" s="55" t="s">
        <v>23</v>
      </c>
      <c r="AF523" s="55" t="s">
        <v>23</v>
      </c>
      <c r="AG523" s="55" t="s">
        <v>23</v>
      </c>
      <c r="AH523" s="55" t="s">
        <v>23</v>
      </c>
      <c r="AI523" s="55" t="s">
        <v>23</v>
      </c>
      <c r="AJ523" s="55" t="s">
        <v>23</v>
      </c>
      <c r="AK523" s="55" t="s">
        <v>23</v>
      </c>
      <c r="AL523" s="55" t="s">
        <v>23</v>
      </c>
      <c r="AM523" s="55" t="s">
        <v>23</v>
      </c>
      <c r="AN523" s="55" t="s">
        <v>23</v>
      </c>
      <c r="AO523" s="55" t="s">
        <v>23</v>
      </c>
      <c r="AP523" s="55" t="s">
        <v>23</v>
      </c>
      <c r="AQ523" s="55" t="s">
        <v>23</v>
      </c>
      <c r="AR523" s="55" t="s">
        <v>23</v>
      </c>
      <c r="AS523" s="55" t="s">
        <v>23</v>
      </c>
      <c r="AT523" s="55" t="s">
        <v>23</v>
      </c>
      <c r="AU523" s="55" t="s">
        <v>23</v>
      </c>
      <c r="AV523" s="55" t="s">
        <v>23</v>
      </c>
      <c r="AW523" s="55" t="s">
        <v>23</v>
      </c>
      <c r="AX523" s="55" t="s">
        <v>23</v>
      </c>
      <c r="AY523" s="55" t="s">
        <v>23</v>
      </c>
      <c r="AZ523" s="55" t="s">
        <v>23</v>
      </c>
      <c r="BA523" s="55" t="s">
        <v>23</v>
      </c>
      <c r="BB523" s="55" t="s">
        <v>23</v>
      </c>
      <c r="BC523" s="55" t="s">
        <v>23</v>
      </c>
      <c r="BD523" s="55" t="s">
        <v>23</v>
      </c>
      <c r="BE523" s="55" t="s">
        <v>23</v>
      </c>
      <c r="BF523" s="55" t="s">
        <v>23</v>
      </c>
      <c r="BG523" s="55" t="s">
        <v>23</v>
      </c>
      <c r="BH523" s="55" t="s">
        <v>23</v>
      </c>
      <c r="BI523" s="55" t="s">
        <v>23</v>
      </c>
      <c r="BJ523" s="55" t="s">
        <v>23</v>
      </c>
    </row>
    <row r="524" spans="1:62" ht="12" customHeight="1" x14ac:dyDescent="0.2">
      <c r="A524" s="25">
        <f>MAX($A$14:A523)+1</f>
        <v>510</v>
      </c>
      <c r="B524" s="56" t="s">
        <v>30</v>
      </c>
      <c r="C524" s="55" t="s">
        <v>27</v>
      </c>
      <c r="D524" s="55" t="s">
        <v>23</v>
      </c>
      <c r="E524" s="55" t="s">
        <v>23</v>
      </c>
      <c r="F524" s="55" t="s">
        <v>23</v>
      </c>
      <c r="G524" s="55" t="s">
        <v>23</v>
      </c>
      <c r="H524" s="55" t="s">
        <v>23</v>
      </c>
      <c r="I524" s="55" t="s">
        <v>23</v>
      </c>
      <c r="J524" s="55" t="s">
        <v>23</v>
      </c>
      <c r="K524" s="55" t="s">
        <v>23</v>
      </c>
      <c r="L524" s="55" t="s">
        <v>23</v>
      </c>
      <c r="M524" s="55" t="s">
        <v>23</v>
      </c>
      <c r="N524" s="55" t="s">
        <v>23</v>
      </c>
      <c r="O524" s="55" t="s">
        <v>23</v>
      </c>
      <c r="P524" s="55" t="s">
        <v>23</v>
      </c>
      <c r="Q524" s="55" t="s">
        <v>23</v>
      </c>
      <c r="R524" s="55" t="s">
        <v>23</v>
      </c>
      <c r="S524" s="55" t="s">
        <v>23</v>
      </c>
      <c r="T524" s="55" t="s">
        <v>23</v>
      </c>
      <c r="U524" s="55" t="s">
        <v>23</v>
      </c>
      <c r="V524" s="55" t="s">
        <v>23</v>
      </c>
      <c r="W524" s="55" t="s">
        <v>23</v>
      </c>
      <c r="X524" s="55" t="s">
        <v>23</v>
      </c>
      <c r="Y524" s="55" t="s">
        <v>23</v>
      </c>
      <c r="Z524" s="55" t="s">
        <v>23</v>
      </c>
      <c r="AA524" s="55" t="s">
        <v>23</v>
      </c>
      <c r="AB524" s="55" t="s">
        <v>23</v>
      </c>
      <c r="AC524" s="55" t="s">
        <v>23</v>
      </c>
      <c r="AD524" s="55" t="s">
        <v>23</v>
      </c>
      <c r="AE524" s="55" t="s">
        <v>23</v>
      </c>
      <c r="AF524" s="55" t="s">
        <v>23</v>
      </c>
      <c r="AG524" s="55" t="s">
        <v>23</v>
      </c>
      <c r="AH524" s="55" t="s">
        <v>23</v>
      </c>
      <c r="AI524" s="55" t="s">
        <v>23</v>
      </c>
      <c r="AJ524" s="55" t="s">
        <v>23</v>
      </c>
      <c r="AK524" s="55" t="s">
        <v>23</v>
      </c>
      <c r="AL524" s="55" t="s">
        <v>23</v>
      </c>
      <c r="AM524" s="55" t="s">
        <v>23</v>
      </c>
      <c r="AN524" s="55" t="s">
        <v>23</v>
      </c>
      <c r="AO524" s="55" t="s">
        <v>23</v>
      </c>
      <c r="AP524" s="55" t="s">
        <v>23</v>
      </c>
      <c r="AQ524" s="55" t="s">
        <v>23</v>
      </c>
      <c r="AR524" s="55" t="s">
        <v>23</v>
      </c>
      <c r="AS524" s="55" t="s">
        <v>23</v>
      </c>
      <c r="AT524" s="55" t="s">
        <v>23</v>
      </c>
      <c r="AU524" s="55" t="s">
        <v>23</v>
      </c>
      <c r="AV524" s="55" t="s">
        <v>23</v>
      </c>
      <c r="AW524" s="55" t="s">
        <v>23</v>
      </c>
      <c r="AX524" s="55" t="s">
        <v>23</v>
      </c>
      <c r="AY524" s="55" t="s">
        <v>23</v>
      </c>
      <c r="AZ524" s="55" t="s">
        <v>23</v>
      </c>
      <c r="BA524" s="55" t="s">
        <v>23</v>
      </c>
      <c r="BB524" s="55" t="s">
        <v>23</v>
      </c>
      <c r="BC524" s="55" t="s">
        <v>23</v>
      </c>
      <c r="BD524" s="55" t="s">
        <v>23</v>
      </c>
      <c r="BE524" s="55" t="s">
        <v>23</v>
      </c>
      <c r="BF524" s="55" t="s">
        <v>23</v>
      </c>
      <c r="BG524" s="55" t="s">
        <v>23</v>
      </c>
      <c r="BH524" s="55" t="s">
        <v>23</v>
      </c>
      <c r="BI524" s="55" t="s">
        <v>23</v>
      </c>
      <c r="BJ524" s="55" t="s">
        <v>23</v>
      </c>
    </row>
    <row r="525" spans="1:62" ht="12" customHeight="1" x14ac:dyDescent="0.2">
      <c r="A525" s="25">
        <f>MAX($A$14:A524)+1</f>
        <v>511</v>
      </c>
      <c r="B525" s="58" t="s">
        <v>56</v>
      </c>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c r="AB525" s="57"/>
      <c r="AC525" s="57"/>
      <c r="AD525" s="57"/>
      <c r="AE525" s="57"/>
      <c r="AF525" s="57"/>
      <c r="AG525" s="57"/>
      <c r="AH525" s="57"/>
      <c r="AI525" s="57"/>
      <c r="AJ525" s="57"/>
      <c r="AK525" s="57"/>
      <c r="AL525" s="57"/>
      <c r="AM525" s="57"/>
      <c r="AN525" s="57"/>
      <c r="AO525" s="57"/>
      <c r="AP525" s="57"/>
      <c r="AQ525" s="57"/>
      <c r="AR525" s="57"/>
      <c r="AS525" s="57"/>
      <c r="AT525" s="57"/>
      <c r="AU525" s="57"/>
      <c r="AV525" s="57"/>
      <c r="AW525" s="57"/>
      <c r="AX525" s="57"/>
      <c r="AY525" s="57"/>
      <c r="AZ525" s="57"/>
      <c r="BA525" s="57"/>
      <c r="BB525" s="57"/>
      <c r="BC525" s="57"/>
      <c r="BD525" s="57"/>
      <c r="BE525" s="57"/>
      <c r="BF525" s="57"/>
      <c r="BG525" s="57"/>
      <c r="BH525" s="57"/>
      <c r="BI525" s="57"/>
      <c r="BJ525" s="57"/>
    </row>
    <row r="526" spans="1:62" ht="12" customHeight="1" x14ac:dyDescent="0.2">
      <c r="A526" s="25">
        <f>MAX($A$14:A525)+1</f>
        <v>512</v>
      </c>
      <c r="B526" s="56" t="s">
        <v>36</v>
      </c>
      <c r="C526" s="55" t="s">
        <v>19</v>
      </c>
      <c r="D526" s="55" t="s">
        <v>23</v>
      </c>
      <c r="E526" s="55" t="s">
        <v>31</v>
      </c>
      <c r="F526" s="55" t="s">
        <v>19</v>
      </c>
      <c r="G526" s="55" t="s">
        <v>23</v>
      </c>
      <c r="H526" s="55" t="s">
        <v>31</v>
      </c>
      <c r="I526" s="55" t="s">
        <v>19</v>
      </c>
      <c r="J526" s="55" t="s">
        <v>23</v>
      </c>
      <c r="K526" s="55" t="s">
        <v>31</v>
      </c>
      <c r="L526" s="55" t="s">
        <v>19</v>
      </c>
      <c r="M526" s="55" t="s">
        <v>23</v>
      </c>
      <c r="N526" s="55" t="s">
        <v>31</v>
      </c>
      <c r="O526" s="55" t="s">
        <v>19</v>
      </c>
      <c r="P526" s="55" t="s">
        <v>23</v>
      </c>
      <c r="Q526" s="55" t="s">
        <v>31</v>
      </c>
      <c r="R526" s="55" t="s">
        <v>19</v>
      </c>
      <c r="S526" s="55" t="s">
        <v>23</v>
      </c>
      <c r="T526" s="55" t="s">
        <v>31</v>
      </c>
      <c r="U526" s="55" t="s">
        <v>19</v>
      </c>
      <c r="V526" s="55" t="s">
        <v>23</v>
      </c>
      <c r="W526" s="55" t="s">
        <v>31</v>
      </c>
      <c r="X526" s="55" t="s">
        <v>19</v>
      </c>
      <c r="Y526" s="55" t="s">
        <v>23</v>
      </c>
      <c r="Z526" s="55" t="s">
        <v>31</v>
      </c>
      <c r="AA526" s="55" t="s">
        <v>19</v>
      </c>
      <c r="AB526" s="55" t="s">
        <v>23</v>
      </c>
      <c r="AC526" s="55" t="s">
        <v>31</v>
      </c>
      <c r="AD526" s="55" t="s">
        <v>19</v>
      </c>
      <c r="AE526" s="55" t="s">
        <v>23</v>
      </c>
      <c r="AF526" s="55" t="s">
        <v>31</v>
      </c>
      <c r="AG526" s="55" t="s">
        <v>19</v>
      </c>
      <c r="AH526" s="55" t="s">
        <v>23</v>
      </c>
      <c r="AI526" s="55" t="s">
        <v>31</v>
      </c>
      <c r="AJ526" s="55" t="s">
        <v>19</v>
      </c>
      <c r="AK526" s="55" t="s">
        <v>23</v>
      </c>
      <c r="AL526" s="55" t="s">
        <v>31</v>
      </c>
      <c r="AM526" s="55" t="s">
        <v>19</v>
      </c>
      <c r="AN526" s="55" t="s">
        <v>23</v>
      </c>
      <c r="AO526" s="55" t="s">
        <v>31</v>
      </c>
      <c r="AP526" s="55" t="s">
        <v>19</v>
      </c>
      <c r="AQ526" s="55" t="s">
        <v>23</v>
      </c>
      <c r="AR526" s="55" t="s">
        <v>31</v>
      </c>
      <c r="AS526" s="55" t="s">
        <v>19</v>
      </c>
      <c r="AT526" s="55" t="s">
        <v>23</v>
      </c>
      <c r="AU526" s="55" t="s">
        <v>31</v>
      </c>
      <c r="AV526" s="55" t="s">
        <v>19</v>
      </c>
      <c r="AW526" s="55" t="s">
        <v>23</v>
      </c>
      <c r="AX526" s="55" t="s">
        <v>31</v>
      </c>
      <c r="AY526" s="55" t="s">
        <v>19</v>
      </c>
      <c r="AZ526" s="55" t="s">
        <v>23</v>
      </c>
      <c r="BA526" s="55" t="s">
        <v>31</v>
      </c>
      <c r="BB526" s="55" t="s">
        <v>19</v>
      </c>
      <c r="BC526" s="55" t="s">
        <v>23</v>
      </c>
      <c r="BD526" s="55" t="s">
        <v>31</v>
      </c>
      <c r="BE526" s="55" t="s">
        <v>24</v>
      </c>
      <c r="BF526" s="55" t="s">
        <v>23</v>
      </c>
      <c r="BG526" s="55" t="s">
        <v>32</v>
      </c>
      <c r="BH526" s="55" t="s">
        <v>24</v>
      </c>
      <c r="BI526" s="55" t="s">
        <v>23</v>
      </c>
      <c r="BJ526" s="55" t="s">
        <v>32</v>
      </c>
    </row>
    <row r="527" spans="1:62" ht="12" customHeight="1" x14ac:dyDescent="0.2">
      <c r="A527" s="25">
        <f>MAX($A$14:A526)+1</f>
        <v>513</v>
      </c>
      <c r="B527" s="56" t="s">
        <v>35</v>
      </c>
      <c r="C527" s="55" t="s">
        <v>55</v>
      </c>
      <c r="D527" s="55" t="s">
        <v>23</v>
      </c>
      <c r="E527" s="55" t="s">
        <v>23</v>
      </c>
      <c r="F527" s="55" t="s">
        <v>55</v>
      </c>
      <c r="G527" s="55" t="s">
        <v>23</v>
      </c>
      <c r="H527" s="55" t="s">
        <v>23</v>
      </c>
      <c r="I527" s="55" t="s">
        <v>55</v>
      </c>
      <c r="J527" s="55" t="s">
        <v>23</v>
      </c>
      <c r="K527" s="55" t="s">
        <v>23</v>
      </c>
      <c r="L527" s="55" t="s">
        <v>55</v>
      </c>
      <c r="M527" s="55" t="s">
        <v>23</v>
      </c>
      <c r="N527" s="55" t="s">
        <v>23</v>
      </c>
      <c r="O527" s="55" t="s">
        <v>55</v>
      </c>
      <c r="P527" s="55" t="s">
        <v>23</v>
      </c>
      <c r="Q527" s="55" t="s">
        <v>23</v>
      </c>
      <c r="R527" s="55" t="s">
        <v>55</v>
      </c>
      <c r="S527" s="55" t="s">
        <v>23</v>
      </c>
      <c r="T527" s="55" t="s">
        <v>23</v>
      </c>
      <c r="U527" s="55" t="s">
        <v>55</v>
      </c>
      <c r="V527" s="55" t="s">
        <v>23</v>
      </c>
      <c r="W527" s="55" t="s">
        <v>23</v>
      </c>
      <c r="X527" s="55" t="s">
        <v>55</v>
      </c>
      <c r="Y527" s="55" t="s">
        <v>23</v>
      </c>
      <c r="Z527" s="55" t="s">
        <v>23</v>
      </c>
      <c r="AA527" s="55" t="s">
        <v>55</v>
      </c>
      <c r="AB527" s="55" t="s">
        <v>23</v>
      </c>
      <c r="AC527" s="55" t="s">
        <v>23</v>
      </c>
      <c r="AD527" s="55" t="s">
        <v>55</v>
      </c>
      <c r="AE527" s="55" t="s">
        <v>23</v>
      </c>
      <c r="AF527" s="55" t="s">
        <v>23</v>
      </c>
      <c r="AG527" s="55" t="s">
        <v>55</v>
      </c>
      <c r="AH527" s="55" t="s">
        <v>23</v>
      </c>
      <c r="AI527" s="55" t="s">
        <v>23</v>
      </c>
      <c r="AJ527" s="55" t="s">
        <v>55</v>
      </c>
      <c r="AK527" s="55" t="s">
        <v>23</v>
      </c>
      <c r="AL527" s="55" t="s">
        <v>23</v>
      </c>
      <c r="AM527" s="55" t="s">
        <v>55</v>
      </c>
      <c r="AN527" s="55" t="s">
        <v>23</v>
      </c>
      <c r="AO527" s="55" t="s">
        <v>23</v>
      </c>
      <c r="AP527" s="55" t="s">
        <v>55</v>
      </c>
      <c r="AQ527" s="55" t="s">
        <v>23</v>
      </c>
      <c r="AR527" s="55" t="s">
        <v>23</v>
      </c>
      <c r="AS527" s="55" t="s">
        <v>55</v>
      </c>
      <c r="AT527" s="55" t="s">
        <v>23</v>
      </c>
      <c r="AU527" s="55" t="s">
        <v>23</v>
      </c>
      <c r="AV527" s="55" t="s">
        <v>55</v>
      </c>
      <c r="AW527" s="55" t="s">
        <v>23</v>
      </c>
      <c r="AX527" s="55" t="s">
        <v>23</v>
      </c>
      <c r="AY527" s="55" t="s">
        <v>55</v>
      </c>
      <c r="AZ527" s="55" t="s">
        <v>23</v>
      </c>
      <c r="BA527" s="55" t="s">
        <v>23</v>
      </c>
      <c r="BB527" s="55" t="s">
        <v>55</v>
      </c>
      <c r="BC527" s="55" t="s">
        <v>23</v>
      </c>
      <c r="BD527" s="55" t="s">
        <v>23</v>
      </c>
      <c r="BE527" s="55" t="s">
        <v>55</v>
      </c>
      <c r="BF527" s="55" t="s">
        <v>23</v>
      </c>
      <c r="BG527" s="55" t="s">
        <v>23</v>
      </c>
      <c r="BH527" s="55" t="s">
        <v>55</v>
      </c>
      <c r="BI527" s="55" t="s">
        <v>23</v>
      </c>
      <c r="BJ527" s="55" t="s">
        <v>23</v>
      </c>
    </row>
    <row r="528" spans="1:62" ht="12" customHeight="1" x14ac:dyDescent="0.2">
      <c r="A528" s="25">
        <f>MAX($A$14:A527)+1</f>
        <v>514</v>
      </c>
      <c r="B528" s="56" t="s">
        <v>34</v>
      </c>
      <c r="C528" s="55" t="s">
        <v>19</v>
      </c>
      <c r="D528" s="55" t="s">
        <v>23</v>
      </c>
      <c r="E528" s="55" t="s">
        <v>31</v>
      </c>
      <c r="F528" s="55" t="s">
        <v>19</v>
      </c>
      <c r="G528" s="55" t="s">
        <v>23</v>
      </c>
      <c r="H528" s="55" t="s">
        <v>31</v>
      </c>
      <c r="I528" s="55" t="s">
        <v>19</v>
      </c>
      <c r="J528" s="55" t="s">
        <v>23</v>
      </c>
      <c r="K528" s="55" t="s">
        <v>31</v>
      </c>
      <c r="L528" s="55" t="s">
        <v>19</v>
      </c>
      <c r="M528" s="55" t="s">
        <v>23</v>
      </c>
      <c r="N528" s="55" t="s">
        <v>31</v>
      </c>
      <c r="O528" s="55" t="s">
        <v>19</v>
      </c>
      <c r="P528" s="55" t="s">
        <v>23</v>
      </c>
      <c r="Q528" s="55" t="s">
        <v>31</v>
      </c>
      <c r="R528" s="55" t="s">
        <v>19</v>
      </c>
      <c r="S528" s="55" t="s">
        <v>23</v>
      </c>
      <c r="T528" s="55" t="s">
        <v>31</v>
      </c>
      <c r="U528" s="55" t="s">
        <v>19</v>
      </c>
      <c r="V528" s="55" t="s">
        <v>23</v>
      </c>
      <c r="W528" s="55" t="s">
        <v>31</v>
      </c>
      <c r="X528" s="55" t="s">
        <v>19</v>
      </c>
      <c r="Y528" s="55" t="s">
        <v>23</v>
      </c>
      <c r="Z528" s="55" t="s">
        <v>31</v>
      </c>
      <c r="AA528" s="55" t="s">
        <v>19</v>
      </c>
      <c r="AB528" s="55" t="s">
        <v>23</v>
      </c>
      <c r="AC528" s="55" t="s">
        <v>31</v>
      </c>
      <c r="AD528" s="55" t="s">
        <v>19</v>
      </c>
      <c r="AE528" s="55" t="s">
        <v>23</v>
      </c>
      <c r="AF528" s="55" t="s">
        <v>31</v>
      </c>
      <c r="AG528" s="55" t="s">
        <v>19</v>
      </c>
      <c r="AH528" s="55" t="s">
        <v>23</v>
      </c>
      <c r="AI528" s="55" t="s">
        <v>31</v>
      </c>
      <c r="AJ528" s="55" t="s">
        <v>19</v>
      </c>
      <c r="AK528" s="55" t="s">
        <v>23</v>
      </c>
      <c r="AL528" s="55" t="s">
        <v>31</v>
      </c>
      <c r="AM528" s="55" t="s">
        <v>19</v>
      </c>
      <c r="AN528" s="55" t="s">
        <v>23</v>
      </c>
      <c r="AO528" s="55" t="s">
        <v>31</v>
      </c>
      <c r="AP528" s="55" t="s">
        <v>19</v>
      </c>
      <c r="AQ528" s="55" t="s">
        <v>23</v>
      </c>
      <c r="AR528" s="55" t="s">
        <v>31</v>
      </c>
      <c r="AS528" s="55" t="s">
        <v>19</v>
      </c>
      <c r="AT528" s="55" t="s">
        <v>23</v>
      </c>
      <c r="AU528" s="55" t="s">
        <v>31</v>
      </c>
      <c r="AV528" s="55" t="s">
        <v>19</v>
      </c>
      <c r="AW528" s="55" t="s">
        <v>23</v>
      </c>
      <c r="AX528" s="55" t="s">
        <v>31</v>
      </c>
      <c r="AY528" s="55" t="s">
        <v>19</v>
      </c>
      <c r="AZ528" s="55" t="s">
        <v>23</v>
      </c>
      <c r="BA528" s="55" t="s">
        <v>31</v>
      </c>
      <c r="BB528" s="55" t="s">
        <v>19</v>
      </c>
      <c r="BC528" s="55" t="s">
        <v>23</v>
      </c>
      <c r="BD528" s="55" t="s">
        <v>31</v>
      </c>
      <c r="BE528" s="55" t="s">
        <v>24</v>
      </c>
      <c r="BF528" s="55" t="s">
        <v>23</v>
      </c>
      <c r="BG528" s="55" t="s">
        <v>32</v>
      </c>
      <c r="BH528" s="55" t="s">
        <v>24</v>
      </c>
      <c r="BI528" s="55" t="s">
        <v>23</v>
      </c>
      <c r="BJ528" s="55" t="s">
        <v>32</v>
      </c>
    </row>
    <row r="529" spans="1:62" ht="12" customHeight="1" x14ac:dyDescent="0.2">
      <c r="A529" s="25">
        <f>MAX($A$14:A528)+1</f>
        <v>515</v>
      </c>
      <c r="B529" s="56" t="s">
        <v>30</v>
      </c>
      <c r="C529" s="55" t="s">
        <v>55</v>
      </c>
      <c r="D529" s="55" t="s">
        <v>23</v>
      </c>
      <c r="E529" s="55" t="s">
        <v>23</v>
      </c>
      <c r="F529" s="55" t="s">
        <v>55</v>
      </c>
      <c r="G529" s="55" t="s">
        <v>23</v>
      </c>
      <c r="H529" s="55" t="s">
        <v>23</v>
      </c>
      <c r="I529" s="55" t="s">
        <v>55</v>
      </c>
      <c r="J529" s="55" t="s">
        <v>23</v>
      </c>
      <c r="K529" s="55" t="s">
        <v>23</v>
      </c>
      <c r="L529" s="55" t="s">
        <v>55</v>
      </c>
      <c r="M529" s="55" t="s">
        <v>23</v>
      </c>
      <c r="N529" s="55" t="s">
        <v>23</v>
      </c>
      <c r="O529" s="55" t="s">
        <v>55</v>
      </c>
      <c r="P529" s="55" t="s">
        <v>23</v>
      </c>
      <c r="Q529" s="55" t="s">
        <v>23</v>
      </c>
      <c r="R529" s="55" t="s">
        <v>55</v>
      </c>
      <c r="S529" s="55" t="s">
        <v>23</v>
      </c>
      <c r="T529" s="55" t="s">
        <v>23</v>
      </c>
      <c r="U529" s="55" t="s">
        <v>55</v>
      </c>
      <c r="V529" s="55" t="s">
        <v>23</v>
      </c>
      <c r="W529" s="55" t="s">
        <v>23</v>
      </c>
      <c r="X529" s="55" t="s">
        <v>55</v>
      </c>
      <c r="Y529" s="55" t="s">
        <v>23</v>
      </c>
      <c r="Z529" s="55" t="s">
        <v>23</v>
      </c>
      <c r="AA529" s="55" t="s">
        <v>55</v>
      </c>
      <c r="AB529" s="55" t="s">
        <v>23</v>
      </c>
      <c r="AC529" s="55" t="s">
        <v>23</v>
      </c>
      <c r="AD529" s="55" t="s">
        <v>55</v>
      </c>
      <c r="AE529" s="55" t="s">
        <v>23</v>
      </c>
      <c r="AF529" s="55" t="s">
        <v>23</v>
      </c>
      <c r="AG529" s="55" t="s">
        <v>55</v>
      </c>
      <c r="AH529" s="55" t="s">
        <v>23</v>
      </c>
      <c r="AI529" s="55" t="s">
        <v>23</v>
      </c>
      <c r="AJ529" s="55" t="s">
        <v>55</v>
      </c>
      <c r="AK529" s="55" t="s">
        <v>23</v>
      </c>
      <c r="AL529" s="55" t="s">
        <v>23</v>
      </c>
      <c r="AM529" s="55" t="s">
        <v>55</v>
      </c>
      <c r="AN529" s="55" t="s">
        <v>23</v>
      </c>
      <c r="AO529" s="55" t="s">
        <v>23</v>
      </c>
      <c r="AP529" s="55" t="s">
        <v>55</v>
      </c>
      <c r="AQ529" s="55" t="s">
        <v>23</v>
      </c>
      <c r="AR529" s="55" t="s">
        <v>23</v>
      </c>
      <c r="AS529" s="55" t="s">
        <v>55</v>
      </c>
      <c r="AT529" s="55" t="s">
        <v>23</v>
      </c>
      <c r="AU529" s="55" t="s">
        <v>23</v>
      </c>
      <c r="AV529" s="55" t="s">
        <v>55</v>
      </c>
      <c r="AW529" s="55" t="s">
        <v>23</v>
      </c>
      <c r="AX529" s="55" t="s">
        <v>23</v>
      </c>
      <c r="AY529" s="55" t="s">
        <v>55</v>
      </c>
      <c r="AZ529" s="55" t="s">
        <v>23</v>
      </c>
      <c r="BA529" s="55" t="s">
        <v>23</v>
      </c>
      <c r="BB529" s="55" t="s">
        <v>55</v>
      </c>
      <c r="BC529" s="55" t="s">
        <v>23</v>
      </c>
      <c r="BD529" s="55" t="s">
        <v>23</v>
      </c>
      <c r="BE529" s="55" t="s">
        <v>55</v>
      </c>
      <c r="BF529" s="55" t="s">
        <v>23</v>
      </c>
      <c r="BG529" s="55" t="s">
        <v>23</v>
      </c>
      <c r="BH529" s="55" t="s">
        <v>55</v>
      </c>
      <c r="BI529" s="55" t="s">
        <v>23</v>
      </c>
      <c r="BJ529" s="55" t="s">
        <v>23</v>
      </c>
    </row>
    <row r="530" spans="1:62" ht="12" customHeight="1" x14ac:dyDescent="0.2">
      <c r="A530" s="25">
        <f>MAX($A$14:A529)+1</f>
        <v>516</v>
      </c>
      <c r="B530" s="58" t="s">
        <v>54</v>
      </c>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c r="AB530" s="57"/>
      <c r="AC530" s="57"/>
      <c r="AD530" s="57"/>
      <c r="AE530" s="57"/>
      <c r="AF530" s="57"/>
      <c r="AG530" s="57"/>
      <c r="AH530" s="57"/>
      <c r="AI530" s="57"/>
      <c r="AJ530" s="57"/>
      <c r="AK530" s="57"/>
      <c r="AL530" s="57"/>
      <c r="AM530" s="57"/>
      <c r="AN530" s="57"/>
      <c r="AO530" s="57"/>
      <c r="AP530" s="57"/>
      <c r="AQ530" s="57"/>
      <c r="AR530" s="57"/>
      <c r="AS530" s="57"/>
      <c r="AT530" s="57"/>
      <c r="AU530" s="57"/>
      <c r="AV530" s="57"/>
      <c r="AW530" s="57"/>
      <c r="AX530" s="57"/>
      <c r="AY530" s="57"/>
      <c r="AZ530" s="57"/>
      <c r="BA530" s="57"/>
      <c r="BB530" s="57"/>
      <c r="BC530" s="57"/>
      <c r="BD530" s="57"/>
      <c r="BE530" s="57"/>
      <c r="BF530" s="57"/>
      <c r="BG530" s="57"/>
      <c r="BH530" s="57"/>
      <c r="BI530" s="57"/>
      <c r="BJ530" s="57"/>
    </row>
    <row r="531" spans="1:62" ht="12" customHeight="1" x14ac:dyDescent="0.2">
      <c r="A531" s="25">
        <f>MAX($A$14:A530)+1</f>
        <v>517</v>
      </c>
      <c r="B531" s="56" t="s">
        <v>36</v>
      </c>
      <c r="C531" s="55" t="s">
        <v>6</v>
      </c>
      <c r="D531" s="55" t="s">
        <v>23</v>
      </c>
      <c r="E531" s="55" t="s">
        <v>32</v>
      </c>
      <c r="F531" s="55" t="s">
        <v>6</v>
      </c>
      <c r="G531" s="55" t="s">
        <v>23</v>
      </c>
      <c r="H531" s="55" t="s">
        <v>32</v>
      </c>
      <c r="I531" s="55" t="s">
        <v>6</v>
      </c>
      <c r="J531" s="55" t="s">
        <v>23</v>
      </c>
      <c r="K531" s="55" t="s">
        <v>31</v>
      </c>
      <c r="L531" s="55" t="s">
        <v>6</v>
      </c>
      <c r="M531" s="55" t="s">
        <v>23</v>
      </c>
      <c r="N531" s="55" t="s">
        <v>31</v>
      </c>
      <c r="O531" s="55" t="s">
        <v>5</v>
      </c>
      <c r="P531" s="55" t="s">
        <v>23</v>
      </c>
      <c r="Q531" s="55" t="s">
        <v>31</v>
      </c>
      <c r="R531" s="55" t="s">
        <v>6</v>
      </c>
      <c r="S531" s="55" t="s">
        <v>26</v>
      </c>
      <c r="T531" s="55" t="s">
        <v>31</v>
      </c>
      <c r="U531" s="55" t="s">
        <v>6</v>
      </c>
      <c r="V531" s="55" t="s">
        <v>26</v>
      </c>
      <c r="W531" s="55" t="s">
        <v>31</v>
      </c>
      <c r="X531" s="55" t="s">
        <v>6</v>
      </c>
      <c r="Y531" s="55" t="s">
        <v>26</v>
      </c>
      <c r="Z531" s="55" t="s">
        <v>31</v>
      </c>
      <c r="AA531" s="55" t="s">
        <v>6</v>
      </c>
      <c r="AB531" s="55" t="s">
        <v>26</v>
      </c>
      <c r="AC531" s="55" t="s">
        <v>31</v>
      </c>
      <c r="AD531" s="55" t="s">
        <v>6</v>
      </c>
      <c r="AE531" s="55" t="s">
        <v>26</v>
      </c>
      <c r="AF531" s="55" t="s">
        <v>31</v>
      </c>
      <c r="AG531" s="55" t="s">
        <v>5</v>
      </c>
      <c r="AH531" s="55" t="s">
        <v>23</v>
      </c>
      <c r="AI531" s="55" t="s">
        <v>31</v>
      </c>
      <c r="AJ531" s="55" t="s">
        <v>5</v>
      </c>
      <c r="AK531" s="55" t="s">
        <v>23</v>
      </c>
      <c r="AL531" s="55" t="s">
        <v>31</v>
      </c>
      <c r="AM531" s="55" t="s">
        <v>5</v>
      </c>
      <c r="AN531" s="55" t="s">
        <v>23</v>
      </c>
      <c r="AO531" s="55" t="s">
        <v>31</v>
      </c>
      <c r="AP531" s="55" t="s">
        <v>5</v>
      </c>
      <c r="AQ531" s="55" t="s">
        <v>23</v>
      </c>
      <c r="AR531" s="55" t="s">
        <v>31</v>
      </c>
      <c r="AS531" s="55" t="s">
        <v>5</v>
      </c>
      <c r="AT531" s="55" t="s">
        <v>23</v>
      </c>
      <c r="AU531" s="55" t="s">
        <v>31</v>
      </c>
      <c r="AV531" s="55" t="s">
        <v>5</v>
      </c>
      <c r="AW531" s="55" t="s">
        <v>23</v>
      </c>
      <c r="AX531" s="55" t="s">
        <v>31</v>
      </c>
      <c r="AY531" s="55" t="s">
        <v>5</v>
      </c>
      <c r="AZ531" s="55" t="s">
        <v>23</v>
      </c>
      <c r="BA531" s="55" t="s">
        <v>31</v>
      </c>
      <c r="BB531" s="55" t="s">
        <v>5</v>
      </c>
      <c r="BC531" s="55" t="s">
        <v>23</v>
      </c>
      <c r="BD531" s="55" t="s">
        <v>31</v>
      </c>
      <c r="BE531" s="55" t="s">
        <v>5</v>
      </c>
      <c r="BF531" s="55" t="s">
        <v>23</v>
      </c>
      <c r="BG531" s="55" t="s">
        <v>31</v>
      </c>
      <c r="BH531" s="55" t="s">
        <v>5</v>
      </c>
      <c r="BI531" s="55" t="s">
        <v>23</v>
      </c>
      <c r="BJ531" s="55" t="s">
        <v>31</v>
      </c>
    </row>
    <row r="532" spans="1:62" ht="12" customHeight="1" x14ac:dyDescent="0.2">
      <c r="A532" s="25">
        <f>MAX($A$14:A531)+1</f>
        <v>518</v>
      </c>
      <c r="B532" s="56" t="s">
        <v>35</v>
      </c>
      <c r="C532" s="55" t="s">
        <v>27</v>
      </c>
      <c r="D532" s="55" t="s">
        <v>23</v>
      </c>
      <c r="E532" s="55" t="s">
        <v>23</v>
      </c>
      <c r="F532" s="55" t="s">
        <v>27</v>
      </c>
      <c r="G532" s="55" t="s">
        <v>23</v>
      </c>
      <c r="H532" s="55" t="s">
        <v>23</v>
      </c>
      <c r="I532" s="55" t="s">
        <v>27</v>
      </c>
      <c r="J532" s="55" t="s">
        <v>23</v>
      </c>
      <c r="K532" s="55" t="s">
        <v>23</v>
      </c>
      <c r="L532" s="55" t="s">
        <v>27</v>
      </c>
      <c r="M532" s="55" t="s">
        <v>23</v>
      </c>
      <c r="N532" s="55" t="s">
        <v>23</v>
      </c>
      <c r="O532" s="55" t="s">
        <v>27</v>
      </c>
      <c r="P532" s="55" t="s">
        <v>23</v>
      </c>
      <c r="Q532" s="55" t="s">
        <v>23</v>
      </c>
      <c r="R532" s="55" t="s">
        <v>27</v>
      </c>
      <c r="S532" s="55" t="s">
        <v>23</v>
      </c>
      <c r="T532" s="55" t="s">
        <v>23</v>
      </c>
      <c r="U532" s="55" t="s">
        <v>27</v>
      </c>
      <c r="V532" s="55" t="s">
        <v>23</v>
      </c>
      <c r="W532" s="55" t="s">
        <v>23</v>
      </c>
      <c r="X532" s="55" t="s">
        <v>27</v>
      </c>
      <c r="Y532" s="55" t="s">
        <v>23</v>
      </c>
      <c r="Z532" s="55" t="s">
        <v>23</v>
      </c>
      <c r="AA532" s="55" t="s">
        <v>27</v>
      </c>
      <c r="AB532" s="55" t="s">
        <v>23</v>
      </c>
      <c r="AC532" s="55" t="s">
        <v>23</v>
      </c>
      <c r="AD532" s="55" t="s">
        <v>27</v>
      </c>
      <c r="AE532" s="55" t="s">
        <v>23</v>
      </c>
      <c r="AF532" s="55" t="s">
        <v>23</v>
      </c>
      <c r="AG532" s="55" t="s">
        <v>27</v>
      </c>
      <c r="AH532" s="55" t="s">
        <v>23</v>
      </c>
      <c r="AI532" s="55" t="s">
        <v>23</v>
      </c>
      <c r="AJ532" s="55" t="s">
        <v>27</v>
      </c>
      <c r="AK532" s="55" t="s">
        <v>23</v>
      </c>
      <c r="AL532" s="55" t="s">
        <v>23</v>
      </c>
      <c r="AM532" s="55" t="s">
        <v>27</v>
      </c>
      <c r="AN532" s="55" t="s">
        <v>23</v>
      </c>
      <c r="AO532" s="55" t="s">
        <v>23</v>
      </c>
      <c r="AP532" s="55" t="s">
        <v>27</v>
      </c>
      <c r="AQ532" s="55" t="s">
        <v>23</v>
      </c>
      <c r="AR532" s="55" t="s">
        <v>23</v>
      </c>
      <c r="AS532" s="55" t="s">
        <v>27</v>
      </c>
      <c r="AT532" s="55" t="s">
        <v>23</v>
      </c>
      <c r="AU532" s="55" t="s">
        <v>23</v>
      </c>
      <c r="AV532" s="55" t="s">
        <v>27</v>
      </c>
      <c r="AW532" s="55" t="s">
        <v>23</v>
      </c>
      <c r="AX532" s="55" t="s">
        <v>23</v>
      </c>
      <c r="AY532" s="55" t="s">
        <v>27</v>
      </c>
      <c r="AZ532" s="55" t="s">
        <v>23</v>
      </c>
      <c r="BA532" s="55" t="s">
        <v>23</v>
      </c>
      <c r="BB532" s="55" t="s">
        <v>27</v>
      </c>
      <c r="BC532" s="55" t="s">
        <v>23</v>
      </c>
      <c r="BD532" s="55" t="s">
        <v>23</v>
      </c>
      <c r="BE532" s="55" t="s">
        <v>27</v>
      </c>
      <c r="BF532" s="55" t="s">
        <v>23</v>
      </c>
      <c r="BG532" s="55" t="s">
        <v>23</v>
      </c>
      <c r="BH532" s="55" t="s">
        <v>27</v>
      </c>
      <c r="BI532" s="55" t="s">
        <v>23</v>
      </c>
      <c r="BJ532" s="55" t="s">
        <v>23</v>
      </c>
    </row>
    <row r="533" spans="1:62" ht="12" customHeight="1" x14ac:dyDescent="0.2">
      <c r="A533" s="25">
        <f>MAX($A$14:A532)+1</f>
        <v>519</v>
      </c>
      <c r="B533" s="56" t="s">
        <v>34</v>
      </c>
      <c r="C533" s="55" t="s">
        <v>6</v>
      </c>
      <c r="D533" s="55" t="s">
        <v>23</v>
      </c>
      <c r="E533" s="55" t="s">
        <v>32</v>
      </c>
      <c r="F533" s="55" t="s">
        <v>6</v>
      </c>
      <c r="G533" s="55" t="s">
        <v>23</v>
      </c>
      <c r="H533" s="55" t="s">
        <v>32</v>
      </c>
      <c r="I533" s="55" t="s">
        <v>6</v>
      </c>
      <c r="J533" s="55" t="s">
        <v>23</v>
      </c>
      <c r="K533" s="55" t="s">
        <v>31</v>
      </c>
      <c r="L533" s="55" t="s">
        <v>6</v>
      </c>
      <c r="M533" s="55" t="s">
        <v>23</v>
      </c>
      <c r="N533" s="55" t="s">
        <v>31</v>
      </c>
      <c r="O533" s="55" t="s">
        <v>5</v>
      </c>
      <c r="P533" s="55" t="s">
        <v>23</v>
      </c>
      <c r="Q533" s="55" t="s">
        <v>31</v>
      </c>
      <c r="R533" s="55" t="s">
        <v>6</v>
      </c>
      <c r="S533" s="55" t="s">
        <v>26</v>
      </c>
      <c r="T533" s="55" t="s">
        <v>31</v>
      </c>
      <c r="U533" s="55" t="s">
        <v>6</v>
      </c>
      <c r="V533" s="55" t="s">
        <v>26</v>
      </c>
      <c r="W533" s="55" t="s">
        <v>31</v>
      </c>
      <c r="X533" s="55" t="s">
        <v>6</v>
      </c>
      <c r="Y533" s="55" t="s">
        <v>26</v>
      </c>
      <c r="Z533" s="55" t="s">
        <v>31</v>
      </c>
      <c r="AA533" s="55" t="s">
        <v>6</v>
      </c>
      <c r="AB533" s="55" t="s">
        <v>26</v>
      </c>
      <c r="AC533" s="55" t="s">
        <v>31</v>
      </c>
      <c r="AD533" s="55" t="s">
        <v>6</v>
      </c>
      <c r="AE533" s="55" t="s">
        <v>26</v>
      </c>
      <c r="AF533" s="55" t="s">
        <v>31</v>
      </c>
      <c r="AG533" s="55" t="s">
        <v>5</v>
      </c>
      <c r="AH533" s="55" t="s">
        <v>23</v>
      </c>
      <c r="AI533" s="55" t="s">
        <v>31</v>
      </c>
      <c r="AJ533" s="55" t="s">
        <v>5</v>
      </c>
      <c r="AK533" s="55" t="s">
        <v>23</v>
      </c>
      <c r="AL533" s="55" t="s">
        <v>31</v>
      </c>
      <c r="AM533" s="55" t="s">
        <v>5</v>
      </c>
      <c r="AN533" s="55" t="s">
        <v>23</v>
      </c>
      <c r="AO533" s="55" t="s">
        <v>31</v>
      </c>
      <c r="AP533" s="55" t="s">
        <v>5</v>
      </c>
      <c r="AQ533" s="55" t="s">
        <v>23</v>
      </c>
      <c r="AR533" s="55" t="s">
        <v>31</v>
      </c>
      <c r="AS533" s="55" t="s">
        <v>5</v>
      </c>
      <c r="AT533" s="55" t="s">
        <v>23</v>
      </c>
      <c r="AU533" s="55" t="s">
        <v>31</v>
      </c>
      <c r="AV533" s="55" t="s">
        <v>5</v>
      </c>
      <c r="AW533" s="55" t="s">
        <v>23</v>
      </c>
      <c r="AX533" s="55" t="s">
        <v>31</v>
      </c>
      <c r="AY533" s="55" t="s">
        <v>5</v>
      </c>
      <c r="AZ533" s="55" t="s">
        <v>23</v>
      </c>
      <c r="BA533" s="55" t="s">
        <v>31</v>
      </c>
      <c r="BB533" s="55" t="s">
        <v>5</v>
      </c>
      <c r="BC533" s="55" t="s">
        <v>23</v>
      </c>
      <c r="BD533" s="55" t="s">
        <v>31</v>
      </c>
      <c r="BE533" s="55" t="s">
        <v>5</v>
      </c>
      <c r="BF533" s="55" t="s">
        <v>23</v>
      </c>
      <c r="BG533" s="55" t="s">
        <v>31</v>
      </c>
      <c r="BH533" s="55" t="s">
        <v>5</v>
      </c>
      <c r="BI533" s="55" t="s">
        <v>23</v>
      </c>
      <c r="BJ533" s="55" t="s">
        <v>31</v>
      </c>
    </row>
    <row r="534" spans="1:62" ht="12" customHeight="1" x14ac:dyDescent="0.2">
      <c r="A534" s="25">
        <f>MAX($A$14:A533)+1</f>
        <v>520</v>
      </c>
      <c r="B534" s="56" t="s">
        <v>30</v>
      </c>
      <c r="C534" s="55" t="s">
        <v>27</v>
      </c>
      <c r="D534" s="55" t="s">
        <v>23</v>
      </c>
      <c r="E534" s="55" t="s">
        <v>23</v>
      </c>
      <c r="F534" s="55" t="s">
        <v>27</v>
      </c>
      <c r="G534" s="55" t="s">
        <v>23</v>
      </c>
      <c r="H534" s="55" t="s">
        <v>23</v>
      </c>
      <c r="I534" s="55" t="s">
        <v>27</v>
      </c>
      <c r="J534" s="55" t="s">
        <v>23</v>
      </c>
      <c r="K534" s="55" t="s">
        <v>23</v>
      </c>
      <c r="L534" s="55" t="s">
        <v>27</v>
      </c>
      <c r="M534" s="55" t="s">
        <v>23</v>
      </c>
      <c r="N534" s="55" t="s">
        <v>23</v>
      </c>
      <c r="O534" s="55" t="s">
        <v>27</v>
      </c>
      <c r="P534" s="55" t="s">
        <v>23</v>
      </c>
      <c r="Q534" s="55" t="s">
        <v>23</v>
      </c>
      <c r="R534" s="55" t="s">
        <v>27</v>
      </c>
      <c r="S534" s="55" t="s">
        <v>23</v>
      </c>
      <c r="T534" s="55" t="s">
        <v>23</v>
      </c>
      <c r="U534" s="55" t="s">
        <v>27</v>
      </c>
      <c r="V534" s="55" t="s">
        <v>23</v>
      </c>
      <c r="W534" s="55" t="s">
        <v>23</v>
      </c>
      <c r="X534" s="55" t="s">
        <v>27</v>
      </c>
      <c r="Y534" s="55" t="s">
        <v>23</v>
      </c>
      <c r="Z534" s="55" t="s">
        <v>23</v>
      </c>
      <c r="AA534" s="55" t="s">
        <v>27</v>
      </c>
      <c r="AB534" s="55" t="s">
        <v>23</v>
      </c>
      <c r="AC534" s="55" t="s">
        <v>23</v>
      </c>
      <c r="AD534" s="55" t="s">
        <v>27</v>
      </c>
      <c r="AE534" s="55" t="s">
        <v>23</v>
      </c>
      <c r="AF534" s="55" t="s">
        <v>23</v>
      </c>
      <c r="AG534" s="55" t="s">
        <v>27</v>
      </c>
      <c r="AH534" s="55" t="s">
        <v>23</v>
      </c>
      <c r="AI534" s="55" t="s">
        <v>23</v>
      </c>
      <c r="AJ534" s="55" t="s">
        <v>27</v>
      </c>
      <c r="AK534" s="55" t="s">
        <v>23</v>
      </c>
      <c r="AL534" s="55" t="s">
        <v>23</v>
      </c>
      <c r="AM534" s="55" t="s">
        <v>27</v>
      </c>
      <c r="AN534" s="55" t="s">
        <v>23</v>
      </c>
      <c r="AO534" s="55" t="s">
        <v>23</v>
      </c>
      <c r="AP534" s="55" t="s">
        <v>27</v>
      </c>
      <c r="AQ534" s="55" t="s">
        <v>23</v>
      </c>
      <c r="AR534" s="55" t="s">
        <v>23</v>
      </c>
      <c r="AS534" s="55" t="s">
        <v>27</v>
      </c>
      <c r="AT534" s="55" t="s">
        <v>23</v>
      </c>
      <c r="AU534" s="55" t="s">
        <v>23</v>
      </c>
      <c r="AV534" s="55" t="s">
        <v>27</v>
      </c>
      <c r="AW534" s="55" t="s">
        <v>23</v>
      </c>
      <c r="AX534" s="55" t="s">
        <v>23</v>
      </c>
      <c r="AY534" s="55" t="s">
        <v>27</v>
      </c>
      <c r="AZ534" s="55" t="s">
        <v>23</v>
      </c>
      <c r="BA534" s="55" t="s">
        <v>23</v>
      </c>
      <c r="BB534" s="55" t="s">
        <v>27</v>
      </c>
      <c r="BC534" s="55" t="s">
        <v>23</v>
      </c>
      <c r="BD534" s="55" t="s">
        <v>23</v>
      </c>
      <c r="BE534" s="55" t="s">
        <v>27</v>
      </c>
      <c r="BF534" s="55" t="s">
        <v>23</v>
      </c>
      <c r="BG534" s="55" t="s">
        <v>23</v>
      </c>
      <c r="BH534" s="55" t="s">
        <v>27</v>
      </c>
      <c r="BI534" s="55" t="s">
        <v>23</v>
      </c>
      <c r="BJ534" s="55" t="s">
        <v>23</v>
      </c>
    </row>
    <row r="535" spans="1:62" ht="12" customHeight="1" x14ac:dyDescent="0.2">
      <c r="A535" s="25">
        <f>MAX($A$14:A534)+1</f>
        <v>521</v>
      </c>
      <c r="B535" s="58" t="s">
        <v>53</v>
      </c>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c r="AB535" s="57"/>
      <c r="AC535" s="57"/>
      <c r="AD535" s="57"/>
      <c r="AE535" s="57"/>
      <c r="AF535" s="57"/>
      <c r="AG535" s="57"/>
      <c r="AH535" s="57"/>
      <c r="AI535" s="57"/>
      <c r="AJ535" s="57"/>
      <c r="AK535" s="57"/>
      <c r="AL535" s="57"/>
      <c r="AM535" s="57"/>
      <c r="AN535" s="57"/>
      <c r="AO535" s="57"/>
      <c r="AP535" s="57"/>
      <c r="AQ535" s="57"/>
      <c r="AR535" s="57"/>
      <c r="AS535" s="57"/>
      <c r="AT535" s="57"/>
      <c r="AU535" s="57"/>
      <c r="AV535" s="57"/>
      <c r="AW535" s="57"/>
      <c r="AX535" s="57"/>
      <c r="AY535" s="57"/>
      <c r="AZ535" s="57"/>
      <c r="BA535" s="57"/>
      <c r="BB535" s="57"/>
      <c r="BC535" s="57"/>
      <c r="BD535" s="57"/>
      <c r="BE535" s="57"/>
      <c r="BF535" s="57"/>
      <c r="BG535" s="57"/>
      <c r="BH535" s="57"/>
      <c r="BI535" s="57"/>
      <c r="BJ535" s="57"/>
    </row>
    <row r="536" spans="1:62" ht="12" customHeight="1" x14ac:dyDescent="0.2">
      <c r="A536" s="25">
        <f>MAX($A$14:A535)+1</f>
        <v>522</v>
      </c>
      <c r="B536" s="56" t="s">
        <v>36</v>
      </c>
      <c r="C536" s="55" t="s">
        <v>4</v>
      </c>
      <c r="D536" s="55" t="s">
        <v>26</v>
      </c>
      <c r="E536" s="55" t="s">
        <v>31</v>
      </c>
      <c r="F536" s="55" t="s">
        <v>4</v>
      </c>
      <c r="G536" s="55" t="s">
        <v>26</v>
      </c>
      <c r="H536" s="55" t="s">
        <v>31</v>
      </c>
      <c r="I536" s="55" t="s">
        <v>15</v>
      </c>
      <c r="J536" s="55" t="s">
        <v>28</v>
      </c>
      <c r="K536" s="55" t="s">
        <v>23</v>
      </c>
      <c r="L536" s="55" t="s">
        <v>4</v>
      </c>
      <c r="M536" s="55" t="s">
        <v>23</v>
      </c>
      <c r="N536" s="55" t="s">
        <v>31</v>
      </c>
      <c r="O536" s="55" t="s">
        <v>4</v>
      </c>
      <c r="P536" s="55" t="s">
        <v>23</v>
      </c>
      <c r="Q536" s="55" t="s">
        <v>31</v>
      </c>
      <c r="R536" s="55" t="s">
        <v>3</v>
      </c>
      <c r="S536" s="55" t="s">
        <v>23</v>
      </c>
      <c r="T536" s="55" t="s">
        <v>31</v>
      </c>
      <c r="U536" s="55" t="s">
        <v>3</v>
      </c>
      <c r="V536" s="55" t="s">
        <v>23</v>
      </c>
      <c r="W536" s="55" t="s">
        <v>32</v>
      </c>
      <c r="X536" s="55" t="s">
        <v>3</v>
      </c>
      <c r="Y536" s="55" t="s">
        <v>23</v>
      </c>
      <c r="Z536" s="55" t="s">
        <v>31</v>
      </c>
      <c r="AA536" s="55" t="s">
        <v>3</v>
      </c>
      <c r="AB536" s="55" t="s">
        <v>23</v>
      </c>
      <c r="AC536" s="55" t="s">
        <v>31</v>
      </c>
      <c r="AD536" s="55" t="s">
        <v>3</v>
      </c>
      <c r="AE536" s="55" t="s">
        <v>23</v>
      </c>
      <c r="AF536" s="55" t="s">
        <v>31</v>
      </c>
      <c r="AG536" s="55" t="s">
        <v>3</v>
      </c>
      <c r="AH536" s="55" t="s">
        <v>23</v>
      </c>
      <c r="AI536" s="55" t="s">
        <v>31</v>
      </c>
      <c r="AJ536" s="55" t="s">
        <v>3</v>
      </c>
      <c r="AK536" s="55" t="s">
        <v>23</v>
      </c>
      <c r="AL536" s="55" t="s">
        <v>31</v>
      </c>
      <c r="AM536" s="55" t="s">
        <v>3</v>
      </c>
      <c r="AN536" s="55" t="s">
        <v>23</v>
      </c>
      <c r="AO536" s="55" t="s">
        <v>31</v>
      </c>
      <c r="AP536" s="55" t="s">
        <v>3</v>
      </c>
      <c r="AQ536" s="55" t="s">
        <v>23</v>
      </c>
      <c r="AR536" s="55" t="s">
        <v>31</v>
      </c>
      <c r="AS536" s="55" t="s">
        <v>3</v>
      </c>
      <c r="AT536" s="55" t="s">
        <v>23</v>
      </c>
      <c r="AU536" s="55" t="s">
        <v>31</v>
      </c>
      <c r="AV536" s="55" t="s">
        <v>3</v>
      </c>
      <c r="AW536" s="55" t="s">
        <v>23</v>
      </c>
      <c r="AX536" s="55" t="s">
        <v>31</v>
      </c>
      <c r="AY536" s="55" t="s">
        <v>16</v>
      </c>
      <c r="AZ536" s="55" t="s">
        <v>23</v>
      </c>
      <c r="BA536" s="55" t="s">
        <v>33</v>
      </c>
      <c r="BB536" s="55" t="s">
        <v>14</v>
      </c>
      <c r="BC536" s="55" t="s">
        <v>23</v>
      </c>
      <c r="BD536" s="55" t="s">
        <v>33</v>
      </c>
      <c r="BE536" s="55" t="s">
        <v>52</v>
      </c>
      <c r="BF536" s="55" t="s">
        <v>23</v>
      </c>
      <c r="BG536" s="55" t="s">
        <v>33</v>
      </c>
      <c r="BH536" s="55" t="s">
        <v>51</v>
      </c>
      <c r="BI536" s="55" t="s">
        <v>26</v>
      </c>
      <c r="BJ536" s="55" t="s">
        <v>32</v>
      </c>
    </row>
    <row r="537" spans="1:62" ht="12" customHeight="1" x14ac:dyDescent="0.2">
      <c r="A537" s="25">
        <f>MAX($A$14:A536)+1</f>
        <v>523</v>
      </c>
      <c r="B537" s="56" t="s">
        <v>35</v>
      </c>
      <c r="C537" s="55" t="s">
        <v>22</v>
      </c>
      <c r="D537" s="55" t="s">
        <v>23</v>
      </c>
      <c r="E537" s="55" t="s">
        <v>23</v>
      </c>
      <c r="F537" s="55" t="s">
        <v>22</v>
      </c>
      <c r="G537" s="55" t="s">
        <v>23</v>
      </c>
      <c r="H537" s="55" t="s">
        <v>23</v>
      </c>
      <c r="I537" s="55" t="s">
        <v>22</v>
      </c>
      <c r="J537" s="55" t="s">
        <v>23</v>
      </c>
      <c r="K537" s="55" t="s">
        <v>23</v>
      </c>
      <c r="L537" s="55" t="s">
        <v>22</v>
      </c>
      <c r="M537" s="55" t="s">
        <v>23</v>
      </c>
      <c r="N537" s="55" t="s">
        <v>23</v>
      </c>
      <c r="O537" s="55" t="s">
        <v>22</v>
      </c>
      <c r="P537" s="55" t="s">
        <v>23</v>
      </c>
      <c r="Q537" s="55" t="s">
        <v>23</v>
      </c>
      <c r="R537" s="55" t="s">
        <v>22</v>
      </c>
      <c r="S537" s="55" t="s">
        <v>23</v>
      </c>
      <c r="T537" s="55" t="s">
        <v>23</v>
      </c>
      <c r="U537" s="55" t="s">
        <v>22</v>
      </c>
      <c r="V537" s="55" t="s">
        <v>23</v>
      </c>
      <c r="W537" s="55" t="s">
        <v>23</v>
      </c>
      <c r="X537" s="55" t="s">
        <v>22</v>
      </c>
      <c r="Y537" s="55" t="s">
        <v>23</v>
      </c>
      <c r="Z537" s="55" t="s">
        <v>23</v>
      </c>
      <c r="AA537" s="55" t="s">
        <v>22</v>
      </c>
      <c r="AB537" s="55" t="s">
        <v>23</v>
      </c>
      <c r="AC537" s="55" t="s">
        <v>23</v>
      </c>
      <c r="AD537" s="55" t="s">
        <v>22</v>
      </c>
      <c r="AE537" s="55" t="s">
        <v>23</v>
      </c>
      <c r="AF537" s="55" t="s">
        <v>23</v>
      </c>
      <c r="AG537" s="55" t="s">
        <v>22</v>
      </c>
      <c r="AH537" s="55" t="s">
        <v>23</v>
      </c>
      <c r="AI537" s="55" t="s">
        <v>23</v>
      </c>
      <c r="AJ537" s="55" t="s">
        <v>22</v>
      </c>
      <c r="AK537" s="55" t="s">
        <v>23</v>
      </c>
      <c r="AL537" s="55" t="s">
        <v>23</v>
      </c>
      <c r="AM537" s="55" t="s">
        <v>22</v>
      </c>
      <c r="AN537" s="55" t="s">
        <v>23</v>
      </c>
      <c r="AO537" s="55" t="s">
        <v>23</v>
      </c>
      <c r="AP537" s="55" t="s">
        <v>22</v>
      </c>
      <c r="AQ537" s="55" t="s">
        <v>23</v>
      </c>
      <c r="AR537" s="55" t="s">
        <v>23</v>
      </c>
      <c r="AS537" s="55" t="s">
        <v>22</v>
      </c>
      <c r="AT537" s="55" t="s">
        <v>23</v>
      </c>
      <c r="AU537" s="55" t="s">
        <v>23</v>
      </c>
      <c r="AV537" s="55" t="s">
        <v>22</v>
      </c>
      <c r="AW537" s="55" t="s">
        <v>23</v>
      </c>
      <c r="AX537" s="55" t="s">
        <v>23</v>
      </c>
      <c r="AY537" s="55" t="s">
        <v>22</v>
      </c>
      <c r="AZ537" s="55" t="s">
        <v>23</v>
      </c>
      <c r="BA537" s="55" t="s">
        <v>23</v>
      </c>
      <c r="BB537" s="55" t="s">
        <v>22</v>
      </c>
      <c r="BC537" s="55" t="s">
        <v>23</v>
      </c>
      <c r="BD537" s="55" t="s">
        <v>23</v>
      </c>
      <c r="BE537" s="55" t="s">
        <v>22</v>
      </c>
      <c r="BF537" s="55" t="s">
        <v>23</v>
      </c>
      <c r="BG537" s="55" t="s">
        <v>23</v>
      </c>
      <c r="BH537" s="55" t="s">
        <v>22</v>
      </c>
      <c r="BI537" s="55" t="s">
        <v>23</v>
      </c>
      <c r="BJ537" s="55" t="s">
        <v>23</v>
      </c>
    </row>
    <row r="538" spans="1:62" ht="12" customHeight="1" x14ac:dyDescent="0.2">
      <c r="A538" s="25">
        <f>MAX($A$14:A537)+1</f>
        <v>524</v>
      </c>
      <c r="B538" s="56" t="s">
        <v>34</v>
      </c>
      <c r="C538" s="55" t="s">
        <v>4</v>
      </c>
      <c r="D538" s="55" t="s">
        <v>26</v>
      </c>
      <c r="E538" s="55" t="s">
        <v>31</v>
      </c>
      <c r="F538" s="55" t="s">
        <v>4</v>
      </c>
      <c r="G538" s="55" t="s">
        <v>26</v>
      </c>
      <c r="H538" s="55" t="s">
        <v>31</v>
      </c>
      <c r="I538" s="55" t="s">
        <v>15</v>
      </c>
      <c r="J538" s="55" t="s">
        <v>28</v>
      </c>
      <c r="K538" s="55" t="s">
        <v>23</v>
      </c>
      <c r="L538" s="55" t="s">
        <v>4</v>
      </c>
      <c r="M538" s="55" t="s">
        <v>23</v>
      </c>
      <c r="N538" s="55" t="s">
        <v>31</v>
      </c>
      <c r="O538" s="55" t="s">
        <v>4</v>
      </c>
      <c r="P538" s="55" t="s">
        <v>23</v>
      </c>
      <c r="Q538" s="55" t="s">
        <v>31</v>
      </c>
      <c r="R538" s="55" t="s">
        <v>3</v>
      </c>
      <c r="S538" s="55" t="s">
        <v>23</v>
      </c>
      <c r="T538" s="55" t="s">
        <v>31</v>
      </c>
      <c r="U538" s="55" t="s">
        <v>3</v>
      </c>
      <c r="V538" s="55" t="s">
        <v>23</v>
      </c>
      <c r="W538" s="55" t="s">
        <v>32</v>
      </c>
      <c r="X538" s="55" t="s">
        <v>3</v>
      </c>
      <c r="Y538" s="55" t="s">
        <v>23</v>
      </c>
      <c r="Z538" s="55" t="s">
        <v>31</v>
      </c>
      <c r="AA538" s="55" t="s">
        <v>3</v>
      </c>
      <c r="AB538" s="55" t="s">
        <v>23</v>
      </c>
      <c r="AC538" s="55" t="s">
        <v>31</v>
      </c>
      <c r="AD538" s="55" t="s">
        <v>3</v>
      </c>
      <c r="AE538" s="55" t="s">
        <v>23</v>
      </c>
      <c r="AF538" s="55" t="s">
        <v>31</v>
      </c>
      <c r="AG538" s="55" t="s">
        <v>3</v>
      </c>
      <c r="AH538" s="55" t="s">
        <v>23</v>
      </c>
      <c r="AI538" s="55" t="s">
        <v>31</v>
      </c>
      <c r="AJ538" s="55" t="s">
        <v>3</v>
      </c>
      <c r="AK538" s="55" t="s">
        <v>23</v>
      </c>
      <c r="AL538" s="55" t="s">
        <v>31</v>
      </c>
      <c r="AM538" s="55" t="s">
        <v>3</v>
      </c>
      <c r="AN538" s="55" t="s">
        <v>23</v>
      </c>
      <c r="AO538" s="55" t="s">
        <v>31</v>
      </c>
      <c r="AP538" s="55" t="s">
        <v>3</v>
      </c>
      <c r="AQ538" s="55" t="s">
        <v>23</v>
      </c>
      <c r="AR538" s="55" t="s">
        <v>31</v>
      </c>
      <c r="AS538" s="55" t="s">
        <v>3</v>
      </c>
      <c r="AT538" s="55" t="s">
        <v>23</v>
      </c>
      <c r="AU538" s="55" t="s">
        <v>31</v>
      </c>
      <c r="AV538" s="55" t="s">
        <v>3</v>
      </c>
      <c r="AW538" s="55" t="s">
        <v>23</v>
      </c>
      <c r="AX538" s="55" t="s">
        <v>31</v>
      </c>
      <c r="AY538" s="55" t="s">
        <v>16</v>
      </c>
      <c r="AZ538" s="55" t="s">
        <v>23</v>
      </c>
      <c r="BA538" s="55" t="s">
        <v>33</v>
      </c>
      <c r="BB538" s="55" t="s">
        <v>14</v>
      </c>
      <c r="BC538" s="55" t="s">
        <v>23</v>
      </c>
      <c r="BD538" s="55" t="s">
        <v>33</v>
      </c>
      <c r="BE538" s="55" t="s">
        <v>52</v>
      </c>
      <c r="BF538" s="55" t="s">
        <v>23</v>
      </c>
      <c r="BG538" s="55" t="s">
        <v>33</v>
      </c>
      <c r="BH538" s="55" t="s">
        <v>51</v>
      </c>
      <c r="BI538" s="55" t="s">
        <v>26</v>
      </c>
      <c r="BJ538" s="55" t="s">
        <v>32</v>
      </c>
    </row>
    <row r="539" spans="1:62" ht="12" customHeight="1" x14ac:dyDescent="0.2">
      <c r="A539" s="25">
        <f>MAX($A$14:A538)+1</f>
        <v>525</v>
      </c>
      <c r="B539" s="56" t="s">
        <v>30</v>
      </c>
      <c r="C539" s="55" t="s">
        <v>22</v>
      </c>
      <c r="D539" s="55" t="s">
        <v>23</v>
      </c>
      <c r="E539" s="55" t="s">
        <v>23</v>
      </c>
      <c r="F539" s="55" t="s">
        <v>22</v>
      </c>
      <c r="G539" s="55" t="s">
        <v>23</v>
      </c>
      <c r="H539" s="55" t="s">
        <v>23</v>
      </c>
      <c r="I539" s="55" t="s">
        <v>22</v>
      </c>
      <c r="J539" s="55" t="s">
        <v>23</v>
      </c>
      <c r="K539" s="55" t="s">
        <v>23</v>
      </c>
      <c r="L539" s="55" t="s">
        <v>22</v>
      </c>
      <c r="M539" s="55" t="s">
        <v>23</v>
      </c>
      <c r="N539" s="55" t="s">
        <v>23</v>
      </c>
      <c r="O539" s="55" t="s">
        <v>22</v>
      </c>
      <c r="P539" s="55" t="s">
        <v>23</v>
      </c>
      <c r="Q539" s="55" t="s">
        <v>23</v>
      </c>
      <c r="R539" s="55" t="s">
        <v>22</v>
      </c>
      <c r="S539" s="55" t="s">
        <v>23</v>
      </c>
      <c r="T539" s="55" t="s">
        <v>23</v>
      </c>
      <c r="U539" s="55" t="s">
        <v>22</v>
      </c>
      <c r="V539" s="55" t="s">
        <v>23</v>
      </c>
      <c r="W539" s="55" t="s">
        <v>23</v>
      </c>
      <c r="X539" s="55" t="s">
        <v>22</v>
      </c>
      <c r="Y539" s="55" t="s">
        <v>23</v>
      </c>
      <c r="Z539" s="55" t="s">
        <v>23</v>
      </c>
      <c r="AA539" s="55" t="s">
        <v>22</v>
      </c>
      <c r="AB539" s="55" t="s">
        <v>23</v>
      </c>
      <c r="AC539" s="55" t="s">
        <v>23</v>
      </c>
      <c r="AD539" s="55" t="s">
        <v>22</v>
      </c>
      <c r="AE539" s="55" t="s">
        <v>23</v>
      </c>
      <c r="AF539" s="55" t="s">
        <v>23</v>
      </c>
      <c r="AG539" s="55" t="s">
        <v>22</v>
      </c>
      <c r="AH539" s="55" t="s">
        <v>23</v>
      </c>
      <c r="AI539" s="55" t="s">
        <v>23</v>
      </c>
      <c r="AJ539" s="55" t="s">
        <v>22</v>
      </c>
      <c r="AK539" s="55" t="s">
        <v>23</v>
      </c>
      <c r="AL539" s="55" t="s">
        <v>23</v>
      </c>
      <c r="AM539" s="55" t="s">
        <v>22</v>
      </c>
      <c r="AN539" s="55" t="s">
        <v>23</v>
      </c>
      <c r="AO539" s="55" t="s">
        <v>23</v>
      </c>
      <c r="AP539" s="55" t="s">
        <v>22</v>
      </c>
      <c r="AQ539" s="55" t="s">
        <v>23</v>
      </c>
      <c r="AR539" s="55" t="s">
        <v>23</v>
      </c>
      <c r="AS539" s="55" t="s">
        <v>22</v>
      </c>
      <c r="AT539" s="55" t="s">
        <v>23</v>
      </c>
      <c r="AU539" s="55" t="s">
        <v>23</v>
      </c>
      <c r="AV539" s="55" t="s">
        <v>22</v>
      </c>
      <c r="AW539" s="55" t="s">
        <v>23</v>
      </c>
      <c r="AX539" s="55" t="s">
        <v>23</v>
      </c>
      <c r="AY539" s="55" t="s">
        <v>22</v>
      </c>
      <c r="AZ539" s="55" t="s">
        <v>23</v>
      </c>
      <c r="BA539" s="55" t="s">
        <v>23</v>
      </c>
      <c r="BB539" s="55" t="s">
        <v>22</v>
      </c>
      <c r="BC539" s="55" t="s">
        <v>23</v>
      </c>
      <c r="BD539" s="55" t="s">
        <v>23</v>
      </c>
      <c r="BE539" s="55" t="s">
        <v>22</v>
      </c>
      <c r="BF539" s="55" t="s">
        <v>23</v>
      </c>
      <c r="BG539" s="55" t="s">
        <v>23</v>
      </c>
      <c r="BH539" s="55" t="s">
        <v>22</v>
      </c>
      <c r="BI539" s="55" t="s">
        <v>23</v>
      </c>
      <c r="BJ539" s="55" t="s">
        <v>23</v>
      </c>
    </row>
    <row r="540" spans="1:62" ht="12" customHeight="1" x14ac:dyDescent="0.2">
      <c r="A540" s="25">
        <f>MAX($A$14:A539)+1</f>
        <v>526</v>
      </c>
      <c r="B540" s="58" t="s">
        <v>50</v>
      </c>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c r="AB540" s="57"/>
      <c r="AC540" s="57"/>
      <c r="AD540" s="57"/>
      <c r="AE540" s="57"/>
      <c r="AF540" s="57"/>
      <c r="AG540" s="57"/>
      <c r="AH540" s="57"/>
      <c r="AI540" s="57"/>
      <c r="AJ540" s="57"/>
      <c r="AK540" s="57"/>
      <c r="AL540" s="57"/>
      <c r="AM540" s="57"/>
      <c r="AN540" s="57"/>
      <c r="AO540" s="57"/>
      <c r="AP540" s="57"/>
      <c r="AQ540" s="57"/>
      <c r="AR540" s="57"/>
      <c r="AS540" s="57"/>
      <c r="AT540" s="57"/>
      <c r="AU540" s="57"/>
      <c r="AV540" s="57"/>
      <c r="AW540" s="57"/>
      <c r="AX540" s="57"/>
      <c r="AY540" s="57"/>
      <c r="AZ540" s="57"/>
      <c r="BA540" s="57"/>
      <c r="BB540" s="57"/>
      <c r="BC540" s="57"/>
      <c r="BD540" s="57"/>
      <c r="BE540" s="57"/>
      <c r="BF540" s="57"/>
      <c r="BG540" s="57"/>
      <c r="BH540" s="57"/>
      <c r="BI540" s="57"/>
      <c r="BJ540" s="57"/>
    </row>
    <row r="541" spans="1:62" ht="12" customHeight="1" x14ac:dyDescent="0.2">
      <c r="A541" s="25">
        <f>MAX($A$14:A540)+1</f>
        <v>527</v>
      </c>
      <c r="B541" s="56" t="s">
        <v>36</v>
      </c>
      <c r="C541" s="55" t="s">
        <v>5</v>
      </c>
      <c r="D541" s="55" t="s">
        <v>23</v>
      </c>
      <c r="E541" s="55" t="s">
        <v>33</v>
      </c>
      <c r="F541" s="55" t="s">
        <v>5</v>
      </c>
      <c r="G541" s="55" t="s">
        <v>23</v>
      </c>
      <c r="H541" s="55" t="s">
        <v>33</v>
      </c>
      <c r="I541" s="55" t="s">
        <v>5</v>
      </c>
      <c r="J541" s="55" t="s">
        <v>23</v>
      </c>
      <c r="K541" s="55" t="s">
        <v>32</v>
      </c>
      <c r="L541" s="55" t="s">
        <v>5</v>
      </c>
      <c r="M541" s="55" t="s">
        <v>23</v>
      </c>
      <c r="N541" s="55" t="s">
        <v>31</v>
      </c>
      <c r="O541" s="55" t="s">
        <v>4</v>
      </c>
      <c r="P541" s="55" t="s">
        <v>23</v>
      </c>
      <c r="Q541" s="55" t="s">
        <v>33</v>
      </c>
      <c r="R541" s="55" t="s">
        <v>4</v>
      </c>
      <c r="S541" s="55" t="s">
        <v>26</v>
      </c>
      <c r="T541" s="55" t="s">
        <v>31</v>
      </c>
      <c r="U541" s="55" t="s">
        <v>4</v>
      </c>
      <c r="V541" s="55" t="s">
        <v>26</v>
      </c>
      <c r="W541" s="55" t="s">
        <v>31</v>
      </c>
      <c r="X541" s="55" t="s">
        <v>4</v>
      </c>
      <c r="Y541" s="55" t="s">
        <v>26</v>
      </c>
      <c r="Z541" s="55" t="s">
        <v>31</v>
      </c>
      <c r="AA541" s="55" t="s">
        <v>4</v>
      </c>
      <c r="AB541" s="55" t="s">
        <v>26</v>
      </c>
      <c r="AC541" s="55" t="s">
        <v>31</v>
      </c>
      <c r="AD541" s="55" t="s">
        <v>4</v>
      </c>
      <c r="AE541" s="55" t="s">
        <v>26</v>
      </c>
      <c r="AF541" s="55" t="s">
        <v>31</v>
      </c>
      <c r="AG541" s="55" t="s">
        <v>4</v>
      </c>
      <c r="AH541" s="55" t="s">
        <v>26</v>
      </c>
      <c r="AI541" s="55" t="s">
        <v>31</v>
      </c>
      <c r="AJ541" s="55" t="s">
        <v>4</v>
      </c>
      <c r="AK541" s="55" t="s">
        <v>26</v>
      </c>
      <c r="AL541" s="55" t="s">
        <v>31</v>
      </c>
      <c r="AM541" s="55" t="s">
        <v>4</v>
      </c>
      <c r="AN541" s="55" t="s">
        <v>26</v>
      </c>
      <c r="AO541" s="55" t="s">
        <v>31</v>
      </c>
      <c r="AP541" s="55" t="s">
        <v>4</v>
      </c>
      <c r="AQ541" s="55" t="s">
        <v>26</v>
      </c>
      <c r="AR541" s="55" t="s">
        <v>31</v>
      </c>
      <c r="AS541" s="55" t="s">
        <v>4</v>
      </c>
      <c r="AT541" s="55" t="s">
        <v>28</v>
      </c>
      <c r="AU541" s="55" t="s">
        <v>26</v>
      </c>
      <c r="AV541" s="55" t="s">
        <v>5</v>
      </c>
      <c r="AW541" s="55" t="s">
        <v>26</v>
      </c>
      <c r="AX541" s="55" t="s">
        <v>31</v>
      </c>
      <c r="AY541" s="55" t="s">
        <v>5</v>
      </c>
      <c r="AZ541" s="55" t="s">
        <v>28</v>
      </c>
      <c r="BA541" s="55" t="s">
        <v>26</v>
      </c>
      <c r="BB541" s="55" t="s">
        <v>5</v>
      </c>
      <c r="BC541" s="55" t="s">
        <v>28</v>
      </c>
      <c r="BD541" s="55" t="s">
        <v>26</v>
      </c>
      <c r="BE541" s="55" t="s">
        <v>6</v>
      </c>
      <c r="BF541" s="55" t="s">
        <v>28</v>
      </c>
      <c r="BG541" s="55" t="s">
        <v>26</v>
      </c>
      <c r="BH541" s="55" t="s">
        <v>6</v>
      </c>
      <c r="BI541" s="55" t="s">
        <v>26</v>
      </c>
      <c r="BJ541" s="55" t="s">
        <v>32</v>
      </c>
    </row>
    <row r="542" spans="1:62" ht="12" customHeight="1" x14ac:dyDescent="0.2">
      <c r="A542" s="25">
        <f>MAX($A$14:A541)+1</f>
        <v>528</v>
      </c>
      <c r="B542" s="56" t="s">
        <v>35</v>
      </c>
      <c r="C542" s="55" t="s">
        <v>27</v>
      </c>
      <c r="D542" s="55" t="s">
        <v>26</v>
      </c>
      <c r="E542" s="55" t="s">
        <v>23</v>
      </c>
      <c r="F542" s="55" t="s">
        <v>27</v>
      </c>
      <c r="G542" s="55" t="s">
        <v>26</v>
      </c>
      <c r="H542" s="55" t="s">
        <v>23</v>
      </c>
      <c r="I542" s="55" t="s">
        <v>27</v>
      </c>
      <c r="J542" s="55" t="s">
        <v>26</v>
      </c>
      <c r="K542" s="55" t="s">
        <v>23</v>
      </c>
      <c r="L542" s="55" t="s">
        <v>27</v>
      </c>
      <c r="M542" s="55" t="s">
        <v>26</v>
      </c>
      <c r="N542" s="55" t="s">
        <v>23</v>
      </c>
      <c r="O542" s="55" t="s">
        <v>27</v>
      </c>
      <c r="P542" s="55" t="s">
        <v>26</v>
      </c>
      <c r="Q542" s="55" t="s">
        <v>23</v>
      </c>
      <c r="R542" s="55" t="s">
        <v>27</v>
      </c>
      <c r="S542" s="55" t="s">
        <v>26</v>
      </c>
      <c r="T542" s="55" t="s">
        <v>23</v>
      </c>
      <c r="U542" s="55" t="s">
        <v>27</v>
      </c>
      <c r="V542" s="55" t="s">
        <v>26</v>
      </c>
      <c r="W542" s="55" t="s">
        <v>23</v>
      </c>
      <c r="X542" s="55" t="s">
        <v>27</v>
      </c>
      <c r="Y542" s="55" t="s">
        <v>26</v>
      </c>
      <c r="Z542" s="55" t="s">
        <v>23</v>
      </c>
      <c r="AA542" s="55" t="s">
        <v>27</v>
      </c>
      <c r="AB542" s="55" t="s">
        <v>26</v>
      </c>
      <c r="AC542" s="55" t="s">
        <v>23</v>
      </c>
      <c r="AD542" s="55" t="s">
        <v>27</v>
      </c>
      <c r="AE542" s="55" t="s">
        <v>26</v>
      </c>
      <c r="AF542" s="55" t="s">
        <v>23</v>
      </c>
      <c r="AG542" s="55" t="s">
        <v>27</v>
      </c>
      <c r="AH542" s="55" t="s">
        <v>26</v>
      </c>
      <c r="AI542" s="55" t="s">
        <v>23</v>
      </c>
      <c r="AJ542" s="55" t="s">
        <v>27</v>
      </c>
      <c r="AK542" s="55" t="s">
        <v>26</v>
      </c>
      <c r="AL542" s="55" t="s">
        <v>23</v>
      </c>
      <c r="AM542" s="55" t="s">
        <v>27</v>
      </c>
      <c r="AN542" s="55" t="s">
        <v>26</v>
      </c>
      <c r="AO542" s="55" t="s">
        <v>23</v>
      </c>
      <c r="AP542" s="55" t="s">
        <v>27</v>
      </c>
      <c r="AQ542" s="55" t="s">
        <v>26</v>
      </c>
      <c r="AR542" s="55" t="s">
        <v>23</v>
      </c>
      <c r="AS542" s="55" t="s">
        <v>27</v>
      </c>
      <c r="AT542" s="55" t="s">
        <v>28</v>
      </c>
      <c r="AU542" s="55" t="s">
        <v>23</v>
      </c>
      <c r="AV542" s="55" t="s">
        <v>27</v>
      </c>
      <c r="AW542" s="55" t="s">
        <v>26</v>
      </c>
      <c r="AX542" s="55" t="s">
        <v>23</v>
      </c>
      <c r="AY542" s="55" t="s">
        <v>27</v>
      </c>
      <c r="AZ542" s="55" t="s">
        <v>28</v>
      </c>
      <c r="BA542" s="55" t="s">
        <v>23</v>
      </c>
      <c r="BB542" s="55" t="s">
        <v>27</v>
      </c>
      <c r="BC542" s="55" t="s">
        <v>28</v>
      </c>
      <c r="BD542" s="55" t="s">
        <v>23</v>
      </c>
      <c r="BE542" s="55" t="s">
        <v>27</v>
      </c>
      <c r="BF542" s="55" t="s">
        <v>28</v>
      </c>
      <c r="BG542" s="55" t="s">
        <v>23</v>
      </c>
      <c r="BH542" s="55" t="s">
        <v>27</v>
      </c>
      <c r="BI542" s="55" t="s">
        <v>26</v>
      </c>
      <c r="BJ542" s="55" t="s">
        <v>23</v>
      </c>
    </row>
    <row r="543" spans="1:62" ht="12" customHeight="1" x14ac:dyDescent="0.2">
      <c r="A543" s="25">
        <f>MAX($A$14:A542)+1</f>
        <v>529</v>
      </c>
      <c r="B543" s="56" t="s">
        <v>34</v>
      </c>
      <c r="C543" s="55" t="s">
        <v>5</v>
      </c>
      <c r="D543" s="55" t="s">
        <v>23</v>
      </c>
      <c r="E543" s="55" t="s">
        <v>33</v>
      </c>
      <c r="F543" s="55" t="s">
        <v>5</v>
      </c>
      <c r="G543" s="55" t="s">
        <v>23</v>
      </c>
      <c r="H543" s="55" t="s">
        <v>33</v>
      </c>
      <c r="I543" s="55" t="s">
        <v>5</v>
      </c>
      <c r="J543" s="55" t="s">
        <v>23</v>
      </c>
      <c r="K543" s="55" t="s">
        <v>32</v>
      </c>
      <c r="L543" s="55" t="s">
        <v>5</v>
      </c>
      <c r="M543" s="55" t="s">
        <v>23</v>
      </c>
      <c r="N543" s="55" t="s">
        <v>31</v>
      </c>
      <c r="O543" s="55" t="s">
        <v>4</v>
      </c>
      <c r="P543" s="55" t="s">
        <v>23</v>
      </c>
      <c r="Q543" s="55" t="s">
        <v>33</v>
      </c>
      <c r="R543" s="55" t="s">
        <v>4</v>
      </c>
      <c r="S543" s="55" t="s">
        <v>26</v>
      </c>
      <c r="T543" s="55" t="s">
        <v>31</v>
      </c>
      <c r="U543" s="55" t="s">
        <v>4</v>
      </c>
      <c r="V543" s="55" t="s">
        <v>26</v>
      </c>
      <c r="W543" s="55" t="s">
        <v>31</v>
      </c>
      <c r="X543" s="55" t="s">
        <v>4</v>
      </c>
      <c r="Y543" s="55" t="s">
        <v>26</v>
      </c>
      <c r="Z543" s="55" t="s">
        <v>31</v>
      </c>
      <c r="AA543" s="55" t="s">
        <v>4</v>
      </c>
      <c r="AB543" s="55" t="s">
        <v>26</v>
      </c>
      <c r="AC543" s="55" t="s">
        <v>31</v>
      </c>
      <c r="AD543" s="55" t="s">
        <v>4</v>
      </c>
      <c r="AE543" s="55" t="s">
        <v>26</v>
      </c>
      <c r="AF543" s="55" t="s">
        <v>31</v>
      </c>
      <c r="AG543" s="55" t="s">
        <v>4</v>
      </c>
      <c r="AH543" s="55" t="s">
        <v>26</v>
      </c>
      <c r="AI543" s="55" t="s">
        <v>31</v>
      </c>
      <c r="AJ543" s="55" t="s">
        <v>4</v>
      </c>
      <c r="AK543" s="55" t="s">
        <v>26</v>
      </c>
      <c r="AL543" s="55" t="s">
        <v>31</v>
      </c>
      <c r="AM543" s="55" t="s">
        <v>4</v>
      </c>
      <c r="AN543" s="55" t="s">
        <v>26</v>
      </c>
      <c r="AO543" s="55" t="s">
        <v>31</v>
      </c>
      <c r="AP543" s="55" t="s">
        <v>4</v>
      </c>
      <c r="AQ543" s="55" t="s">
        <v>26</v>
      </c>
      <c r="AR543" s="55" t="s">
        <v>31</v>
      </c>
      <c r="AS543" s="55" t="s">
        <v>4</v>
      </c>
      <c r="AT543" s="55" t="s">
        <v>28</v>
      </c>
      <c r="AU543" s="55" t="s">
        <v>26</v>
      </c>
      <c r="AV543" s="55" t="s">
        <v>5</v>
      </c>
      <c r="AW543" s="55" t="s">
        <v>26</v>
      </c>
      <c r="AX543" s="55" t="s">
        <v>31</v>
      </c>
      <c r="AY543" s="55" t="s">
        <v>5</v>
      </c>
      <c r="AZ543" s="55" t="s">
        <v>28</v>
      </c>
      <c r="BA543" s="55" t="s">
        <v>26</v>
      </c>
      <c r="BB543" s="55" t="s">
        <v>5</v>
      </c>
      <c r="BC543" s="55" t="s">
        <v>28</v>
      </c>
      <c r="BD543" s="55" t="s">
        <v>26</v>
      </c>
      <c r="BE543" s="55" t="s">
        <v>6</v>
      </c>
      <c r="BF543" s="55" t="s">
        <v>28</v>
      </c>
      <c r="BG543" s="55" t="s">
        <v>26</v>
      </c>
      <c r="BH543" s="55" t="s">
        <v>6</v>
      </c>
      <c r="BI543" s="55" t="s">
        <v>26</v>
      </c>
      <c r="BJ543" s="55" t="s">
        <v>32</v>
      </c>
    </row>
    <row r="544" spans="1:62" ht="12" customHeight="1" x14ac:dyDescent="0.2">
      <c r="A544" s="25">
        <f>MAX($A$14:A543)+1</f>
        <v>530</v>
      </c>
      <c r="B544" s="56" t="s">
        <v>30</v>
      </c>
      <c r="C544" s="55" t="s">
        <v>27</v>
      </c>
      <c r="D544" s="55" t="s">
        <v>26</v>
      </c>
      <c r="E544" s="55" t="s">
        <v>23</v>
      </c>
      <c r="F544" s="55" t="s">
        <v>27</v>
      </c>
      <c r="G544" s="55" t="s">
        <v>26</v>
      </c>
      <c r="H544" s="55" t="s">
        <v>23</v>
      </c>
      <c r="I544" s="55" t="s">
        <v>27</v>
      </c>
      <c r="J544" s="55" t="s">
        <v>26</v>
      </c>
      <c r="K544" s="55" t="s">
        <v>23</v>
      </c>
      <c r="L544" s="55" t="s">
        <v>27</v>
      </c>
      <c r="M544" s="55" t="s">
        <v>26</v>
      </c>
      <c r="N544" s="55" t="s">
        <v>23</v>
      </c>
      <c r="O544" s="55" t="s">
        <v>27</v>
      </c>
      <c r="P544" s="55" t="s">
        <v>26</v>
      </c>
      <c r="Q544" s="55" t="s">
        <v>23</v>
      </c>
      <c r="R544" s="55" t="s">
        <v>27</v>
      </c>
      <c r="S544" s="55" t="s">
        <v>26</v>
      </c>
      <c r="T544" s="55" t="s">
        <v>23</v>
      </c>
      <c r="U544" s="55" t="s">
        <v>27</v>
      </c>
      <c r="V544" s="55" t="s">
        <v>26</v>
      </c>
      <c r="W544" s="55" t="s">
        <v>23</v>
      </c>
      <c r="X544" s="55" t="s">
        <v>27</v>
      </c>
      <c r="Y544" s="55" t="s">
        <v>26</v>
      </c>
      <c r="Z544" s="55" t="s">
        <v>23</v>
      </c>
      <c r="AA544" s="55" t="s">
        <v>27</v>
      </c>
      <c r="AB544" s="55" t="s">
        <v>26</v>
      </c>
      <c r="AC544" s="55" t="s">
        <v>23</v>
      </c>
      <c r="AD544" s="55" t="s">
        <v>27</v>
      </c>
      <c r="AE544" s="55" t="s">
        <v>26</v>
      </c>
      <c r="AF544" s="55" t="s">
        <v>23</v>
      </c>
      <c r="AG544" s="55" t="s">
        <v>27</v>
      </c>
      <c r="AH544" s="55" t="s">
        <v>26</v>
      </c>
      <c r="AI544" s="55" t="s">
        <v>23</v>
      </c>
      <c r="AJ544" s="55" t="s">
        <v>27</v>
      </c>
      <c r="AK544" s="55" t="s">
        <v>26</v>
      </c>
      <c r="AL544" s="55" t="s">
        <v>23</v>
      </c>
      <c r="AM544" s="55" t="s">
        <v>27</v>
      </c>
      <c r="AN544" s="55" t="s">
        <v>26</v>
      </c>
      <c r="AO544" s="55" t="s">
        <v>23</v>
      </c>
      <c r="AP544" s="55" t="s">
        <v>27</v>
      </c>
      <c r="AQ544" s="55" t="s">
        <v>26</v>
      </c>
      <c r="AR544" s="55" t="s">
        <v>23</v>
      </c>
      <c r="AS544" s="55" t="s">
        <v>27</v>
      </c>
      <c r="AT544" s="55" t="s">
        <v>28</v>
      </c>
      <c r="AU544" s="55" t="s">
        <v>23</v>
      </c>
      <c r="AV544" s="55" t="s">
        <v>27</v>
      </c>
      <c r="AW544" s="55" t="s">
        <v>26</v>
      </c>
      <c r="AX544" s="55" t="s">
        <v>23</v>
      </c>
      <c r="AY544" s="55" t="s">
        <v>27</v>
      </c>
      <c r="AZ544" s="55" t="s">
        <v>28</v>
      </c>
      <c r="BA544" s="55" t="s">
        <v>23</v>
      </c>
      <c r="BB544" s="55" t="s">
        <v>27</v>
      </c>
      <c r="BC544" s="55" t="s">
        <v>28</v>
      </c>
      <c r="BD544" s="55" t="s">
        <v>23</v>
      </c>
      <c r="BE544" s="55" t="s">
        <v>27</v>
      </c>
      <c r="BF544" s="55" t="s">
        <v>28</v>
      </c>
      <c r="BG544" s="55" t="s">
        <v>23</v>
      </c>
      <c r="BH544" s="55" t="s">
        <v>27</v>
      </c>
      <c r="BI544" s="55" t="s">
        <v>26</v>
      </c>
      <c r="BJ544" s="55" t="s">
        <v>23</v>
      </c>
    </row>
    <row r="545" spans="1:62" ht="12" customHeight="1" x14ac:dyDescent="0.2">
      <c r="A545" s="25">
        <f>MAX($A$14:A544)+1</f>
        <v>531</v>
      </c>
      <c r="B545" s="58" t="s">
        <v>49</v>
      </c>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c r="AB545" s="57"/>
      <c r="AC545" s="57"/>
      <c r="AD545" s="57"/>
      <c r="AE545" s="57"/>
      <c r="AF545" s="57"/>
      <c r="AG545" s="57"/>
      <c r="AH545" s="57"/>
      <c r="AI545" s="57"/>
      <c r="AJ545" s="57"/>
      <c r="AK545" s="57"/>
      <c r="AL545" s="57"/>
      <c r="AM545" s="57"/>
      <c r="AN545" s="57"/>
      <c r="AO545" s="57"/>
      <c r="AP545" s="57"/>
      <c r="AQ545" s="57"/>
      <c r="AR545" s="57"/>
      <c r="AS545" s="57"/>
      <c r="AT545" s="57"/>
      <c r="AU545" s="57"/>
      <c r="AV545" s="57"/>
      <c r="AW545" s="57"/>
      <c r="AX545" s="57"/>
      <c r="AY545" s="57"/>
      <c r="AZ545" s="57"/>
      <c r="BA545" s="57"/>
      <c r="BB545" s="57"/>
      <c r="BC545" s="57"/>
      <c r="BD545" s="57"/>
      <c r="BE545" s="57"/>
      <c r="BF545" s="57"/>
      <c r="BG545" s="57"/>
      <c r="BH545" s="57"/>
      <c r="BI545" s="57"/>
      <c r="BJ545" s="57"/>
    </row>
    <row r="546" spans="1:62" ht="12" customHeight="1" x14ac:dyDescent="0.2">
      <c r="A546" s="25">
        <f>MAX($A$14:A545)+1</f>
        <v>532</v>
      </c>
      <c r="B546" s="56" t="s">
        <v>36</v>
      </c>
      <c r="C546" s="55" t="s">
        <v>6</v>
      </c>
      <c r="D546" s="55" t="s">
        <v>23</v>
      </c>
      <c r="E546" s="55" t="s">
        <v>31</v>
      </c>
      <c r="F546" s="55" t="s">
        <v>6</v>
      </c>
      <c r="G546" s="55" t="s">
        <v>23</v>
      </c>
      <c r="H546" s="55" t="s">
        <v>31</v>
      </c>
      <c r="I546" s="55" t="s">
        <v>6</v>
      </c>
      <c r="J546" s="55" t="s">
        <v>23</v>
      </c>
      <c r="K546" s="55" t="s">
        <v>31</v>
      </c>
      <c r="L546" s="55" t="s">
        <v>6</v>
      </c>
      <c r="M546" s="55" t="s">
        <v>23</v>
      </c>
      <c r="N546" s="55" t="s">
        <v>31</v>
      </c>
      <c r="O546" s="55" t="s">
        <v>5</v>
      </c>
      <c r="P546" s="55" t="s">
        <v>23</v>
      </c>
      <c r="Q546" s="55" t="s">
        <v>33</v>
      </c>
      <c r="R546" s="55" t="s">
        <v>5</v>
      </c>
      <c r="S546" s="55" t="s">
        <v>26</v>
      </c>
      <c r="T546" s="55" t="s">
        <v>31</v>
      </c>
      <c r="U546" s="55" t="s">
        <v>5</v>
      </c>
      <c r="V546" s="55" t="s">
        <v>26</v>
      </c>
      <c r="W546" s="55" t="s">
        <v>31</v>
      </c>
      <c r="X546" s="55" t="s">
        <v>5</v>
      </c>
      <c r="Y546" s="55" t="s">
        <v>26</v>
      </c>
      <c r="Z546" s="55" t="s">
        <v>31</v>
      </c>
      <c r="AA546" s="55" t="s">
        <v>5</v>
      </c>
      <c r="AB546" s="55" t="s">
        <v>26</v>
      </c>
      <c r="AC546" s="55" t="s">
        <v>31</v>
      </c>
      <c r="AD546" s="55" t="s">
        <v>5</v>
      </c>
      <c r="AE546" s="55" t="s">
        <v>26</v>
      </c>
      <c r="AF546" s="55" t="s">
        <v>31</v>
      </c>
      <c r="AG546" s="55" t="s">
        <v>5</v>
      </c>
      <c r="AH546" s="55" t="s">
        <v>26</v>
      </c>
      <c r="AI546" s="55" t="s">
        <v>31</v>
      </c>
      <c r="AJ546" s="55" t="s">
        <v>5</v>
      </c>
      <c r="AK546" s="55" t="s">
        <v>26</v>
      </c>
      <c r="AL546" s="55" t="s">
        <v>31</v>
      </c>
      <c r="AM546" s="55" t="s">
        <v>5</v>
      </c>
      <c r="AN546" s="55" t="s">
        <v>26</v>
      </c>
      <c r="AO546" s="55" t="s">
        <v>31</v>
      </c>
      <c r="AP546" s="55" t="s">
        <v>4</v>
      </c>
      <c r="AQ546" s="55" t="s">
        <v>26</v>
      </c>
      <c r="AR546" s="55" t="s">
        <v>31</v>
      </c>
      <c r="AS546" s="55" t="s">
        <v>4</v>
      </c>
      <c r="AT546" s="55" t="s">
        <v>26</v>
      </c>
      <c r="AU546" s="55" t="s">
        <v>31</v>
      </c>
      <c r="AV546" s="55" t="s">
        <v>4</v>
      </c>
      <c r="AW546" s="55" t="s">
        <v>26</v>
      </c>
      <c r="AX546" s="55" t="s">
        <v>31</v>
      </c>
      <c r="AY546" s="55" t="s">
        <v>4</v>
      </c>
      <c r="AZ546" s="55" t="s">
        <v>26</v>
      </c>
      <c r="BA546" s="55" t="s">
        <v>31</v>
      </c>
      <c r="BB546" s="55" t="s">
        <v>5</v>
      </c>
      <c r="BC546" s="55" t="s">
        <v>23</v>
      </c>
      <c r="BD546" s="55" t="s">
        <v>32</v>
      </c>
      <c r="BE546" s="55" t="s">
        <v>5</v>
      </c>
      <c r="BF546" s="55" t="s">
        <v>23</v>
      </c>
      <c r="BG546" s="55" t="s">
        <v>32</v>
      </c>
      <c r="BH546" s="55" t="s">
        <v>5</v>
      </c>
      <c r="BI546" s="55" t="s">
        <v>26</v>
      </c>
      <c r="BJ546" s="55" t="s">
        <v>31</v>
      </c>
    </row>
    <row r="547" spans="1:62" ht="12" customHeight="1" x14ac:dyDescent="0.2">
      <c r="A547" s="25">
        <f>MAX($A$14:A546)+1</f>
        <v>533</v>
      </c>
      <c r="B547" s="56" t="s">
        <v>35</v>
      </c>
      <c r="C547" s="55" t="s">
        <v>27</v>
      </c>
      <c r="D547" s="55" t="s">
        <v>26</v>
      </c>
      <c r="E547" s="55" t="s">
        <v>23</v>
      </c>
      <c r="F547" s="55" t="s">
        <v>27</v>
      </c>
      <c r="G547" s="55" t="s">
        <v>26</v>
      </c>
      <c r="H547" s="55" t="s">
        <v>23</v>
      </c>
      <c r="I547" s="55" t="s">
        <v>27</v>
      </c>
      <c r="J547" s="55" t="s">
        <v>26</v>
      </c>
      <c r="K547" s="55" t="s">
        <v>23</v>
      </c>
      <c r="L547" s="55" t="s">
        <v>27</v>
      </c>
      <c r="M547" s="55" t="s">
        <v>26</v>
      </c>
      <c r="N547" s="55" t="s">
        <v>23</v>
      </c>
      <c r="O547" s="55" t="s">
        <v>27</v>
      </c>
      <c r="P547" s="55" t="s">
        <v>26</v>
      </c>
      <c r="Q547" s="55" t="s">
        <v>23</v>
      </c>
      <c r="R547" s="55" t="s">
        <v>27</v>
      </c>
      <c r="S547" s="55" t="s">
        <v>26</v>
      </c>
      <c r="T547" s="55" t="s">
        <v>23</v>
      </c>
      <c r="U547" s="55" t="s">
        <v>27</v>
      </c>
      <c r="V547" s="55" t="s">
        <v>26</v>
      </c>
      <c r="W547" s="55" t="s">
        <v>23</v>
      </c>
      <c r="X547" s="55" t="s">
        <v>27</v>
      </c>
      <c r="Y547" s="55" t="s">
        <v>26</v>
      </c>
      <c r="Z547" s="55" t="s">
        <v>23</v>
      </c>
      <c r="AA547" s="55" t="s">
        <v>27</v>
      </c>
      <c r="AB547" s="55" t="s">
        <v>26</v>
      </c>
      <c r="AC547" s="55" t="s">
        <v>23</v>
      </c>
      <c r="AD547" s="55" t="s">
        <v>27</v>
      </c>
      <c r="AE547" s="55" t="s">
        <v>26</v>
      </c>
      <c r="AF547" s="55" t="s">
        <v>23</v>
      </c>
      <c r="AG547" s="55" t="s">
        <v>27</v>
      </c>
      <c r="AH547" s="55" t="s">
        <v>26</v>
      </c>
      <c r="AI547" s="55" t="s">
        <v>23</v>
      </c>
      <c r="AJ547" s="55" t="s">
        <v>27</v>
      </c>
      <c r="AK547" s="55" t="s">
        <v>26</v>
      </c>
      <c r="AL547" s="55" t="s">
        <v>23</v>
      </c>
      <c r="AM547" s="55" t="s">
        <v>27</v>
      </c>
      <c r="AN547" s="55" t="s">
        <v>26</v>
      </c>
      <c r="AO547" s="55" t="s">
        <v>23</v>
      </c>
      <c r="AP547" s="55" t="s">
        <v>27</v>
      </c>
      <c r="AQ547" s="55" t="s">
        <v>26</v>
      </c>
      <c r="AR547" s="55" t="s">
        <v>23</v>
      </c>
      <c r="AS547" s="55" t="s">
        <v>27</v>
      </c>
      <c r="AT547" s="55" t="s">
        <v>26</v>
      </c>
      <c r="AU547" s="55" t="s">
        <v>23</v>
      </c>
      <c r="AV547" s="55" t="s">
        <v>27</v>
      </c>
      <c r="AW547" s="55" t="s">
        <v>26</v>
      </c>
      <c r="AX547" s="55" t="s">
        <v>23</v>
      </c>
      <c r="AY547" s="55" t="s">
        <v>27</v>
      </c>
      <c r="AZ547" s="55" t="s">
        <v>26</v>
      </c>
      <c r="BA547" s="55" t="s">
        <v>23</v>
      </c>
      <c r="BB547" s="55" t="s">
        <v>27</v>
      </c>
      <c r="BC547" s="55" t="s">
        <v>26</v>
      </c>
      <c r="BD547" s="55" t="s">
        <v>23</v>
      </c>
      <c r="BE547" s="55" t="s">
        <v>27</v>
      </c>
      <c r="BF547" s="55" t="s">
        <v>26</v>
      </c>
      <c r="BG547" s="55" t="s">
        <v>23</v>
      </c>
      <c r="BH547" s="55" t="s">
        <v>27</v>
      </c>
      <c r="BI547" s="55" t="s">
        <v>26</v>
      </c>
      <c r="BJ547" s="55" t="s">
        <v>23</v>
      </c>
    </row>
    <row r="548" spans="1:62" ht="12" customHeight="1" x14ac:dyDescent="0.2">
      <c r="A548" s="25">
        <f>MAX($A$14:A547)+1</f>
        <v>534</v>
      </c>
      <c r="B548" s="56" t="s">
        <v>34</v>
      </c>
      <c r="C548" s="55" t="s">
        <v>6</v>
      </c>
      <c r="D548" s="55" t="s">
        <v>23</v>
      </c>
      <c r="E548" s="55" t="s">
        <v>31</v>
      </c>
      <c r="F548" s="55" t="s">
        <v>6</v>
      </c>
      <c r="G548" s="55" t="s">
        <v>23</v>
      </c>
      <c r="H548" s="55" t="s">
        <v>31</v>
      </c>
      <c r="I548" s="55" t="s">
        <v>6</v>
      </c>
      <c r="J548" s="55" t="s">
        <v>23</v>
      </c>
      <c r="K548" s="55" t="s">
        <v>31</v>
      </c>
      <c r="L548" s="55" t="s">
        <v>6</v>
      </c>
      <c r="M548" s="55" t="s">
        <v>23</v>
      </c>
      <c r="N548" s="55" t="s">
        <v>31</v>
      </c>
      <c r="O548" s="55" t="s">
        <v>5</v>
      </c>
      <c r="P548" s="55" t="s">
        <v>23</v>
      </c>
      <c r="Q548" s="55" t="s">
        <v>33</v>
      </c>
      <c r="R548" s="55" t="s">
        <v>5</v>
      </c>
      <c r="S548" s="55" t="s">
        <v>26</v>
      </c>
      <c r="T548" s="55" t="s">
        <v>31</v>
      </c>
      <c r="U548" s="55" t="s">
        <v>5</v>
      </c>
      <c r="V548" s="55" t="s">
        <v>26</v>
      </c>
      <c r="W548" s="55" t="s">
        <v>31</v>
      </c>
      <c r="X548" s="55" t="s">
        <v>5</v>
      </c>
      <c r="Y548" s="55" t="s">
        <v>26</v>
      </c>
      <c r="Z548" s="55" t="s">
        <v>31</v>
      </c>
      <c r="AA548" s="55" t="s">
        <v>5</v>
      </c>
      <c r="AB548" s="55" t="s">
        <v>26</v>
      </c>
      <c r="AC548" s="55" t="s">
        <v>31</v>
      </c>
      <c r="AD548" s="55" t="s">
        <v>5</v>
      </c>
      <c r="AE548" s="55" t="s">
        <v>26</v>
      </c>
      <c r="AF548" s="55" t="s">
        <v>31</v>
      </c>
      <c r="AG548" s="55" t="s">
        <v>5</v>
      </c>
      <c r="AH548" s="55" t="s">
        <v>26</v>
      </c>
      <c r="AI548" s="55" t="s">
        <v>31</v>
      </c>
      <c r="AJ548" s="55" t="s">
        <v>5</v>
      </c>
      <c r="AK548" s="55" t="s">
        <v>26</v>
      </c>
      <c r="AL548" s="55" t="s">
        <v>31</v>
      </c>
      <c r="AM548" s="55" t="s">
        <v>5</v>
      </c>
      <c r="AN548" s="55" t="s">
        <v>26</v>
      </c>
      <c r="AO548" s="55" t="s">
        <v>31</v>
      </c>
      <c r="AP548" s="55" t="s">
        <v>4</v>
      </c>
      <c r="AQ548" s="55" t="s">
        <v>26</v>
      </c>
      <c r="AR548" s="55" t="s">
        <v>31</v>
      </c>
      <c r="AS548" s="55" t="s">
        <v>4</v>
      </c>
      <c r="AT548" s="55" t="s">
        <v>26</v>
      </c>
      <c r="AU548" s="55" t="s">
        <v>31</v>
      </c>
      <c r="AV548" s="55" t="s">
        <v>4</v>
      </c>
      <c r="AW548" s="55" t="s">
        <v>26</v>
      </c>
      <c r="AX548" s="55" t="s">
        <v>31</v>
      </c>
      <c r="AY548" s="55" t="s">
        <v>4</v>
      </c>
      <c r="AZ548" s="55" t="s">
        <v>26</v>
      </c>
      <c r="BA548" s="55" t="s">
        <v>31</v>
      </c>
      <c r="BB548" s="55" t="s">
        <v>5</v>
      </c>
      <c r="BC548" s="55" t="s">
        <v>23</v>
      </c>
      <c r="BD548" s="55" t="s">
        <v>32</v>
      </c>
      <c r="BE548" s="55" t="s">
        <v>5</v>
      </c>
      <c r="BF548" s="55" t="s">
        <v>23</v>
      </c>
      <c r="BG548" s="55" t="s">
        <v>32</v>
      </c>
      <c r="BH548" s="55" t="s">
        <v>5</v>
      </c>
      <c r="BI548" s="55" t="s">
        <v>26</v>
      </c>
      <c r="BJ548" s="55" t="s">
        <v>31</v>
      </c>
    </row>
    <row r="549" spans="1:62" ht="12" customHeight="1" x14ac:dyDescent="0.2">
      <c r="A549" s="25">
        <f>MAX($A$14:A548)+1</f>
        <v>535</v>
      </c>
      <c r="B549" s="56" t="s">
        <v>30</v>
      </c>
      <c r="C549" s="55" t="s">
        <v>27</v>
      </c>
      <c r="D549" s="55" t="s">
        <v>26</v>
      </c>
      <c r="E549" s="55" t="s">
        <v>23</v>
      </c>
      <c r="F549" s="55" t="s">
        <v>27</v>
      </c>
      <c r="G549" s="55" t="s">
        <v>26</v>
      </c>
      <c r="H549" s="55" t="s">
        <v>23</v>
      </c>
      <c r="I549" s="55" t="s">
        <v>27</v>
      </c>
      <c r="J549" s="55" t="s">
        <v>26</v>
      </c>
      <c r="K549" s="55" t="s">
        <v>23</v>
      </c>
      <c r="L549" s="55" t="s">
        <v>27</v>
      </c>
      <c r="M549" s="55" t="s">
        <v>26</v>
      </c>
      <c r="N549" s="55" t="s">
        <v>23</v>
      </c>
      <c r="O549" s="55" t="s">
        <v>27</v>
      </c>
      <c r="P549" s="55" t="s">
        <v>26</v>
      </c>
      <c r="Q549" s="55" t="s">
        <v>23</v>
      </c>
      <c r="R549" s="55" t="s">
        <v>27</v>
      </c>
      <c r="S549" s="55" t="s">
        <v>26</v>
      </c>
      <c r="T549" s="55" t="s">
        <v>23</v>
      </c>
      <c r="U549" s="55" t="s">
        <v>27</v>
      </c>
      <c r="V549" s="55" t="s">
        <v>26</v>
      </c>
      <c r="W549" s="55" t="s">
        <v>23</v>
      </c>
      <c r="X549" s="55" t="s">
        <v>27</v>
      </c>
      <c r="Y549" s="55" t="s">
        <v>26</v>
      </c>
      <c r="Z549" s="55" t="s">
        <v>23</v>
      </c>
      <c r="AA549" s="55" t="s">
        <v>27</v>
      </c>
      <c r="AB549" s="55" t="s">
        <v>26</v>
      </c>
      <c r="AC549" s="55" t="s">
        <v>23</v>
      </c>
      <c r="AD549" s="55" t="s">
        <v>27</v>
      </c>
      <c r="AE549" s="55" t="s">
        <v>26</v>
      </c>
      <c r="AF549" s="55" t="s">
        <v>23</v>
      </c>
      <c r="AG549" s="55" t="s">
        <v>27</v>
      </c>
      <c r="AH549" s="55" t="s">
        <v>26</v>
      </c>
      <c r="AI549" s="55" t="s">
        <v>23</v>
      </c>
      <c r="AJ549" s="55" t="s">
        <v>27</v>
      </c>
      <c r="AK549" s="55" t="s">
        <v>26</v>
      </c>
      <c r="AL549" s="55" t="s">
        <v>23</v>
      </c>
      <c r="AM549" s="55" t="s">
        <v>27</v>
      </c>
      <c r="AN549" s="55" t="s">
        <v>26</v>
      </c>
      <c r="AO549" s="55" t="s">
        <v>23</v>
      </c>
      <c r="AP549" s="55" t="s">
        <v>27</v>
      </c>
      <c r="AQ549" s="55" t="s">
        <v>26</v>
      </c>
      <c r="AR549" s="55" t="s">
        <v>23</v>
      </c>
      <c r="AS549" s="55" t="s">
        <v>27</v>
      </c>
      <c r="AT549" s="55" t="s">
        <v>26</v>
      </c>
      <c r="AU549" s="55" t="s">
        <v>23</v>
      </c>
      <c r="AV549" s="55" t="s">
        <v>27</v>
      </c>
      <c r="AW549" s="55" t="s">
        <v>26</v>
      </c>
      <c r="AX549" s="55" t="s">
        <v>23</v>
      </c>
      <c r="AY549" s="55" t="s">
        <v>27</v>
      </c>
      <c r="AZ549" s="55" t="s">
        <v>26</v>
      </c>
      <c r="BA549" s="55" t="s">
        <v>23</v>
      </c>
      <c r="BB549" s="55" t="s">
        <v>27</v>
      </c>
      <c r="BC549" s="55" t="s">
        <v>26</v>
      </c>
      <c r="BD549" s="55" t="s">
        <v>23</v>
      </c>
      <c r="BE549" s="55" t="s">
        <v>27</v>
      </c>
      <c r="BF549" s="55" t="s">
        <v>26</v>
      </c>
      <c r="BG549" s="55" t="s">
        <v>23</v>
      </c>
      <c r="BH549" s="55" t="s">
        <v>27</v>
      </c>
      <c r="BI549" s="55" t="s">
        <v>26</v>
      </c>
      <c r="BJ549" s="55" t="s">
        <v>23</v>
      </c>
    </row>
    <row r="550" spans="1:62" ht="12" customHeight="1" x14ac:dyDescent="0.2">
      <c r="A550" s="25">
        <f>MAX($A$14:A549)+1</f>
        <v>536</v>
      </c>
      <c r="B550" s="58" t="s">
        <v>48</v>
      </c>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c r="AB550" s="57"/>
      <c r="AC550" s="57"/>
      <c r="AD550" s="57"/>
      <c r="AE550" s="57"/>
      <c r="AF550" s="57"/>
      <c r="AG550" s="57"/>
      <c r="AH550" s="57"/>
      <c r="AI550" s="57"/>
      <c r="AJ550" s="57"/>
      <c r="AK550" s="57"/>
      <c r="AL550" s="57"/>
      <c r="AM550" s="57"/>
      <c r="AN550" s="57"/>
      <c r="AO550" s="57"/>
      <c r="AP550" s="57"/>
      <c r="AQ550" s="57"/>
      <c r="AR550" s="57"/>
      <c r="AS550" s="57"/>
      <c r="AT550" s="57"/>
      <c r="AU550" s="57"/>
      <c r="AV550" s="57"/>
      <c r="AW550" s="57"/>
      <c r="AX550" s="57"/>
      <c r="AY550" s="57"/>
      <c r="AZ550" s="57"/>
      <c r="BA550" s="57"/>
      <c r="BB550" s="57"/>
      <c r="BC550" s="57"/>
      <c r="BD550" s="57"/>
      <c r="BE550" s="57"/>
      <c r="BF550" s="57"/>
      <c r="BG550" s="57"/>
      <c r="BH550" s="57"/>
      <c r="BI550" s="57"/>
      <c r="BJ550" s="57"/>
    </row>
    <row r="551" spans="1:62" ht="12" customHeight="1" x14ac:dyDescent="0.2">
      <c r="A551" s="25">
        <f>MAX($A$14:A550)+1</f>
        <v>537</v>
      </c>
      <c r="B551" s="56" t="s">
        <v>36</v>
      </c>
      <c r="C551" s="55" t="s">
        <v>5</v>
      </c>
      <c r="D551" s="55" t="s">
        <v>23</v>
      </c>
      <c r="E551" s="55" t="s">
        <v>31</v>
      </c>
      <c r="F551" s="55" t="s">
        <v>5</v>
      </c>
      <c r="G551" s="55" t="s">
        <v>23</v>
      </c>
      <c r="H551" s="55" t="s">
        <v>31</v>
      </c>
      <c r="I551" s="55" t="s">
        <v>5</v>
      </c>
      <c r="J551" s="55" t="s">
        <v>23</v>
      </c>
      <c r="K551" s="55" t="s">
        <v>32</v>
      </c>
      <c r="L551" s="55" t="s">
        <v>5</v>
      </c>
      <c r="M551" s="55" t="s">
        <v>26</v>
      </c>
      <c r="N551" s="55" t="s">
        <v>31</v>
      </c>
      <c r="O551" s="55" t="s">
        <v>6</v>
      </c>
      <c r="P551" s="55" t="s">
        <v>28</v>
      </c>
      <c r="Q551" s="55" t="s">
        <v>26</v>
      </c>
      <c r="R551" s="55" t="s">
        <v>6</v>
      </c>
      <c r="S551" s="55" t="s">
        <v>23</v>
      </c>
      <c r="T551" s="55" t="s">
        <v>31</v>
      </c>
      <c r="U551" s="55" t="s">
        <v>6</v>
      </c>
      <c r="V551" s="55" t="s">
        <v>23</v>
      </c>
      <c r="W551" s="55" t="s">
        <v>46</v>
      </c>
      <c r="X551" s="55" t="s">
        <v>6</v>
      </c>
      <c r="Y551" s="55" t="s">
        <v>26</v>
      </c>
      <c r="Z551" s="55" t="s">
        <v>31</v>
      </c>
      <c r="AA551" s="55" t="s">
        <v>6</v>
      </c>
      <c r="AB551" s="55" t="s">
        <v>26</v>
      </c>
      <c r="AC551" s="55" t="s">
        <v>31</v>
      </c>
      <c r="AD551" s="55" t="s">
        <v>6</v>
      </c>
      <c r="AE551" s="55" t="s">
        <v>26</v>
      </c>
      <c r="AF551" s="55" t="s">
        <v>31</v>
      </c>
      <c r="AG551" s="55" t="s">
        <v>5</v>
      </c>
      <c r="AH551" s="55" t="s">
        <v>23</v>
      </c>
      <c r="AI551" s="55" t="s">
        <v>31</v>
      </c>
      <c r="AJ551" s="55" t="s">
        <v>5</v>
      </c>
      <c r="AK551" s="55" t="s">
        <v>23</v>
      </c>
      <c r="AL551" s="55" t="s">
        <v>31</v>
      </c>
      <c r="AM551" s="55" t="s">
        <v>4</v>
      </c>
      <c r="AN551" s="55" t="s">
        <v>23</v>
      </c>
      <c r="AO551" s="55" t="s">
        <v>31</v>
      </c>
      <c r="AP551" s="55" t="s">
        <v>4</v>
      </c>
      <c r="AQ551" s="55" t="s">
        <v>23</v>
      </c>
      <c r="AR551" s="55" t="s">
        <v>32</v>
      </c>
      <c r="AS551" s="55" t="s">
        <v>4</v>
      </c>
      <c r="AT551" s="55" t="s">
        <v>23</v>
      </c>
      <c r="AU551" s="55" t="s">
        <v>31</v>
      </c>
      <c r="AV551" s="55" t="s">
        <v>4</v>
      </c>
      <c r="AW551" s="55" t="s">
        <v>23</v>
      </c>
      <c r="AX551" s="55" t="s">
        <v>33</v>
      </c>
      <c r="AY551" s="55" t="s">
        <v>4</v>
      </c>
      <c r="AZ551" s="55" t="s">
        <v>23</v>
      </c>
      <c r="BA551" s="55" t="s">
        <v>31</v>
      </c>
      <c r="BB551" s="55" t="s">
        <v>4</v>
      </c>
      <c r="BC551" s="55" t="s">
        <v>23</v>
      </c>
      <c r="BD551" s="55" t="s">
        <v>31</v>
      </c>
      <c r="BE551" s="55" t="s">
        <v>4</v>
      </c>
      <c r="BF551" s="55" t="s">
        <v>23</v>
      </c>
      <c r="BG551" s="55" t="s">
        <v>32</v>
      </c>
      <c r="BH551" s="55" t="s">
        <v>4</v>
      </c>
      <c r="BI551" s="55" t="s">
        <v>23</v>
      </c>
      <c r="BJ551" s="55" t="s">
        <v>32</v>
      </c>
    </row>
    <row r="552" spans="1:62" ht="12" customHeight="1" x14ac:dyDescent="0.2">
      <c r="A552" s="25">
        <f>MAX($A$14:A551)+1</f>
        <v>538</v>
      </c>
      <c r="B552" s="56" t="s">
        <v>35</v>
      </c>
      <c r="C552" s="55" t="s">
        <v>27</v>
      </c>
      <c r="D552" s="55" t="s">
        <v>23</v>
      </c>
      <c r="E552" s="55" t="s">
        <v>23</v>
      </c>
      <c r="F552" s="55" t="s">
        <v>27</v>
      </c>
      <c r="G552" s="55" t="s">
        <v>23</v>
      </c>
      <c r="H552" s="55" t="s">
        <v>23</v>
      </c>
      <c r="I552" s="55" t="s">
        <v>27</v>
      </c>
      <c r="J552" s="55" t="s">
        <v>23</v>
      </c>
      <c r="K552" s="55" t="s">
        <v>23</v>
      </c>
      <c r="L552" s="55" t="s">
        <v>27</v>
      </c>
      <c r="M552" s="55" t="s">
        <v>23</v>
      </c>
      <c r="N552" s="55" t="s">
        <v>23</v>
      </c>
      <c r="O552" s="55" t="s">
        <v>27</v>
      </c>
      <c r="P552" s="55" t="s">
        <v>23</v>
      </c>
      <c r="Q552" s="55" t="s">
        <v>23</v>
      </c>
      <c r="R552" s="55" t="s">
        <v>27</v>
      </c>
      <c r="S552" s="55" t="s">
        <v>23</v>
      </c>
      <c r="T552" s="55" t="s">
        <v>23</v>
      </c>
      <c r="U552" s="55" t="s">
        <v>27</v>
      </c>
      <c r="V552" s="55" t="s">
        <v>23</v>
      </c>
      <c r="W552" s="55" t="s">
        <v>23</v>
      </c>
      <c r="X552" s="55" t="s">
        <v>27</v>
      </c>
      <c r="Y552" s="55" t="s">
        <v>23</v>
      </c>
      <c r="Z552" s="55" t="s">
        <v>23</v>
      </c>
      <c r="AA552" s="55" t="s">
        <v>27</v>
      </c>
      <c r="AB552" s="55" t="s">
        <v>23</v>
      </c>
      <c r="AC552" s="55" t="s">
        <v>23</v>
      </c>
      <c r="AD552" s="55" t="s">
        <v>27</v>
      </c>
      <c r="AE552" s="55" t="s">
        <v>23</v>
      </c>
      <c r="AF552" s="55" t="s">
        <v>23</v>
      </c>
      <c r="AG552" s="55" t="s">
        <v>27</v>
      </c>
      <c r="AH552" s="55" t="s">
        <v>23</v>
      </c>
      <c r="AI552" s="55" t="s">
        <v>23</v>
      </c>
      <c r="AJ552" s="55" t="s">
        <v>27</v>
      </c>
      <c r="AK552" s="55" t="s">
        <v>23</v>
      </c>
      <c r="AL552" s="55" t="s">
        <v>23</v>
      </c>
      <c r="AM552" s="55" t="s">
        <v>27</v>
      </c>
      <c r="AN552" s="55" t="s">
        <v>23</v>
      </c>
      <c r="AO552" s="55" t="s">
        <v>23</v>
      </c>
      <c r="AP552" s="55" t="s">
        <v>29</v>
      </c>
      <c r="AQ552" s="55" t="s">
        <v>23</v>
      </c>
      <c r="AR552" s="55" t="s">
        <v>23</v>
      </c>
      <c r="AS552" s="55" t="s">
        <v>27</v>
      </c>
      <c r="AT552" s="55" t="s">
        <v>23</v>
      </c>
      <c r="AU552" s="55" t="s">
        <v>23</v>
      </c>
      <c r="AV552" s="55" t="s">
        <v>27</v>
      </c>
      <c r="AW552" s="55" t="s">
        <v>23</v>
      </c>
      <c r="AX552" s="55" t="s">
        <v>23</v>
      </c>
      <c r="AY552" s="55" t="s">
        <v>22</v>
      </c>
      <c r="AZ552" s="55" t="s">
        <v>26</v>
      </c>
      <c r="BA552" s="55" t="s">
        <v>23</v>
      </c>
      <c r="BB552" s="55" t="s">
        <v>22</v>
      </c>
      <c r="BC552" s="55" t="s">
        <v>26</v>
      </c>
      <c r="BD552" s="55" t="s">
        <v>23</v>
      </c>
      <c r="BE552" s="55" t="s">
        <v>22</v>
      </c>
      <c r="BF552" s="55" t="s">
        <v>26</v>
      </c>
      <c r="BG552" s="55" t="s">
        <v>23</v>
      </c>
      <c r="BH552" s="55" t="s">
        <v>22</v>
      </c>
      <c r="BI552" s="55" t="s">
        <v>26</v>
      </c>
      <c r="BJ552" s="55" t="s">
        <v>23</v>
      </c>
    </row>
    <row r="553" spans="1:62" ht="12" customHeight="1" x14ac:dyDescent="0.2">
      <c r="A553" s="25">
        <f>MAX($A$14:A552)+1</f>
        <v>539</v>
      </c>
      <c r="B553" s="56" t="s">
        <v>34</v>
      </c>
      <c r="C553" s="55" t="s">
        <v>5</v>
      </c>
      <c r="D553" s="55" t="s">
        <v>23</v>
      </c>
      <c r="E553" s="55" t="s">
        <v>31</v>
      </c>
      <c r="F553" s="55" t="s">
        <v>5</v>
      </c>
      <c r="G553" s="55" t="s">
        <v>23</v>
      </c>
      <c r="H553" s="55" t="s">
        <v>31</v>
      </c>
      <c r="I553" s="55" t="s">
        <v>5</v>
      </c>
      <c r="J553" s="55" t="s">
        <v>23</v>
      </c>
      <c r="K553" s="55" t="s">
        <v>32</v>
      </c>
      <c r="L553" s="55" t="s">
        <v>5</v>
      </c>
      <c r="M553" s="55" t="s">
        <v>26</v>
      </c>
      <c r="N553" s="55" t="s">
        <v>31</v>
      </c>
      <c r="O553" s="55" t="s">
        <v>6</v>
      </c>
      <c r="P553" s="55" t="s">
        <v>28</v>
      </c>
      <c r="Q553" s="55" t="s">
        <v>26</v>
      </c>
      <c r="R553" s="55" t="s">
        <v>6</v>
      </c>
      <c r="S553" s="55" t="s">
        <v>23</v>
      </c>
      <c r="T553" s="55" t="s">
        <v>31</v>
      </c>
      <c r="U553" s="55" t="s">
        <v>6</v>
      </c>
      <c r="V553" s="55" t="s">
        <v>23</v>
      </c>
      <c r="W553" s="55" t="s">
        <v>46</v>
      </c>
      <c r="X553" s="55" t="s">
        <v>6</v>
      </c>
      <c r="Y553" s="55" t="s">
        <v>26</v>
      </c>
      <c r="Z553" s="55" t="s">
        <v>31</v>
      </c>
      <c r="AA553" s="55" t="s">
        <v>6</v>
      </c>
      <c r="AB553" s="55" t="s">
        <v>26</v>
      </c>
      <c r="AC553" s="55" t="s">
        <v>31</v>
      </c>
      <c r="AD553" s="55" t="s">
        <v>6</v>
      </c>
      <c r="AE553" s="55" t="s">
        <v>26</v>
      </c>
      <c r="AF553" s="55" t="s">
        <v>31</v>
      </c>
      <c r="AG553" s="55" t="s">
        <v>5</v>
      </c>
      <c r="AH553" s="55" t="s">
        <v>23</v>
      </c>
      <c r="AI553" s="55" t="s">
        <v>31</v>
      </c>
      <c r="AJ553" s="55" t="s">
        <v>5</v>
      </c>
      <c r="AK553" s="55" t="s">
        <v>23</v>
      </c>
      <c r="AL553" s="55" t="s">
        <v>31</v>
      </c>
      <c r="AM553" s="55" t="s">
        <v>4</v>
      </c>
      <c r="AN553" s="55" t="s">
        <v>23</v>
      </c>
      <c r="AO553" s="55" t="s">
        <v>31</v>
      </c>
      <c r="AP553" s="55" t="s">
        <v>4</v>
      </c>
      <c r="AQ553" s="55" t="s">
        <v>23</v>
      </c>
      <c r="AR553" s="55" t="s">
        <v>32</v>
      </c>
      <c r="AS553" s="55" t="s">
        <v>4</v>
      </c>
      <c r="AT553" s="55" t="s">
        <v>23</v>
      </c>
      <c r="AU553" s="55" t="s">
        <v>31</v>
      </c>
      <c r="AV553" s="55" t="s">
        <v>4</v>
      </c>
      <c r="AW553" s="55" t="s">
        <v>23</v>
      </c>
      <c r="AX553" s="55" t="s">
        <v>33</v>
      </c>
      <c r="AY553" s="55" t="s">
        <v>4</v>
      </c>
      <c r="AZ553" s="55" t="s">
        <v>23</v>
      </c>
      <c r="BA553" s="55" t="s">
        <v>31</v>
      </c>
      <c r="BB553" s="55" t="s">
        <v>4</v>
      </c>
      <c r="BC553" s="55" t="s">
        <v>23</v>
      </c>
      <c r="BD553" s="55" t="s">
        <v>31</v>
      </c>
      <c r="BE553" s="55" t="s">
        <v>4</v>
      </c>
      <c r="BF553" s="55" t="s">
        <v>23</v>
      </c>
      <c r="BG553" s="55" t="s">
        <v>32</v>
      </c>
      <c r="BH553" s="55" t="s">
        <v>4</v>
      </c>
      <c r="BI553" s="55" t="s">
        <v>23</v>
      </c>
      <c r="BJ553" s="55" t="s">
        <v>32</v>
      </c>
    </row>
    <row r="554" spans="1:62" ht="12" customHeight="1" x14ac:dyDescent="0.2">
      <c r="A554" s="25">
        <f>MAX($A$14:A553)+1</f>
        <v>540</v>
      </c>
      <c r="B554" s="56" t="s">
        <v>30</v>
      </c>
      <c r="C554" s="55" t="s">
        <v>27</v>
      </c>
      <c r="D554" s="55" t="s">
        <v>23</v>
      </c>
      <c r="E554" s="55" t="s">
        <v>23</v>
      </c>
      <c r="F554" s="55" t="s">
        <v>27</v>
      </c>
      <c r="G554" s="55" t="s">
        <v>23</v>
      </c>
      <c r="H554" s="55" t="s">
        <v>23</v>
      </c>
      <c r="I554" s="55" t="s">
        <v>27</v>
      </c>
      <c r="J554" s="55" t="s">
        <v>23</v>
      </c>
      <c r="K554" s="55" t="s">
        <v>23</v>
      </c>
      <c r="L554" s="55" t="s">
        <v>27</v>
      </c>
      <c r="M554" s="55" t="s">
        <v>23</v>
      </c>
      <c r="N554" s="55" t="s">
        <v>23</v>
      </c>
      <c r="O554" s="55" t="s">
        <v>27</v>
      </c>
      <c r="P554" s="55" t="s">
        <v>23</v>
      </c>
      <c r="Q554" s="55" t="s">
        <v>23</v>
      </c>
      <c r="R554" s="55" t="s">
        <v>27</v>
      </c>
      <c r="S554" s="55" t="s">
        <v>23</v>
      </c>
      <c r="T554" s="55" t="s">
        <v>23</v>
      </c>
      <c r="U554" s="55" t="s">
        <v>27</v>
      </c>
      <c r="V554" s="55" t="s">
        <v>23</v>
      </c>
      <c r="W554" s="55" t="s">
        <v>23</v>
      </c>
      <c r="X554" s="55" t="s">
        <v>27</v>
      </c>
      <c r="Y554" s="55" t="s">
        <v>23</v>
      </c>
      <c r="Z554" s="55" t="s">
        <v>23</v>
      </c>
      <c r="AA554" s="55" t="s">
        <v>27</v>
      </c>
      <c r="AB554" s="55" t="s">
        <v>23</v>
      </c>
      <c r="AC554" s="55" t="s">
        <v>23</v>
      </c>
      <c r="AD554" s="55" t="s">
        <v>27</v>
      </c>
      <c r="AE554" s="55" t="s">
        <v>23</v>
      </c>
      <c r="AF554" s="55" t="s">
        <v>23</v>
      </c>
      <c r="AG554" s="55" t="s">
        <v>27</v>
      </c>
      <c r="AH554" s="55" t="s">
        <v>23</v>
      </c>
      <c r="AI554" s="55" t="s">
        <v>23</v>
      </c>
      <c r="AJ554" s="55" t="s">
        <v>27</v>
      </c>
      <c r="AK554" s="55" t="s">
        <v>23</v>
      </c>
      <c r="AL554" s="55" t="s">
        <v>23</v>
      </c>
      <c r="AM554" s="55" t="s">
        <v>27</v>
      </c>
      <c r="AN554" s="55" t="s">
        <v>23</v>
      </c>
      <c r="AO554" s="55" t="s">
        <v>23</v>
      </c>
      <c r="AP554" s="55" t="s">
        <v>29</v>
      </c>
      <c r="AQ554" s="55" t="s">
        <v>23</v>
      </c>
      <c r="AR554" s="55" t="s">
        <v>23</v>
      </c>
      <c r="AS554" s="55" t="s">
        <v>27</v>
      </c>
      <c r="AT554" s="55" t="s">
        <v>23</v>
      </c>
      <c r="AU554" s="55" t="s">
        <v>23</v>
      </c>
      <c r="AV554" s="55" t="s">
        <v>27</v>
      </c>
      <c r="AW554" s="55" t="s">
        <v>23</v>
      </c>
      <c r="AX554" s="55" t="s">
        <v>23</v>
      </c>
      <c r="AY554" s="55" t="s">
        <v>22</v>
      </c>
      <c r="AZ554" s="55" t="s">
        <v>26</v>
      </c>
      <c r="BA554" s="55" t="s">
        <v>23</v>
      </c>
      <c r="BB554" s="55" t="s">
        <v>22</v>
      </c>
      <c r="BC554" s="55" t="s">
        <v>26</v>
      </c>
      <c r="BD554" s="55" t="s">
        <v>23</v>
      </c>
      <c r="BE554" s="55" t="s">
        <v>22</v>
      </c>
      <c r="BF554" s="55" t="s">
        <v>26</v>
      </c>
      <c r="BG554" s="55" t="s">
        <v>23</v>
      </c>
      <c r="BH554" s="55" t="s">
        <v>22</v>
      </c>
      <c r="BI554" s="55" t="s">
        <v>26</v>
      </c>
      <c r="BJ554" s="55" t="s">
        <v>23</v>
      </c>
    </row>
    <row r="555" spans="1:62" ht="12" customHeight="1" x14ac:dyDescent="0.2">
      <c r="A555" s="25">
        <f>MAX($A$14:A554)+1</f>
        <v>541</v>
      </c>
      <c r="B555" s="58" t="s">
        <v>47</v>
      </c>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c r="AB555" s="57"/>
      <c r="AC555" s="57"/>
      <c r="AD555" s="57"/>
      <c r="AE555" s="57"/>
      <c r="AF555" s="57"/>
      <c r="AG555" s="57"/>
      <c r="AH555" s="57"/>
      <c r="AI555" s="57"/>
      <c r="AJ555" s="57"/>
      <c r="AK555" s="57"/>
      <c r="AL555" s="57"/>
      <c r="AM555" s="57"/>
      <c r="AN555" s="57"/>
      <c r="AO555" s="57"/>
      <c r="AP555" s="57"/>
      <c r="AQ555" s="57"/>
      <c r="AR555" s="57"/>
      <c r="AS555" s="57"/>
      <c r="AT555" s="57"/>
      <c r="AU555" s="57"/>
      <c r="AV555" s="57"/>
      <c r="AW555" s="57"/>
      <c r="AX555" s="57"/>
      <c r="AY555" s="57"/>
      <c r="AZ555" s="57"/>
      <c r="BA555" s="57"/>
      <c r="BB555" s="57"/>
      <c r="BC555" s="57"/>
      <c r="BD555" s="57"/>
      <c r="BE555" s="57"/>
      <c r="BF555" s="57"/>
      <c r="BG555" s="57"/>
      <c r="BH555" s="57"/>
      <c r="BI555" s="57"/>
      <c r="BJ555" s="57"/>
    </row>
    <row r="556" spans="1:62" ht="12" customHeight="1" x14ac:dyDescent="0.2">
      <c r="A556" s="25">
        <f>MAX($A$14:A555)+1</f>
        <v>542</v>
      </c>
      <c r="B556" s="56" t="s">
        <v>36</v>
      </c>
      <c r="C556" s="55" t="s">
        <v>5</v>
      </c>
      <c r="D556" s="55" t="s">
        <v>23</v>
      </c>
      <c r="E556" s="55" t="s">
        <v>31</v>
      </c>
      <c r="F556" s="55" t="s">
        <v>5</v>
      </c>
      <c r="G556" s="55" t="s">
        <v>23</v>
      </c>
      <c r="H556" s="55" t="s">
        <v>31</v>
      </c>
      <c r="I556" s="55" t="s">
        <v>5</v>
      </c>
      <c r="J556" s="55" t="s">
        <v>23</v>
      </c>
      <c r="K556" s="55" t="s">
        <v>32</v>
      </c>
      <c r="L556" s="55" t="s">
        <v>5</v>
      </c>
      <c r="M556" s="55" t="s">
        <v>26</v>
      </c>
      <c r="N556" s="55" t="s">
        <v>31</v>
      </c>
      <c r="O556" s="55" t="s">
        <v>6</v>
      </c>
      <c r="P556" s="55" t="s">
        <v>28</v>
      </c>
      <c r="Q556" s="55" t="s">
        <v>26</v>
      </c>
      <c r="R556" s="55" t="s">
        <v>6</v>
      </c>
      <c r="S556" s="55" t="s">
        <v>23</v>
      </c>
      <c r="T556" s="55" t="s">
        <v>31</v>
      </c>
      <c r="U556" s="55" t="s">
        <v>6</v>
      </c>
      <c r="V556" s="55" t="s">
        <v>23</v>
      </c>
      <c r="W556" s="55" t="s">
        <v>46</v>
      </c>
      <c r="X556" s="55" t="s">
        <v>6</v>
      </c>
      <c r="Y556" s="55" t="s">
        <v>26</v>
      </c>
      <c r="Z556" s="55" t="s">
        <v>31</v>
      </c>
      <c r="AA556" s="55" t="s">
        <v>6</v>
      </c>
      <c r="AB556" s="55" t="s">
        <v>26</v>
      </c>
      <c r="AC556" s="55" t="s">
        <v>31</v>
      </c>
      <c r="AD556" s="55" t="s">
        <v>6</v>
      </c>
      <c r="AE556" s="55" t="s">
        <v>26</v>
      </c>
      <c r="AF556" s="55" t="s">
        <v>31</v>
      </c>
      <c r="AG556" s="55" t="s">
        <v>5</v>
      </c>
      <c r="AH556" s="55" t="s">
        <v>23</v>
      </c>
      <c r="AI556" s="55" t="s">
        <v>31</v>
      </c>
      <c r="AJ556" s="55" t="s">
        <v>5</v>
      </c>
      <c r="AK556" s="55" t="s">
        <v>23</v>
      </c>
      <c r="AL556" s="55" t="s">
        <v>31</v>
      </c>
      <c r="AM556" s="55" t="s">
        <v>4</v>
      </c>
      <c r="AN556" s="55" t="s">
        <v>23</v>
      </c>
      <c r="AO556" s="55" t="s">
        <v>31</v>
      </c>
      <c r="AP556" s="55" t="s">
        <v>4</v>
      </c>
      <c r="AQ556" s="55" t="s">
        <v>23</v>
      </c>
      <c r="AR556" s="55" t="s">
        <v>32</v>
      </c>
      <c r="AS556" s="55" t="s">
        <v>4</v>
      </c>
      <c r="AT556" s="55" t="s">
        <v>23</v>
      </c>
      <c r="AU556" s="55" t="s">
        <v>31</v>
      </c>
      <c r="AV556" s="55" t="s">
        <v>4</v>
      </c>
      <c r="AW556" s="55" t="s">
        <v>23</v>
      </c>
      <c r="AX556" s="55" t="s">
        <v>33</v>
      </c>
      <c r="AY556" s="55" t="s">
        <v>4</v>
      </c>
      <c r="AZ556" s="55" t="s">
        <v>23</v>
      </c>
      <c r="BA556" s="55" t="s">
        <v>31</v>
      </c>
      <c r="BB556" s="55" t="s">
        <v>4</v>
      </c>
      <c r="BC556" s="55" t="s">
        <v>23</v>
      </c>
      <c r="BD556" s="55" t="s">
        <v>31</v>
      </c>
      <c r="BE556" s="55" t="s">
        <v>4</v>
      </c>
      <c r="BF556" s="55" t="s">
        <v>23</v>
      </c>
      <c r="BG556" s="55" t="s">
        <v>32</v>
      </c>
      <c r="BH556" s="55" t="s">
        <v>4</v>
      </c>
      <c r="BI556" s="55" t="s">
        <v>23</v>
      </c>
      <c r="BJ556" s="55" t="s">
        <v>32</v>
      </c>
    </row>
    <row r="557" spans="1:62" ht="12" customHeight="1" x14ac:dyDescent="0.2">
      <c r="A557" s="25">
        <f>MAX($A$14:A556)+1</f>
        <v>543</v>
      </c>
      <c r="B557" s="56" t="s">
        <v>35</v>
      </c>
      <c r="C557" s="55" t="s">
        <v>22</v>
      </c>
      <c r="D557" s="55" t="s">
        <v>26</v>
      </c>
      <c r="E557" s="55" t="s">
        <v>23</v>
      </c>
      <c r="F557" s="55" t="s">
        <v>22</v>
      </c>
      <c r="G557" s="55" t="s">
        <v>26</v>
      </c>
      <c r="H557" s="55" t="s">
        <v>23</v>
      </c>
      <c r="I557" s="55" t="s">
        <v>22</v>
      </c>
      <c r="J557" s="55" t="s">
        <v>26</v>
      </c>
      <c r="K557" s="55" t="s">
        <v>23</v>
      </c>
      <c r="L557" s="55" t="s">
        <v>22</v>
      </c>
      <c r="M557" s="55" t="s">
        <v>26</v>
      </c>
      <c r="N557" s="55" t="s">
        <v>23</v>
      </c>
      <c r="O557" s="55" t="s">
        <v>22</v>
      </c>
      <c r="P557" s="55" t="s">
        <v>26</v>
      </c>
      <c r="Q557" s="55" t="s">
        <v>23</v>
      </c>
      <c r="R557" s="55" t="s">
        <v>22</v>
      </c>
      <c r="S557" s="55" t="s">
        <v>26</v>
      </c>
      <c r="T557" s="55" t="s">
        <v>23</v>
      </c>
      <c r="U557" s="55" t="s">
        <v>22</v>
      </c>
      <c r="V557" s="55" t="s">
        <v>26</v>
      </c>
      <c r="W557" s="55" t="s">
        <v>23</v>
      </c>
      <c r="X557" s="55" t="s">
        <v>22</v>
      </c>
      <c r="Y557" s="55" t="s">
        <v>26</v>
      </c>
      <c r="Z557" s="55" t="s">
        <v>23</v>
      </c>
      <c r="AA557" s="55" t="s">
        <v>22</v>
      </c>
      <c r="AB557" s="55" t="s">
        <v>26</v>
      </c>
      <c r="AC557" s="55" t="s">
        <v>23</v>
      </c>
      <c r="AD557" s="55" t="s">
        <v>22</v>
      </c>
      <c r="AE557" s="55" t="s">
        <v>26</v>
      </c>
      <c r="AF557" s="55" t="s">
        <v>23</v>
      </c>
      <c r="AG557" s="55" t="s">
        <v>22</v>
      </c>
      <c r="AH557" s="55" t="s">
        <v>26</v>
      </c>
      <c r="AI557" s="55" t="s">
        <v>23</v>
      </c>
      <c r="AJ557" s="55" t="s">
        <v>22</v>
      </c>
      <c r="AK557" s="55" t="s">
        <v>26</v>
      </c>
      <c r="AL557" s="55" t="s">
        <v>23</v>
      </c>
      <c r="AM557" s="55" t="s">
        <v>22</v>
      </c>
      <c r="AN557" s="55" t="s">
        <v>26</v>
      </c>
      <c r="AO557" s="55" t="s">
        <v>23</v>
      </c>
      <c r="AP557" s="55" t="s">
        <v>22</v>
      </c>
      <c r="AQ557" s="55" t="s">
        <v>26</v>
      </c>
      <c r="AR557" s="55" t="s">
        <v>23</v>
      </c>
      <c r="AS557" s="55" t="s">
        <v>22</v>
      </c>
      <c r="AT557" s="55" t="s">
        <v>26</v>
      </c>
      <c r="AU557" s="55" t="s">
        <v>23</v>
      </c>
      <c r="AV557" s="55" t="s">
        <v>22</v>
      </c>
      <c r="AW557" s="55" t="s">
        <v>26</v>
      </c>
      <c r="AX557" s="55" t="s">
        <v>23</v>
      </c>
      <c r="AY557" s="55" t="s">
        <v>22</v>
      </c>
      <c r="AZ557" s="55" t="s">
        <v>26</v>
      </c>
      <c r="BA557" s="55" t="s">
        <v>23</v>
      </c>
      <c r="BB557" s="55" t="s">
        <v>22</v>
      </c>
      <c r="BC557" s="55" t="s">
        <v>26</v>
      </c>
      <c r="BD557" s="55" t="s">
        <v>23</v>
      </c>
      <c r="BE557" s="55" t="s">
        <v>22</v>
      </c>
      <c r="BF557" s="55" t="s">
        <v>26</v>
      </c>
      <c r="BG557" s="55" t="s">
        <v>23</v>
      </c>
      <c r="BH557" s="55" t="s">
        <v>22</v>
      </c>
      <c r="BI557" s="55" t="s">
        <v>26</v>
      </c>
      <c r="BJ557" s="55" t="s">
        <v>23</v>
      </c>
    </row>
    <row r="558" spans="1:62" ht="12" customHeight="1" x14ac:dyDescent="0.2">
      <c r="A558" s="25">
        <f>MAX($A$14:A557)+1</f>
        <v>544</v>
      </c>
      <c r="B558" s="56" t="s">
        <v>34</v>
      </c>
      <c r="C558" s="55" t="s">
        <v>5</v>
      </c>
      <c r="D558" s="55" t="s">
        <v>23</v>
      </c>
      <c r="E558" s="55" t="s">
        <v>31</v>
      </c>
      <c r="F558" s="55" t="s">
        <v>5</v>
      </c>
      <c r="G558" s="55" t="s">
        <v>23</v>
      </c>
      <c r="H558" s="55" t="s">
        <v>31</v>
      </c>
      <c r="I558" s="55" t="s">
        <v>5</v>
      </c>
      <c r="J558" s="55" t="s">
        <v>23</v>
      </c>
      <c r="K558" s="55" t="s">
        <v>32</v>
      </c>
      <c r="L558" s="55" t="s">
        <v>5</v>
      </c>
      <c r="M558" s="55" t="s">
        <v>26</v>
      </c>
      <c r="N558" s="55" t="s">
        <v>31</v>
      </c>
      <c r="O558" s="55" t="s">
        <v>6</v>
      </c>
      <c r="P558" s="55" t="s">
        <v>28</v>
      </c>
      <c r="Q558" s="55" t="s">
        <v>26</v>
      </c>
      <c r="R558" s="55" t="s">
        <v>6</v>
      </c>
      <c r="S558" s="55" t="s">
        <v>23</v>
      </c>
      <c r="T558" s="55" t="s">
        <v>31</v>
      </c>
      <c r="U558" s="55" t="s">
        <v>6</v>
      </c>
      <c r="V558" s="55" t="s">
        <v>23</v>
      </c>
      <c r="W558" s="55" t="s">
        <v>46</v>
      </c>
      <c r="X558" s="55" t="s">
        <v>6</v>
      </c>
      <c r="Y558" s="55" t="s">
        <v>26</v>
      </c>
      <c r="Z558" s="55" t="s">
        <v>31</v>
      </c>
      <c r="AA558" s="55" t="s">
        <v>6</v>
      </c>
      <c r="AB558" s="55" t="s">
        <v>26</v>
      </c>
      <c r="AC558" s="55" t="s">
        <v>31</v>
      </c>
      <c r="AD558" s="55" t="s">
        <v>6</v>
      </c>
      <c r="AE558" s="55" t="s">
        <v>26</v>
      </c>
      <c r="AF558" s="55" t="s">
        <v>31</v>
      </c>
      <c r="AG558" s="55" t="s">
        <v>5</v>
      </c>
      <c r="AH558" s="55" t="s">
        <v>23</v>
      </c>
      <c r="AI558" s="55" t="s">
        <v>31</v>
      </c>
      <c r="AJ558" s="55" t="s">
        <v>5</v>
      </c>
      <c r="AK558" s="55" t="s">
        <v>23</v>
      </c>
      <c r="AL558" s="55" t="s">
        <v>31</v>
      </c>
      <c r="AM558" s="55" t="s">
        <v>4</v>
      </c>
      <c r="AN558" s="55" t="s">
        <v>23</v>
      </c>
      <c r="AO558" s="55" t="s">
        <v>31</v>
      </c>
      <c r="AP558" s="55" t="s">
        <v>4</v>
      </c>
      <c r="AQ558" s="55" t="s">
        <v>23</v>
      </c>
      <c r="AR558" s="55" t="s">
        <v>32</v>
      </c>
      <c r="AS558" s="55" t="s">
        <v>4</v>
      </c>
      <c r="AT558" s="55" t="s">
        <v>23</v>
      </c>
      <c r="AU558" s="55" t="s">
        <v>31</v>
      </c>
      <c r="AV558" s="55" t="s">
        <v>4</v>
      </c>
      <c r="AW558" s="55" t="s">
        <v>23</v>
      </c>
      <c r="AX558" s="55" t="s">
        <v>33</v>
      </c>
      <c r="AY558" s="55" t="s">
        <v>4</v>
      </c>
      <c r="AZ558" s="55" t="s">
        <v>23</v>
      </c>
      <c r="BA558" s="55" t="s">
        <v>31</v>
      </c>
      <c r="BB558" s="55" t="s">
        <v>4</v>
      </c>
      <c r="BC558" s="55" t="s">
        <v>23</v>
      </c>
      <c r="BD558" s="55" t="s">
        <v>31</v>
      </c>
      <c r="BE558" s="55" t="s">
        <v>4</v>
      </c>
      <c r="BF558" s="55" t="s">
        <v>23</v>
      </c>
      <c r="BG558" s="55" t="s">
        <v>32</v>
      </c>
      <c r="BH558" s="55" t="s">
        <v>4</v>
      </c>
      <c r="BI558" s="55" t="s">
        <v>23</v>
      </c>
      <c r="BJ558" s="55" t="s">
        <v>32</v>
      </c>
    </row>
    <row r="559" spans="1:62" ht="12" customHeight="1" x14ac:dyDescent="0.2">
      <c r="A559" s="25">
        <f>MAX($A$14:A558)+1</f>
        <v>545</v>
      </c>
      <c r="B559" s="56" t="s">
        <v>30</v>
      </c>
      <c r="C559" s="55" t="s">
        <v>22</v>
      </c>
      <c r="D559" s="55" t="s">
        <v>26</v>
      </c>
      <c r="E559" s="55" t="s">
        <v>23</v>
      </c>
      <c r="F559" s="55" t="s">
        <v>22</v>
      </c>
      <c r="G559" s="55" t="s">
        <v>26</v>
      </c>
      <c r="H559" s="55" t="s">
        <v>23</v>
      </c>
      <c r="I559" s="55" t="s">
        <v>22</v>
      </c>
      <c r="J559" s="55" t="s">
        <v>26</v>
      </c>
      <c r="K559" s="55" t="s">
        <v>23</v>
      </c>
      <c r="L559" s="55" t="s">
        <v>22</v>
      </c>
      <c r="M559" s="55" t="s">
        <v>26</v>
      </c>
      <c r="N559" s="55" t="s">
        <v>23</v>
      </c>
      <c r="O559" s="55" t="s">
        <v>22</v>
      </c>
      <c r="P559" s="55" t="s">
        <v>26</v>
      </c>
      <c r="Q559" s="55" t="s">
        <v>23</v>
      </c>
      <c r="R559" s="55" t="s">
        <v>22</v>
      </c>
      <c r="S559" s="55" t="s">
        <v>26</v>
      </c>
      <c r="T559" s="55" t="s">
        <v>23</v>
      </c>
      <c r="U559" s="55" t="s">
        <v>22</v>
      </c>
      <c r="V559" s="55" t="s">
        <v>26</v>
      </c>
      <c r="W559" s="55" t="s">
        <v>23</v>
      </c>
      <c r="X559" s="55" t="s">
        <v>22</v>
      </c>
      <c r="Y559" s="55" t="s">
        <v>26</v>
      </c>
      <c r="Z559" s="55" t="s">
        <v>23</v>
      </c>
      <c r="AA559" s="55" t="s">
        <v>22</v>
      </c>
      <c r="AB559" s="55" t="s">
        <v>26</v>
      </c>
      <c r="AC559" s="55" t="s">
        <v>23</v>
      </c>
      <c r="AD559" s="55" t="s">
        <v>22</v>
      </c>
      <c r="AE559" s="55" t="s">
        <v>26</v>
      </c>
      <c r="AF559" s="55" t="s">
        <v>23</v>
      </c>
      <c r="AG559" s="55" t="s">
        <v>22</v>
      </c>
      <c r="AH559" s="55" t="s">
        <v>26</v>
      </c>
      <c r="AI559" s="55" t="s">
        <v>23</v>
      </c>
      <c r="AJ559" s="55" t="s">
        <v>22</v>
      </c>
      <c r="AK559" s="55" t="s">
        <v>26</v>
      </c>
      <c r="AL559" s="55" t="s">
        <v>23</v>
      </c>
      <c r="AM559" s="55" t="s">
        <v>22</v>
      </c>
      <c r="AN559" s="55" t="s">
        <v>26</v>
      </c>
      <c r="AO559" s="55" t="s">
        <v>23</v>
      </c>
      <c r="AP559" s="55" t="s">
        <v>22</v>
      </c>
      <c r="AQ559" s="55" t="s">
        <v>26</v>
      </c>
      <c r="AR559" s="55" t="s">
        <v>23</v>
      </c>
      <c r="AS559" s="55" t="s">
        <v>22</v>
      </c>
      <c r="AT559" s="55" t="s">
        <v>26</v>
      </c>
      <c r="AU559" s="55" t="s">
        <v>23</v>
      </c>
      <c r="AV559" s="55" t="s">
        <v>22</v>
      </c>
      <c r="AW559" s="55" t="s">
        <v>26</v>
      </c>
      <c r="AX559" s="55" t="s">
        <v>23</v>
      </c>
      <c r="AY559" s="55" t="s">
        <v>22</v>
      </c>
      <c r="AZ559" s="55" t="s">
        <v>26</v>
      </c>
      <c r="BA559" s="55" t="s">
        <v>23</v>
      </c>
      <c r="BB559" s="55" t="s">
        <v>22</v>
      </c>
      <c r="BC559" s="55" t="s">
        <v>26</v>
      </c>
      <c r="BD559" s="55" t="s">
        <v>23</v>
      </c>
      <c r="BE559" s="55" t="s">
        <v>22</v>
      </c>
      <c r="BF559" s="55" t="s">
        <v>26</v>
      </c>
      <c r="BG559" s="55" t="s">
        <v>23</v>
      </c>
      <c r="BH559" s="55" t="s">
        <v>22</v>
      </c>
      <c r="BI559" s="55" t="s">
        <v>26</v>
      </c>
      <c r="BJ559" s="55" t="s">
        <v>23</v>
      </c>
    </row>
    <row r="560" spans="1:62" ht="12" customHeight="1" x14ac:dyDescent="0.2">
      <c r="A560" s="25">
        <f>MAX($A$14:A559)+1</f>
        <v>546</v>
      </c>
      <c r="B560" s="58" t="s">
        <v>45</v>
      </c>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c r="AA560" s="57"/>
      <c r="AB560" s="57"/>
      <c r="AC560" s="57"/>
      <c r="AD560" s="57"/>
      <c r="AE560" s="57"/>
      <c r="AF560" s="57"/>
      <c r="AG560" s="57"/>
      <c r="AH560" s="57"/>
      <c r="AI560" s="57"/>
      <c r="AJ560" s="57"/>
      <c r="AK560" s="57"/>
      <c r="AL560" s="57"/>
      <c r="AM560" s="57"/>
      <c r="AN560" s="57"/>
      <c r="AO560" s="57"/>
      <c r="AP560" s="57"/>
      <c r="AQ560" s="57"/>
      <c r="AR560" s="57"/>
      <c r="AS560" s="57"/>
      <c r="AT560" s="57"/>
      <c r="AU560" s="57"/>
      <c r="AV560" s="57"/>
      <c r="AW560" s="57"/>
      <c r="AX560" s="57"/>
      <c r="AY560" s="57"/>
      <c r="AZ560" s="57"/>
      <c r="BA560" s="57"/>
      <c r="BB560" s="57"/>
      <c r="BC560" s="57"/>
      <c r="BD560" s="57"/>
      <c r="BE560" s="57"/>
      <c r="BF560" s="57"/>
      <c r="BG560" s="57"/>
      <c r="BH560" s="57"/>
      <c r="BI560" s="57"/>
      <c r="BJ560" s="57"/>
    </row>
    <row r="561" spans="1:62" ht="12" customHeight="1" x14ac:dyDescent="0.2">
      <c r="A561" s="25">
        <f>MAX($A$14:A560)+1</f>
        <v>547</v>
      </c>
      <c r="B561" s="56" t="s">
        <v>36</v>
      </c>
      <c r="C561" s="55" t="s">
        <v>6</v>
      </c>
      <c r="D561" s="55" t="s">
        <v>23</v>
      </c>
      <c r="E561" s="55" t="s">
        <v>32</v>
      </c>
      <c r="F561" s="55" t="s">
        <v>6</v>
      </c>
      <c r="G561" s="55" t="s">
        <v>23</v>
      </c>
      <c r="H561" s="55" t="s">
        <v>32</v>
      </c>
      <c r="I561" s="55" t="s">
        <v>6</v>
      </c>
      <c r="J561" s="55" t="s">
        <v>23</v>
      </c>
      <c r="K561" s="55" t="s">
        <v>32</v>
      </c>
      <c r="L561" s="55" t="s">
        <v>6</v>
      </c>
      <c r="M561" s="55" t="s">
        <v>23</v>
      </c>
      <c r="N561" s="55" t="s">
        <v>31</v>
      </c>
      <c r="O561" s="55" t="s">
        <v>6</v>
      </c>
      <c r="P561" s="55" t="s">
        <v>23</v>
      </c>
      <c r="Q561" s="55" t="s">
        <v>31</v>
      </c>
      <c r="R561" s="55" t="s">
        <v>6</v>
      </c>
      <c r="S561" s="55" t="s">
        <v>23</v>
      </c>
      <c r="T561" s="55" t="s">
        <v>31</v>
      </c>
      <c r="U561" s="55" t="s">
        <v>6</v>
      </c>
      <c r="V561" s="55" t="s">
        <v>23</v>
      </c>
      <c r="W561" s="55" t="s">
        <v>32</v>
      </c>
      <c r="X561" s="55" t="s">
        <v>6</v>
      </c>
      <c r="Y561" s="55" t="s">
        <v>23</v>
      </c>
      <c r="Z561" s="55" t="s">
        <v>32</v>
      </c>
      <c r="AA561" s="55" t="s">
        <v>6</v>
      </c>
      <c r="AB561" s="55" t="s">
        <v>23</v>
      </c>
      <c r="AC561" s="55" t="s">
        <v>31</v>
      </c>
      <c r="AD561" s="55" t="s">
        <v>6</v>
      </c>
      <c r="AE561" s="55" t="s">
        <v>23</v>
      </c>
      <c r="AF561" s="55" t="s">
        <v>31</v>
      </c>
      <c r="AG561" s="55" t="s">
        <v>6</v>
      </c>
      <c r="AH561" s="55" t="s">
        <v>23</v>
      </c>
      <c r="AI561" s="55" t="s">
        <v>31</v>
      </c>
      <c r="AJ561" s="55" t="s">
        <v>6</v>
      </c>
      <c r="AK561" s="55" t="s">
        <v>23</v>
      </c>
      <c r="AL561" s="55" t="s">
        <v>31</v>
      </c>
      <c r="AM561" s="55" t="s">
        <v>6</v>
      </c>
      <c r="AN561" s="55" t="s">
        <v>23</v>
      </c>
      <c r="AO561" s="55" t="s">
        <v>31</v>
      </c>
      <c r="AP561" s="55" t="s">
        <v>6</v>
      </c>
      <c r="AQ561" s="55" t="s">
        <v>23</v>
      </c>
      <c r="AR561" s="55" t="s">
        <v>31</v>
      </c>
      <c r="AS561" s="55" t="s">
        <v>6</v>
      </c>
      <c r="AT561" s="55" t="s">
        <v>23</v>
      </c>
      <c r="AU561" s="55" t="s">
        <v>31</v>
      </c>
      <c r="AV561" s="55" t="s">
        <v>17</v>
      </c>
      <c r="AW561" s="55" t="s">
        <v>23</v>
      </c>
      <c r="AX561" s="55" t="s">
        <v>32</v>
      </c>
      <c r="AY561" s="55" t="s">
        <v>17</v>
      </c>
      <c r="AZ561" s="55" t="s">
        <v>23</v>
      </c>
      <c r="BA561" s="55" t="s">
        <v>32</v>
      </c>
      <c r="BB561" s="55" t="s">
        <v>17</v>
      </c>
      <c r="BC561" s="55" t="s">
        <v>23</v>
      </c>
      <c r="BD561" s="55" t="s">
        <v>31</v>
      </c>
      <c r="BE561" s="55" t="s">
        <v>17</v>
      </c>
      <c r="BF561" s="55" t="s">
        <v>23</v>
      </c>
      <c r="BG561" s="55" t="s">
        <v>31</v>
      </c>
      <c r="BH561" s="55" t="s">
        <v>17</v>
      </c>
      <c r="BI561" s="55" t="s">
        <v>23</v>
      </c>
      <c r="BJ561" s="55" t="s">
        <v>31</v>
      </c>
    </row>
    <row r="562" spans="1:62" ht="12" customHeight="1" x14ac:dyDescent="0.2">
      <c r="A562" s="25">
        <f>MAX($A$14:A561)+1</f>
        <v>548</v>
      </c>
      <c r="B562" s="56" t="s">
        <v>35</v>
      </c>
      <c r="C562" s="55" t="s">
        <v>27</v>
      </c>
      <c r="D562" s="55" t="s">
        <v>23</v>
      </c>
      <c r="E562" s="55" t="s">
        <v>23</v>
      </c>
      <c r="F562" s="55" t="s">
        <v>27</v>
      </c>
      <c r="G562" s="55" t="s">
        <v>23</v>
      </c>
      <c r="H562" s="55" t="s">
        <v>23</v>
      </c>
      <c r="I562" s="55" t="s">
        <v>27</v>
      </c>
      <c r="J562" s="55" t="s">
        <v>23</v>
      </c>
      <c r="K562" s="55" t="s">
        <v>23</v>
      </c>
      <c r="L562" s="55" t="s">
        <v>27</v>
      </c>
      <c r="M562" s="55" t="s">
        <v>23</v>
      </c>
      <c r="N562" s="55" t="s">
        <v>23</v>
      </c>
      <c r="O562" s="55" t="s">
        <v>27</v>
      </c>
      <c r="P562" s="55" t="s">
        <v>23</v>
      </c>
      <c r="Q562" s="55" t="s">
        <v>23</v>
      </c>
      <c r="R562" s="55" t="s">
        <v>27</v>
      </c>
      <c r="S562" s="55" t="s">
        <v>23</v>
      </c>
      <c r="T562" s="55" t="s">
        <v>23</v>
      </c>
      <c r="U562" s="55" t="s">
        <v>27</v>
      </c>
      <c r="V562" s="55" t="s">
        <v>23</v>
      </c>
      <c r="W562" s="55" t="s">
        <v>23</v>
      </c>
      <c r="X562" s="55" t="s">
        <v>27</v>
      </c>
      <c r="Y562" s="55" t="s">
        <v>23</v>
      </c>
      <c r="Z562" s="55" t="s">
        <v>23</v>
      </c>
      <c r="AA562" s="55" t="s">
        <v>27</v>
      </c>
      <c r="AB562" s="55" t="s">
        <v>23</v>
      </c>
      <c r="AC562" s="55" t="s">
        <v>23</v>
      </c>
      <c r="AD562" s="55" t="s">
        <v>27</v>
      </c>
      <c r="AE562" s="55" t="s">
        <v>23</v>
      </c>
      <c r="AF562" s="55" t="s">
        <v>23</v>
      </c>
      <c r="AG562" s="55" t="s">
        <v>27</v>
      </c>
      <c r="AH562" s="55" t="s">
        <v>23</v>
      </c>
      <c r="AI562" s="55" t="s">
        <v>23</v>
      </c>
      <c r="AJ562" s="55" t="s">
        <v>27</v>
      </c>
      <c r="AK562" s="55" t="s">
        <v>23</v>
      </c>
      <c r="AL562" s="55" t="s">
        <v>23</v>
      </c>
      <c r="AM562" s="55" t="s">
        <v>27</v>
      </c>
      <c r="AN562" s="55" t="s">
        <v>23</v>
      </c>
      <c r="AO562" s="55" t="s">
        <v>23</v>
      </c>
      <c r="AP562" s="55" t="s">
        <v>27</v>
      </c>
      <c r="AQ562" s="55" t="s">
        <v>23</v>
      </c>
      <c r="AR562" s="55" t="s">
        <v>23</v>
      </c>
      <c r="AS562" s="55" t="s">
        <v>27</v>
      </c>
      <c r="AT562" s="55" t="s">
        <v>23</v>
      </c>
      <c r="AU562" s="55" t="s">
        <v>23</v>
      </c>
      <c r="AV562" s="55" t="s">
        <v>27</v>
      </c>
      <c r="AW562" s="55" t="s">
        <v>23</v>
      </c>
      <c r="AX562" s="55" t="s">
        <v>23</v>
      </c>
      <c r="AY562" s="55" t="s">
        <v>27</v>
      </c>
      <c r="AZ562" s="55" t="s">
        <v>23</v>
      </c>
      <c r="BA562" s="55" t="s">
        <v>23</v>
      </c>
      <c r="BB562" s="55" t="s">
        <v>44</v>
      </c>
      <c r="BC562" s="55" t="s">
        <v>26</v>
      </c>
      <c r="BD562" s="55" t="s">
        <v>23</v>
      </c>
      <c r="BE562" s="55" t="s">
        <v>44</v>
      </c>
      <c r="BF562" s="55" t="s">
        <v>26</v>
      </c>
      <c r="BG562" s="55" t="s">
        <v>23</v>
      </c>
      <c r="BH562" s="55" t="s">
        <v>44</v>
      </c>
      <c r="BI562" s="55" t="s">
        <v>26</v>
      </c>
      <c r="BJ562" s="55" t="s">
        <v>23</v>
      </c>
    </row>
    <row r="563" spans="1:62" ht="12" customHeight="1" x14ac:dyDescent="0.2">
      <c r="A563" s="25">
        <f>MAX($A$14:A562)+1</f>
        <v>549</v>
      </c>
      <c r="B563" s="56" t="s">
        <v>34</v>
      </c>
      <c r="C563" s="55" t="s">
        <v>6</v>
      </c>
      <c r="D563" s="55" t="s">
        <v>23</v>
      </c>
      <c r="E563" s="55" t="s">
        <v>32</v>
      </c>
      <c r="F563" s="55" t="s">
        <v>6</v>
      </c>
      <c r="G563" s="55" t="s">
        <v>23</v>
      </c>
      <c r="H563" s="55" t="s">
        <v>32</v>
      </c>
      <c r="I563" s="55" t="s">
        <v>6</v>
      </c>
      <c r="J563" s="55" t="s">
        <v>23</v>
      </c>
      <c r="K563" s="55" t="s">
        <v>32</v>
      </c>
      <c r="L563" s="55" t="s">
        <v>6</v>
      </c>
      <c r="M563" s="55" t="s">
        <v>23</v>
      </c>
      <c r="N563" s="55" t="s">
        <v>31</v>
      </c>
      <c r="O563" s="55" t="s">
        <v>6</v>
      </c>
      <c r="P563" s="55" t="s">
        <v>23</v>
      </c>
      <c r="Q563" s="55" t="s">
        <v>31</v>
      </c>
      <c r="R563" s="55" t="s">
        <v>6</v>
      </c>
      <c r="S563" s="55" t="s">
        <v>23</v>
      </c>
      <c r="T563" s="55" t="s">
        <v>31</v>
      </c>
      <c r="U563" s="55" t="s">
        <v>6</v>
      </c>
      <c r="V563" s="55" t="s">
        <v>23</v>
      </c>
      <c r="W563" s="55" t="s">
        <v>32</v>
      </c>
      <c r="X563" s="55" t="s">
        <v>6</v>
      </c>
      <c r="Y563" s="55" t="s">
        <v>23</v>
      </c>
      <c r="Z563" s="55" t="s">
        <v>32</v>
      </c>
      <c r="AA563" s="55" t="s">
        <v>6</v>
      </c>
      <c r="AB563" s="55" t="s">
        <v>23</v>
      </c>
      <c r="AC563" s="55" t="s">
        <v>31</v>
      </c>
      <c r="AD563" s="55" t="s">
        <v>6</v>
      </c>
      <c r="AE563" s="55" t="s">
        <v>23</v>
      </c>
      <c r="AF563" s="55" t="s">
        <v>31</v>
      </c>
      <c r="AG563" s="55" t="s">
        <v>6</v>
      </c>
      <c r="AH563" s="55" t="s">
        <v>23</v>
      </c>
      <c r="AI563" s="55" t="s">
        <v>31</v>
      </c>
      <c r="AJ563" s="55" t="s">
        <v>6</v>
      </c>
      <c r="AK563" s="55" t="s">
        <v>23</v>
      </c>
      <c r="AL563" s="55" t="s">
        <v>31</v>
      </c>
      <c r="AM563" s="55" t="s">
        <v>6</v>
      </c>
      <c r="AN563" s="55" t="s">
        <v>23</v>
      </c>
      <c r="AO563" s="55" t="s">
        <v>31</v>
      </c>
      <c r="AP563" s="55" t="s">
        <v>6</v>
      </c>
      <c r="AQ563" s="55" t="s">
        <v>23</v>
      </c>
      <c r="AR563" s="55" t="s">
        <v>31</v>
      </c>
      <c r="AS563" s="55" t="s">
        <v>6</v>
      </c>
      <c r="AT563" s="55" t="s">
        <v>23</v>
      </c>
      <c r="AU563" s="55" t="s">
        <v>31</v>
      </c>
      <c r="AV563" s="55" t="s">
        <v>17</v>
      </c>
      <c r="AW563" s="55" t="s">
        <v>23</v>
      </c>
      <c r="AX563" s="55" t="s">
        <v>32</v>
      </c>
      <c r="AY563" s="55" t="s">
        <v>17</v>
      </c>
      <c r="AZ563" s="55" t="s">
        <v>23</v>
      </c>
      <c r="BA563" s="55" t="s">
        <v>32</v>
      </c>
      <c r="BB563" s="55" t="s">
        <v>17</v>
      </c>
      <c r="BC563" s="55" t="s">
        <v>23</v>
      </c>
      <c r="BD563" s="55" t="s">
        <v>31</v>
      </c>
      <c r="BE563" s="55" t="s">
        <v>17</v>
      </c>
      <c r="BF563" s="55" t="s">
        <v>23</v>
      </c>
      <c r="BG563" s="55" t="s">
        <v>31</v>
      </c>
      <c r="BH563" s="55" t="s">
        <v>17</v>
      </c>
      <c r="BI563" s="55" t="s">
        <v>23</v>
      </c>
      <c r="BJ563" s="55" t="s">
        <v>31</v>
      </c>
    </row>
    <row r="564" spans="1:62" ht="12" customHeight="1" x14ac:dyDescent="0.2">
      <c r="A564" s="25">
        <f>MAX($A$14:A563)+1</f>
        <v>550</v>
      </c>
      <c r="B564" s="56" t="s">
        <v>30</v>
      </c>
      <c r="C564" s="55" t="s">
        <v>27</v>
      </c>
      <c r="D564" s="55" t="s">
        <v>23</v>
      </c>
      <c r="E564" s="55" t="s">
        <v>23</v>
      </c>
      <c r="F564" s="55" t="s">
        <v>27</v>
      </c>
      <c r="G564" s="55" t="s">
        <v>23</v>
      </c>
      <c r="H564" s="55" t="s">
        <v>23</v>
      </c>
      <c r="I564" s="55" t="s">
        <v>27</v>
      </c>
      <c r="J564" s="55" t="s">
        <v>23</v>
      </c>
      <c r="K564" s="55" t="s">
        <v>23</v>
      </c>
      <c r="L564" s="55" t="s">
        <v>27</v>
      </c>
      <c r="M564" s="55" t="s">
        <v>23</v>
      </c>
      <c r="N564" s="55" t="s">
        <v>23</v>
      </c>
      <c r="O564" s="55" t="s">
        <v>27</v>
      </c>
      <c r="P564" s="55" t="s">
        <v>23</v>
      </c>
      <c r="Q564" s="55" t="s">
        <v>23</v>
      </c>
      <c r="R564" s="55" t="s">
        <v>27</v>
      </c>
      <c r="S564" s="55" t="s">
        <v>23</v>
      </c>
      <c r="T564" s="55" t="s">
        <v>23</v>
      </c>
      <c r="U564" s="55" t="s">
        <v>27</v>
      </c>
      <c r="V564" s="55" t="s">
        <v>23</v>
      </c>
      <c r="W564" s="55" t="s">
        <v>23</v>
      </c>
      <c r="X564" s="55" t="s">
        <v>27</v>
      </c>
      <c r="Y564" s="55" t="s">
        <v>23</v>
      </c>
      <c r="Z564" s="55" t="s">
        <v>23</v>
      </c>
      <c r="AA564" s="55" t="s">
        <v>27</v>
      </c>
      <c r="AB564" s="55" t="s">
        <v>23</v>
      </c>
      <c r="AC564" s="55" t="s">
        <v>23</v>
      </c>
      <c r="AD564" s="55" t="s">
        <v>27</v>
      </c>
      <c r="AE564" s="55" t="s">
        <v>23</v>
      </c>
      <c r="AF564" s="55" t="s">
        <v>23</v>
      </c>
      <c r="AG564" s="55" t="s">
        <v>27</v>
      </c>
      <c r="AH564" s="55" t="s">
        <v>23</v>
      </c>
      <c r="AI564" s="55" t="s">
        <v>23</v>
      </c>
      <c r="AJ564" s="55" t="s">
        <v>27</v>
      </c>
      <c r="AK564" s="55" t="s">
        <v>23</v>
      </c>
      <c r="AL564" s="55" t="s">
        <v>23</v>
      </c>
      <c r="AM564" s="55" t="s">
        <v>27</v>
      </c>
      <c r="AN564" s="55" t="s">
        <v>23</v>
      </c>
      <c r="AO564" s="55" t="s">
        <v>23</v>
      </c>
      <c r="AP564" s="55" t="s">
        <v>27</v>
      </c>
      <c r="AQ564" s="55" t="s">
        <v>23</v>
      </c>
      <c r="AR564" s="55" t="s">
        <v>23</v>
      </c>
      <c r="AS564" s="55" t="s">
        <v>27</v>
      </c>
      <c r="AT564" s="55" t="s">
        <v>23</v>
      </c>
      <c r="AU564" s="55" t="s">
        <v>23</v>
      </c>
      <c r="AV564" s="55" t="s">
        <v>27</v>
      </c>
      <c r="AW564" s="55" t="s">
        <v>23</v>
      </c>
      <c r="AX564" s="55" t="s">
        <v>23</v>
      </c>
      <c r="AY564" s="55" t="s">
        <v>27</v>
      </c>
      <c r="AZ564" s="55" t="s">
        <v>23</v>
      </c>
      <c r="BA564" s="55" t="s">
        <v>23</v>
      </c>
      <c r="BB564" s="55" t="s">
        <v>44</v>
      </c>
      <c r="BC564" s="55" t="s">
        <v>26</v>
      </c>
      <c r="BD564" s="55" t="s">
        <v>23</v>
      </c>
      <c r="BE564" s="55" t="s">
        <v>44</v>
      </c>
      <c r="BF564" s="55" t="s">
        <v>26</v>
      </c>
      <c r="BG564" s="55" t="s">
        <v>23</v>
      </c>
      <c r="BH564" s="55" t="s">
        <v>44</v>
      </c>
      <c r="BI564" s="55" t="s">
        <v>26</v>
      </c>
      <c r="BJ564" s="55" t="s">
        <v>23</v>
      </c>
    </row>
    <row r="565" spans="1:62" ht="12" customHeight="1" x14ac:dyDescent="0.2">
      <c r="A565" s="25">
        <f>MAX($A$14:A564)+1</f>
        <v>551</v>
      </c>
      <c r="B565" s="58" t="s">
        <v>43</v>
      </c>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c r="AA565" s="57"/>
      <c r="AB565" s="57"/>
      <c r="AC565" s="57"/>
      <c r="AD565" s="57"/>
      <c r="AE565" s="57"/>
      <c r="AF565" s="57"/>
      <c r="AG565" s="57"/>
      <c r="AH565" s="57"/>
      <c r="AI565" s="57"/>
      <c r="AJ565" s="57"/>
      <c r="AK565" s="57"/>
      <c r="AL565" s="57"/>
      <c r="AM565" s="57"/>
      <c r="AN565" s="57"/>
      <c r="AO565" s="57"/>
      <c r="AP565" s="57"/>
      <c r="AQ565" s="57"/>
      <c r="AR565" s="57"/>
      <c r="AS565" s="57"/>
      <c r="AT565" s="57"/>
      <c r="AU565" s="57"/>
      <c r="AV565" s="57"/>
      <c r="AW565" s="57"/>
      <c r="AX565" s="57"/>
      <c r="AY565" s="57"/>
      <c r="AZ565" s="57"/>
      <c r="BA565" s="57"/>
      <c r="BB565" s="57"/>
      <c r="BC565" s="57"/>
      <c r="BD565" s="57"/>
      <c r="BE565" s="57"/>
      <c r="BF565" s="57"/>
      <c r="BG565" s="57"/>
      <c r="BH565" s="57"/>
      <c r="BI565" s="57"/>
      <c r="BJ565" s="57"/>
    </row>
    <row r="566" spans="1:62" ht="12" customHeight="1" x14ac:dyDescent="0.2">
      <c r="A566" s="25">
        <f>MAX($A$14:A565)+1</f>
        <v>552</v>
      </c>
      <c r="B566" s="56" t="s">
        <v>36</v>
      </c>
      <c r="C566" s="55" t="s">
        <v>5</v>
      </c>
      <c r="D566" s="55" t="s">
        <v>23</v>
      </c>
      <c r="E566" s="55" t="s">
        <v>31</v>
      </c>
      <c r="F566" s="55" t="s">
        <v>5</v>
      </c>
      <c r="G566" s="55" t="s">
        <v>23</v>
      </c>
      <c r="H566" s="55" t="s">
        <v>31</v>
      </c>
      <c r="I566" s="55" t="s">
        <v>5</v>
      </c>
      <c r="J566" s="55" t="s">
        <v>23</v>
      </c>
      <c r="K566" s="55" t="s">
        <v>31</v>
      </c>
      <c r="L566" s="55" t="s">
        <v>5</v>
      </c>
      <c r="M566" s="55" t="s">
        <v>23</v>
      </c>
      <c r="N566" s="55" t="s">
        <v>31</v>
      </c>
      <c r="O566" s="55" t="s">
        <v>5</v>
      </c>
      <c r="P566" s="55" t="s">
        <v>23</v>
      </c>
      <c r="Q566" s="55" t="s">
        <v>31</v>
      </c>
      <c r="R566" s="55" t="s">
        <v>4</v>
      </c>
      <c r="S566" s="55" t="s">
        <v>23</v>
      </c>
      <c r="T566" s="55" t="s">
        <v>31</v>
      </c>
      <c r="U566" s="55" t="s">
        <v>4</v>
      </c>
      <c r="V566" s="55" t="s">
        <v>23</v>
      </c>
      <c r="W566" s="55" t="s">
        <v>31</v>
      </c>
      <c r="X566" s="55" t="s">
        <v>4</v>
      </c>
      <c r="Y566" s="55" t="s">
        <v>23</v>
      </c>
      <c r="Z566" s="55" t="s">
        <v>31</v>
      </c>
      <c r="AA566" s="55" t="s">
        <v>4</v>
      </c>
      <c r="AB566" s="55" t="s">
        <v>23</v>
      </c>
      <c r="AC566" s="55" t="s">
        <v>31</v>
      </c>
      <c r="AD566" s="55" t="s">
        <v>4</v>
      </c>
      <c r="AE566" s="55" t="s">
        <v>23</v>
      </c>
      <c r="AF566" s="55" t="s">
        <v>31</v>
      </c>
      <c r="AG566" s="55" t="s">
        <v>3</v>
      </c>
      <c r="AH566" s="55" t="s">
        <v>23</v>
      </c>
      <c r="AI566" s="55" t="s">
        <v>33</v>
      </c>
      <c r="AJ566" s="55" t="s">
        <v>3</v>
      </c>
      <c r="AK566" s="55" t="s">
        <v>23</v>
      </c>
      <c r="AL566" s="55" t="s">
        <v>31</v>
      </c>
      <c r="AM566" s="55" t="s">
        <v>3</v>
      </c>
      <c r="AN566" s="55" t="s">
        <v>23</v>
      </c>
      <c r="AO566" s="55" t="s">
        <v>31</v>
      </c>
      <c r="AP566" s="55" t="s">
        <v>3</v>
      </c>
      <c r="AQ566" s="55" t="s">
        <v>23</v>
      </c>
      <c r="AR566" s="55" t="s">
        <v>31</v>
      </c>
      <c r="AS566" s="55" t="s">
        <v>3</v>
      </c>
      <c r="AT566" s="55" t="s">
        <v>23</v>
      </c>
      <c r="AU566" s="55" t="s">
        <v>31</v>
      </c>
      <c r="AV566" s="55" t="s">
        <v>3</v>
      </c>
      <c r="AW566" s="55" t="s">
        <v>23</v>
      </c>
      <c r="AX566" s="55" t="s">
        <v>31</v>
      </c>
      <c r="AY566" s="55" t="s">
        <v>3</v>
      </c>
      <c r="AZ566" s="55" t="s">
        <v>26</v>
      </c>
      <c r="BA566" s="55" t="s">
        <v>32</v>
      </c>
      <c r="BB566" s="55" t="s">
        <v>3</v>
      </c>
      <c r="BC566" s="55" t="s">
        <v>23</v>
      </c>
      <c r="BD566" s="55" t="s">
        <v>32</v>
      </c>
      <c r="BE566" s="55" t="s">
        <v>3</v>
      </c>
      <c r="BF566" s="55" t="s">
        <v>23</v>
      </c>
      <c r="BG566" s="55" t="s">
        <v>32</v>
      </c>
      <c r="BH566" s="55" t="s">
        <v>3</v>
      </c>
      <c r="BI566" s="55" t="s">
        <v>23</v>
      </c>
      <c r="BJ566" s="55" t="s">
        <v>32</v>
      </c>
    </row>
    <row r="567" spans="1:62" ht="12" customHeight="1" x14ac:dyDescent="0.2">
      <c r="A567" s="25">
        <f>MAX($A$14:A566)+1</f>
        <v>553</v>
      </c>
      <c r="B567" s="56" t="s">
        <v>35</v>
      </c>
      <c r="C567" s="55" t="s">
        <v>23</v>
      </c>
      <c r="D567" s="55" t="s">
        <v>23</v>
      </c>
      <c r="E567" s="55" t="s">
        <v>23</v>
      </c>
      <c r="F567" s="55" t="s">
        <v>23</v>
      </c>
      <c r="G567" s="55" t="s">
        <v>23</v>
      </c>
      <c r="H567" s="55" t="s">
        <v>23</v>
      </c>
      <c r="I567" s="55" t="s">
        <v>23</v>
      </c>
      <c r="J567" s="55" t="s">
        <v>23</v>
      </c>
      <c r="K567" s="55" t="s">
        <v>23</v>
      </c>
      <c r="L567" s="55" t="s">
        <v>23</v>
      </c>
      <c r="M567" s="55" t="s">
        <v>23</v>
      </c>
      <c r="N567" s="55" t="s">
        <v>23</v>
      </c>
      <c r="O567" s="55" t="s">
        <v>23</v>
      </c>
      <c r="P567" s="55" t="s">
        <v>23</v>
      </c>
      <c r="Q567" s="55" t="s">
        <v>23</v>
      </c>
      <c r="R567" s="55" t="s">
        <v>23</v>
      </c>
      <c r="S567" s="55" t="s">
        <v>23</v>
      </c>
      <c r="T567" s="55" t="s">
        <v>23</v>
      </c>
      <c r="U567" s="55" t="s">
        <v>23</v>
      </c>
      <c r="V567" s="55" t="s">
        <v>23</v>
      </c>
      <c r="W567" s="55" t="s">
        <v>23</v>
      </c>
      <c r="X567" s="55" t="s">
        <v>23</v>
      </c>
      <c r="Y567" s="55" t="s">
        <v>23</v>
      </c>
      <c r="Z567" s="55" t="s">
        <v>23</v>
      </c>
      <c r="AA567" s="55" t="s">
        <v>23</v>
      </c>
      <c r="AB567" s="55" t="s">
        <v>23</v>
      </c>
      <c r="AC567" s="55" t="s">
        <v>23</v>
      </c>
      <c r="AD567" s="55" t="s">
        <v>23</v>
      </c>
      <c r="AE567" s="55" t="s">
        <v>23</v>
      </c>
      <c r="AF567" s="55" t="s">
        <v>23</v>
      </c>
      <c r="AG567" s="55" t="s">
        <v>23</v>
      </c>
      <c r="AH567" s="55" t="s">
        <v>23</v>
      </c>
      <c r="AI567" s="55" t="s">
        <v>23</v>
      </c>
      <c r="AJ567" s="55" t="s">
        <v>23</v>
      </c>
      <c r="AK567" s="55" t="s">
        <v>23</v>
      </c>
      <c r="AL567" s="55" t="s">
        <v>23</v>
      </c>
      <c r="AM567" s="55" t="s">
        <v>23</v>
      </c>
      <c r="AN567" s="55" t="s">
        <v>23</v>
      </c>
      <c r="AO567" s="55" t="s">
        <v>23</v>
      </c>
      <c r="AP567" s="55" t="s">
        <v>23</v>
      </c>
      <c r="AQ567" s="55" t="s">
        <v>23</v>
      </c>
      <c r="AR567" s="55" t="s">
        <v>23</v>
      </c>
      <c r="AS567" s="55" t="s">
        <v>23</v>
      </c>
      <c r="AT567" s="55" t="s">
        <v>23</v>
      </c>
      <c r="AU567" s="55" t="s">
        <v>23</v>
      </c>
      <c r="AV567" s="55" t="s">
        <v>23</v>
      </c>
      <c r="AW567" s="55" t="s">
        <v>23</v>
      </c>
      <c r="AX567" s="55" t="s">
        <v>23</v>
      </c>
      <c r="AY567" s="55" t="s">
        <v>23</v>
      </c>
      <c r="AZ567" s="55" t="s">
        <v>23</v>
      </c>
      <c r="BA567" s="55" t="s">
        <v>23</v>
      </c>
      <c r="BB567" s="55" t="s">
        <v>23</v>
      </c>
      <c r="BC567" s="55" t="s">
        <v>23</v>
      </c>
      <c r="BD567" s="55" t="s">
        <v>23</v>
      </c>
      <c r="BE567" s="55" t="s">
        <v>23</v>
      </c>
      <c r="BF567" s="55" t="s">
        <v>23</v>
      </c>
      <c r="BG567" s="55" t="s">
        <v>23</v>
      </c>
      <c r="BH567" s="55" t="s">
        <v>23</v>
      </c>
      <c r="BI567" s="55" t="s">
        <v>23</v>
      </c>
      <c r="BJ567" s="55" t="s">
        <v>23</v>
      </c>
    </row>
    <row r="568" spans="1:62" ht="12" customHeight="1" x14ac:dyDescent="0.2">
      <c r="A568" s="25">
        <f>MAX($A$14:A567)+1</f>
        <v>554</v>
      </c>
      <c r="B568" s="56" t="s">
        <v>34</v>
      </c>
      <c r="C568" s="55" t="s">
        <v>5</v>
      </c>
      <c r="D568" s="55" t="s">
        <v>23</v>
      </c>
      <c r="E568" s="55" t="s">
        <v>31</v>
      </c>
      <c r="F568" s="55" t="s">
        <v>5</v>
      </c>
      <c r="G568" s="55" t="s">
        <v>23</v>
      </c>
      <c r="H568" s="55" t="s">
        <v>31</v>
      </c>
      <c r="I568" s="55" t="s">
        <v>5</v>
      </c>
      <c r="J568" s="55" t="s">
        <v>23</v>
      </c>
      <c r="K568" s="55" t="s">
        <v>31</v>
      </c>
      <c r="L568" s="55" t="s">
        <v>5</v>
      </c>
      <c r="M568" s="55" t="s">
        <v>23</v>
      </c>
      <c r="N568" s="55" t="s">
        <v>31</v>
      </c>
      <c r="O568" s="55" t="s">
        <v>5</v>
      </c>
      <c r="P568" s="55" t="s">
        <v>23</v>
      </c>
      <c r="Q568" s="55" t="s">
        <v>31</v>
      </c>
      <c r="R568" s="55" t="s">
        <v>4</v>
      </c>
      <c r="S568" s="55" t="s">
        <v>23</v>
      </c>
      <c r="T568" s="55" t="s">
        <v>31</v>
      </c>
      <c r="U568" s="55" t="s">
        <v>4</v>
      </c>
      <c r="V568" s="55" t="s">
        <v>23</v>
      </c>
      <c r="W568" s="55" t="s">
        <v>31</v>
      </c>
      <c r="X568" s="55" t="s">
        <v>4</v>
      </c>
      <c r="Y568" s="55" t="s">
        <v>23</v>
      </c>
      <c r="Z568" s="55" t="s">
        <v>31</v>
      </c>
      <c r="AA568" s="55" t="s">
        <v>4</v>
      </c>
      <c r="AB568" s="55" t="s">
        <v>23</v>
      </c>
      <c r="AC568" s="55" t="s">
        <v>31</v>
      </c>
      <c r="AD568" s="55" t="s">
        <v>4</v>
      </c>
      <c r="AE568" s="55" t="s">
        <v>23</v>
      </c>
      <c r="AF568" s="55" t="s">
        <v>31</v>
      </c>
      <c r="AG568" s="55" t="s">
        <v>3</v>
      </c>
      <c r="AH568" s="55" t="s">
        <v>23</v>
      </c>
      <c r="AI568" s="55" t="s">
        <v>33</v>
      </c>
      <c r="AJ568" s="55" t="s">
        <v>3</v>
      </c>
      <c r="AK568" s="55" t="s">
        <v>23</v>
      </c>
      <c r="AL568" s="55" t="s">
        <v>31</v>
      </c>
      <c r="AM568" s="55" t="s">
        <v>3</v>
      </c>
      <c r="AN568" s="55" t="s">
        <v>23</v>
      </c>
      <c r="AO568" s="55" t="s">
        <v>31</v>
      </c>
      <c r="AP568" s="55" t="s">
        <v>3</v>
      </c>
      <c r="AQ568" s="55" t="s">
        <v>23</v>
      </c>
      <c r="AR568" s="55" t="s">
        <v>31</v>
      </c>
      <c r="AS568" s="55" t="s">
        <v>3</v>
      </c>
      <c r="AT568" s="55" t="s">
        <v>23</v>
      </c>
      <c r="AU568" s="55" t="s">
        <v>31</v>
      </c>
      <c r="AV568" s="55" t="s">
        <v>3</v>
      </c>
      <c r="AW568" s="55" t="s">
        <v>23</v>
      </c>
      <c r="AX568" s="55" t="s">
        <v>31</v>
      </c>
      <c r="AY568" s="55" t="s">
        <v>3</v>
      </c>
      <c r="AZ568" s="55" t="s">
        <v>26</v>
      </c>
      <c r="BA568" s="55" t="s">
        <v>32</v>
      </c>
      <c r="BB568" s="55" t="s">
        <v>3</v>
      </c>
      <c r="BC568" s="55" t="s">
        <v>23</v>
      </c>
      <c r="BD568" s="55" t="s">
        <v>32</v>
      </c>
      <c r="BE568" s="55" t="s">
        <v>3</v>
      </c>
      <c r="BF568" s="55" t="s">
        <v>23</v>
      </c>
      <c r="BG568" s="55" t="s">
        <v>32</v>
      </c>
      <c r="BH568" s="55" t="s">
        <v>3</v>
      </c>
      <c r="BI568" s="55" t="s">
        <v>23</v>
      </c>
      <c r="BJ568" s="55" t="s">
        <v>32</v>
      </c>
    </row>
    <row r="569" spans="1:62" ht="12" customHeight="1" x14ac:dyDescent="0.2">
      <c r="A569" s="25">
        <f>MAX($A$14:A568)+1</f>
        <v>555</v>
      </c>
      <c r="B569" s="56" t="s">
        <v>30</v>
      </c>
      <c r="C569" s="55" t="s">
        <v>23</v>
      </c>
      <c r="D569" s="55" t="s">
        <v>23</v>
      </c>
      <c r="E569" s="55" t="s">
        <v>23</v>
      </c>
      <c r="F569" s="55" t="s">
        <v>23</v>
      </c>
      <c r="G569" s="55" t="s">
        <v>23</v>
      </c>
      <c r="H569" s="55" t="s">
        <v>23</v>
      </c>
      <c r="I569" s="55" t="s">
        <v>23</v>
      </c>
      <c r="J569" s="55" t="s">
        <v>23</v>
      </c>
      <c r="K569" s="55" t="s">
        <v>23</v>
      </c>
      <c r="L569" s="55" t="s">
        <v>23</v>
      </c>
      <c r="M569" s="55" t="s">
        <v>23</v>
      </c>
      <c r="N569" s="55" t="s">
        <v>23</v>
      </c>
      <c r="O569" s="55" t="s">
        <v>23</v>
      </c>
      <c r="P569" s="55" t="s">
        <v>23</v>
      </c>
      <c r="Q569" s="55" t="s">
        <v>23</v>
      </c>
      <c r="R569" s="55" t="s">
        <v>23</v>
      </c>
      <c r="S569" s="55" t="s">
        <v>23</v>
      </c>
      <c r="T569" s="55" t="s">
        <v>23</v>
      </c>
      <c r="U569" s="55" t="s">
        <v>23</v>
      </c>
      <c r="V569" s="55" t="s">
        <v>23</v>
      </c>
      <c r="W569" s="55" t="s">
        <v>23</v>
      </c>
      <c r="X569" s="55" t="s">
        <v>23</v>
      </c>
      <c r="Y569" s="55" t="s">
        <v>23</v>
      </c>
      <c r="Z569" s="55" t="s">
        <v>23</v>
      </c>
      <c r="AA569" s="55" t="s">
        <v>23</v>
      </c>
      <c r="AB569" s="55" t="s">
        <v>23</v>
      </c>
      <c r="AC569" s="55" t="s">
        <v>23</v>
      </c>
      <c r="AD569" s="55" t="s">
        <v>23</v>
      </c>
      <c r="AE569" s="55" t="s">
        <v>23</v>
      </c>
      <c r="AF569" s="55" t="s">
        <v>23</v>
      </c>
      <c r="AG569" s="55" t="s">
        <v>23</v>
      </c>
      <c r="AH569" s="55" t="s">
        <v>23</v>
      </c>
      <c r="AI569" s="55" t="s">
        <v>23</v>
      </c>
      <c r="AJ569" s="55" t="s">
        <v>23</v>
      </c>
      <c r="AK569" s="55" t="s">
        <v>23</v>
      </c>
      <c r="AL569" s="55" t="s">
        <v>23</v>
      </c>
      <c r="AM569" s="55" t="s">
        <v>23</v>
      </c>
      <c r="AN569" s="55" t="s">
        <v>23</v>
      </c>
      <c r="AO569" s="55" t="s">
        <v>23</v>
      </c>
      <c r="AP569" s="55" t="s">
        <v>23</v>
      </c>
      <c r="AQ569" s="55" t="s">
        <v>23</v>
      </c>
      <c r="AR569" s="55" t="s">
        <v>23</v>
      </c>
      <c r="AS569" s="55" t="s">
        <v>23</v>
      </c>
      <c r="AT569" s="55" t="s">
        <v>23</v>
      </c>
      <c r="AU569" s="55" t="s">
        <v>23</v>
      </c>
      <c r="AV569" s="55" t="s">
        <v>23</v>
      </c>
      <c r="AW569" s="55" t="s">
        <v>23</v>
      </c>
      <c r="AX569" s="55" t="s">
        <v>23</v>
      </c>
      <c r="AY569" s="55" t="s">
        <v>23</v>
      </c>
      <c r="AZ569" s="55" t="s">
        <v>23</v>
      </c>
      <c r="BA569" s="55" t="s">
        <v>23</v>
      </c>
      <c r="BB569" s="55" t="s">
        <v>23</v>
      </c>
      <c r="BC569" s="55" t="s">
        <v>23</v>
      </c>
      <c r="BD569" s="55" t="s">
        <v>23</v>
      </c>
      <c r="BE569" s="55" t="s">
        <v>23</v>
      </c>
      <c r="BF569" s="55" t="s">
        <v>23</v>
      </c>
      <c r="BG569" s="55" t="s">
        <v>23</v>
      </c>
      <c r="BH569" s="55" t="s">
        <v>23</v>
      </c>
      <c r="BI569" s="55" t="s">
        <v>23</v>
      </c>
      <c r="BJ569" s="55" t="s">
        <v>23</v>
      </c>
    </row>
    <row r="570" spans="1:62" ht="12" customHeight="1" x14ac:dyDescent="0.2">
      <c r="A570" s="25">
        <f>MAX($A$14:A569)+1</f>
        <v>556</v>
      </c>
      <c r="B570" s="58" t="s">
        <v>42</v>
      </c>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c r="AA570" s="57"/>
      <c r="AB570" s="57"/>
      <c r="AC570" s="57"/>
      <c r="AD570" s="57"/>
      <c r="AE570" s="57"/>
      <c r="AF570" s="57"/>
      <c r="AG570" s="57"/>
      <c r="AH570" s="57"/>
      <c r="AI570" s="57"/>
      <c r="AJ570" s="57"/>
      <c r="AK570" s="57"/>
      <c r="AL570" s="57"/>
      <c r="AM570" s="57"/>
      <c r="AN570" s="57"/>
      <c r="AO570" s="57"/>
      <c r="AP570" s="57"/>
      <c r="AQ570" s="57"/>
      <c r="AR570" s="57"/>
      <c r="AS570" s="57"/>
      <c r="AT570" s="57"/>
      <c r="AU570" s="57"/>
      <c r="AV570" s="57"/>
      <c r="AW570" s="57"/>
      <c r="AX570" s="57"/>
      <c r="AY570" s="57"/>
      <c r="AZ570" s="57"/>
      <c r="BA570" s="57"/>
      <c r="BB570" s="57"/>
      <c r="BC570" s="57"/>
      <c r="BD570" s="57"/>
      <c r="BE570" s="57"/>
      <c r="BF570" s="57"/>
      <c r="BG570" s="57"/>
      <c r="BH570" s="57"/>
      <c r="BI570" s="57"/>
      <c r="BJ570" s="57"/>
    </row>
    <row r="571" spans="1:62" ht="12" customHeight="1" x14ac:dyDescent="0.2">
      <c r="A571" s="25">
        <f>MAX($A$14:A570)+1</f>
        <v>557</v>
      </c>
      <c r="B571" s="56" t="s">
        <v>36</v>
      </c>
      <c r="C571" s="55" t="s">
        <v>4</v>
      </c>
      <c r="D571" s="55" t="s">
        <v>23</v>
      </c>
      <c r="E571" s="55" t="s">
        <v>31</v>
      </c>
      <c r="F571" s="55" t="s">
        <v>4</v>
      </c>
      <c r="G571" s="55" t="s">
        <v>23</v>
      </c>
      <c r="H571" s="55" t="s">
        <v>31</v>
      </c>
      <c r="I571" s="55" t="s">
        <v>3</v>
      </c>
      <c r="J571" s="55" t="s">
        <v>23</v>
      </c>
      <c r="K571" s="55" t="s">
        <v>33</v>
      </c>
      <c r="L571" s="55" t="s">
        <v>3</v>
      </c>
      <c r="M571" s="55" t="s">
        <v>26</v>
      </c>
      <c r="N571" s="55" t="s">
        <v>31</v>
      </c>
      <c r="O571" s="55" t="s">
        <v>3</v>
      </c>
      <c r="P571" s="55" t="s">
        <v>26</v>
      </c>
      <c r="Q571" s="55" t="s">
        <v>31</v>
      </c>
      <c r="R571" s="55" t="s">
        <v>3</v>
      </c>
      <c r="S571" s="55" t="s">
        <v>26</v>
      </c>
      <c r="T571" s="55" t="s">
        <v>31</v>
      </c>
      <c r="U571" s="55" t="s">
        <v>3</v>
      </c>
      <c r="V571" s="55" t="s">
        <v>26</v>
      </c>
      <c r="W571" s="55" t="s">
        <v>31</v>
      </c>
      <c r="X571" s="55" t="s">
        <v>3</v>
      </c>
      <c r="Y571" s="55" t="s">
        <v>40</v>
      </c>
      <c r="Z571" s="55" t="s">
        <v>26</v>
      </c>
      <c r="AA571" s="55" t="s">
        <v>3</v>
      </c>
      <c r="AB571" s="55" t="s">
        <v>40</v>
      </c>
      <c r="AC571" s="55" t="s">
        <v>26</v>
      </c>
      <c r="AD571" s="55" t="s">
        <v>3</v>
      </c>
      <c r="AE571" s="55" t="s">
        <v>23</v>
      </c>
      <c r="AF571" s="55" t="s">
        <v>31</v>
      </c>
      <c r="AG571" s="55" t="s">
        <v>3</v>
      </c>
      <c r="AH571" s="55" t="s">
        <v>23</v>
      </c>
      <c r="AI571" s="55" t="s">
        <v>31</v>
      </c>
      <c r="AJ571" s="55" t="s">
        <v>3</v>
      </c>
      <c r="AK571" s="55" t="s">
        <v>23</v>
      </c>
      <c r="AL571" s="55" t="s">
        <v>31</v>
      </c>
      <c r="AM571" s="55" t="s">
        <v>3</v>
      </c>
      <c r="AN571" s="55" t="s">
        <v>23</v>
      </c>
      <c r="AO571" s="55" t="s">
        <v>31</v>
      </c>
      <c r="AP571" s="55" t="s">
        <v>4</v>
      </c>
      <c r="AQ571" s="55" t="s">
        <v>23</v>
      </c>
      <c r="AR571" s="55" t="s">
        <v>32</v>
      </c>
      <c r="AS571" s="55" t="s">
        <v>4</v>
      </c>
      <c r="AT571" s="55" t="s">
        <v>23</v>
      </c>
      <c r="AU571" s="55" t="s">
        <v>31</v>
      </c>
      <c r="AV571" s="55" t="s">
        <v>4</v>
      </c>
      <c r="AW571" s="55" t="s">
        <v>23</v>
      </c>
      <c r="AX571" s="55" t="s">
        <v>31</v>
      </c>
      <c r="AY571" s="55" t="s">
        <v>5</v>
      </c>
      <c r="AZ571" s="55" t="s">
        <v>23</v>
      </c>
      <c r="BA571" s="55" t="s">
        <v>32</v>
      </c>
      <c r="BB571" s="55" t="s">
        <v>5</v>
      </c>
      <c r="BC571" s="55" t="s">
        <v>23</v>
      </c>
      <c r="BD571" s="55" t="s">
        <v>32</v>
      </c>
      <c r="BE571" s="55" t="s">
        <v>5</v>
      </c>
      <c r="BF571" s="55" t="s">
        <v>23</v>
      </c>
      <c r="BG571" s="55" t="s">
        <v>31</v>
      </c>
      <c r="BH571" s="55" t="s">
        <v>5</v>
      </c>
      <c r="BI571" s="55" t="s">
        <v>23</v>
      </c>
      <c r="BJ571" s="55" t="s">
        <v>31</v>
      </c>
    </row>
    <row r="572" spans="1:62" ht="12" customHeight="1" x14ac:dyDescent="0.2">
      <c r="A572" s="25">
        <f>MAX($A$14:A571)+1</f>
        <v>558</v>
      </c>
      <c r="B572" s="56" t="s">
        <v>35</v>
      </c>
      <c r="C572" s="55" t="s">
        <v>27</v>
      </c>
      <c r="D572" s="55" t="s">
        <v>23</v>
      </c>
      <c r="E572" s="55" t="s">
        <v>23</v>
      </c>
      <c r="F572" s="55" t="s">
        <v>27</v>
      </c>
      <c r="G572" s="55" t="s">
        <v>23</v>
      </c>
      <c r="H572" s="55" t="s">
        <v>23</v>
      </c>
      <c r="I572" s="55" t="s">
        <v>29</v>
      </c>
      <c r="J572" s="55" t="s">
        <v>26</v>
      </c>
      <c r="K572" s="55" t="s">
        <v>23</v>
      </c>
      <c r="L572" s="55" t="s">
        <v>29</v>
      </c>
      <c r="M572" s="55" t="s">
        <v>26</v>
      </c>
      <c r="N572" s="55" t="s">
        <v>23</v>
      </c>
      <c r="O572" s="55" t="s">
        <v>29</v>
      </c>
      <c r="P572" s="55" t="s">
        <v>26</v>
      </c>
      <c r="Q572" s="55" t="s">
        <v>23</v>
      </c>
      <c r="R572" s="55" t="s">
        <v>29</v>
      </c>
      <c r="S572" s="55" t="s">
        <v>26</v>
      </c>
      <c r="T572" s="55" t="s">
        <v>23</v>
      </c>
      <c r="U572" s="55" t="s">
        <v>29</v>
      </c>
      <c r="V572" s="55" t="s">
        <v>26</v>
      </c>
      <c r="W572" s="55" t="s">
        <v>23</v>
      </c>
      <c r="X572" s="55" t="s">
        <v>29</v>
      </c>
      <c r="Y572" s="55" t="s">
        <v>40</v>
      </c>
      <c r="Z572" s="55" t="s">
        <v>23</v>
      </c>
      <c r="AA572" s="55" t="s">
        <v>29</v>
      </c>
      <c r="AB572" s="55" t="s">
        <v>40</v>
      </c>
      <c r="AC572" s="55" t="s">
        <v>23</v>
      </c>
      <c r="AD572" s="55" t="s">
        <v>29</v>
      </c>
      <c r="AE572" s="55" t="s">
        <v>23</v>
      </c>
      <c r="AF572" s="55" t="s">
        <v>23</v>
      </c>
      <c r="AG572" s="55" t="s">
        <v>29</v>
      </c>
      <c r="AH572" s="55" t="s">
        <v>23</v>
      </c>
      <c r="AI572" s="55" t="s">
        <v>23</v>
      </c>
      <c r="AJ572" s="55" t="s">
        <v>29</v>
      </c>
      <c r="AK572" s="55" t="s">
        <v>23</v>
      </c>
      <c r="AL572" s="55" t="s">
        <v>23</v>
      </c>
      <c r="AM572" s="55" t="s">
        <v>29</v>
      </c>
      <c r="AN572" s="55" t="s">
        <v>23</v>
      </c>
      <c r="AO572" s="55" t="s">
        <v>23</v>
      </c>
      <c r="AP572" s="55" t="s">
        <v>29</v>
      </c>
      <c r="AQ572" s="55" t="s">
        <v>23</v>
      </c>
      <c r="AR572" s="55" t="s">
        <v>23</v>
      </c>
      <c r="AS572" s="55" t="s">
        <v>27</v>
      </c>
      <c r="AT572" s="55" t="s">
        <v>23</v>
      </c>
      <c r="AU572" s="55" t="s">
        <v>23</v>
      </c>
      <c r="AV572" s="55" t="s">
        <v>27</v>
      </c>
      <c r="AW572" s="55" t="s">
        <v>23</v>
      </c>
      <c r="AX572" s="55" t="s">
        <v>23</v>
      </c>
      <c r="AY572" s="55" t="s">
        <v>27</v>
      </c>
      <c r="AZ572" s="55" t="s">
        <v>23</v>
      </c>
      <c r="BA572" s="55" t="s">
        <v>23</v>
      </c>
      <c r="BB572" s="55" t="s">
        <v>27</v>
      </c>
      <c r="BC572" s="55" t="s">
        <v>23</v>
      </c>
      <c r="BD572" s="55" t="s">
        <v>23</v>
      </c>
      <c r="BE572" s="55" t="s">
        <v>27</v>
      </c>
      <c r="BF572" s="55" t="s">
        <v>23</v>
      </c>
      <c r="BG572" s="55" t="s">
        <v>23</v>
      </c>
      <c r="BH572" s="55" t="s">
        <v>27</v>
      </c>
      <c r="BI572" s="55" t="s">
        <v>23</v>
      </c>
      <c r="BJ572" s="55" t="s">
        <v>23</v>
      </c>
    </row>
    <row r="573" spans="1:62" ht="12" customHeight="1" x14ac:dyDescent="0.2">
      <c r="A573" s="25">
        <f>MAX($A$14:A572)+1</f>
        <v>559</v>
      </c>
      <c r="B573" s="56" t="s">
        <v>34</v>
      </c>
      <c r="C573" s="55" t="s">
        <v>4</v>
      </c>
      <c r="D573" s="55" t="s">
        <v>23</v>
      </c>
      <c r="E573" s="55" t="s">
        <v>31</v>
      </c>
      <c r="F573" s="55" t="s">
        <v>4</v>
      </c>
      <c r="G573" s="55" t="s">
        <v>23</v>
      </c>
      <c r="H573" s="55" t="s">
        <v>31</v>
      </c>
      <c r="I573" s="55" t="s">
        <v>3</v>
      </c>
      <c r="J573" s="55" t="s">
        <v>23</v>
      </c>
      <c r="K573" s="55" t="s">
        <v>33</v>
      </c>
      <c r="L573" s="55" t="s">
        <v>3</v>
      </c>
      <c r="M573" s="55" t="s">
        <v>26</v>
      </c>
      <c r="N573" s="55" t="s">
        <v>31</v>
      </c>
      <c r="O573" s="55" t="s">
        <v>3</v>
      </c>
      <c r="P573" s="55" t="s">
        <v>26</v>
      </c>
      <c r="Q573" s="55" t="s">
        <v>31</v>
      </c>
      <c r="R573" s="55" t="s">
        <v>3</v>
      </c>
      <c r="S573" s="55" t="s">
        <v>26</v>
      </c>
      <c r="T573" s="55" t="s">
        <v>31</v>
      </c>
      <c r="U573" s="55" t="s">
        <v>3</v>
      </c>
      <c r="V573" s="55" t="s">
        <v>26</v>
      </c>
      <c r="W573" s="55" t="s">
        <v>31</v>
      </c>
      <c r="X573" s="55" t="s">
        <v>3</v>
      </c>
      <c r="Y573" s="55" t="s">
        <v>40</v>
      </c>
      <c r="Z573" s="55" t="s">
        <v>26</v>
      </c>
      <c r="AA573" s="55" t="s">
        <v>3</v>
      </c>
      <c r="AB573" s="55" t="s">
        <v>40</v>
      </c>
      <c r="AC573" s="55" t="s">
        <v>26</v>
      </c>
      <c r="AD573" s="55" t="s">
        <v>3</v>
      </c>
      <c r="AE573" s="55" t="s">
        <v>23</v>
      </c>
      <c r="AF573" s="55" t="s">
        <v>31</v>
      </c>
      <c r="AG573" s="55" t="s">
        <v>3</v>
      </c>
      <c r="AH573" s="55" t="s">
        <v>23</v>
      </c>
      <c r="AI573" s="55" t="s">
        <v>31</v>
      </c>
      <c r="AJ573" s="55" t="s">
        <v>3</v>
      </c>
      <c r="AK573" s="55" t="s">
        <v>23</v>
      </c>
      <c r="AL573" s="55" t="s">
        <v>31</v>
      </c>
      <c r="AM573" s="55" t="s">
        <v>3</v>
      </c>
      <c r="AN573" s="55" t="s">
        <v>23</v>
      </c>
      <c r="AO573" s="55" t="s">
        <v>31</v>
      </c>
      <c r="AP573" s="55" t="s">
        <v>4</v>
      </c>
      <c r="AQ573" s="55" t="s">
        <v>23</v>
      </c>
      <c r="AR573" s="55" t="s">
        <v>32</v>
      </c>
      <c r="AS573" s="55" t="s">
        <v>4</v>
      </c>
      <c r="AT573" s="55" t="s">
        <v>23</v>
      </c>
      <c r="AU573" s="55" t="s">
        <v>31</v>
      </c>
      <c r="AV573" s="55" t="s">
        <v>4</v>
      </c>
      <c r="AW573" s="55" t="s">
        <v>23</v>
      </c>
      <c r="AX573" s="55" t="s">
        <v>31</v>
      </c>
      <c r="AY573" s="55" t="s">
        <v>5</v>
      </c>
      <c r="AZ573" s="55" t="s">
        <v>23</v>
      </c>
      <c r="BA573" s="55" t="s">
        <v>32</v>
      </c>
      <c r="BB573" s="55" t="s">
        <v>5</v>
      </c>
      <c r="BC573" s="55" t="s">
        <v>23</v>
      </c>
      <c r="BD573" s="55" t="s">
        <v>32</v>
      </c>
      <c r="BE573" s="55" t="s">
        <v>5</v>
      </c>
      <c r="BF573" s="55" t="s">
        <v>23</v>
      </c>
      <c r="BG573" s="55" t="s">
        <v>31</v>
      </c>
      <c r="BH573" s="55" t="s">
        <v>5</v>
      </c>
      <c r="BI573" s="55" t="s">
        <v>23</v>
      </c>
      <c r="BJ573" s="55" t="s">
        <v>31</v>
      </c>
    </row>
    <row r="574" spans="1:62" ht="12" customHeight="1" x14ac:dyDescent="0.2">
      <c r="A574" s="25">
        <f>MAX($A$14:A573)+1</f>
        <v>560</v>
      </c>
      <c r="B574" s="56" t="s">
        <v>30</v>
      </c>
      <c r="C574" s="55" t="s">
        <v>27</v>
      </c>
      <c r="D574" s="55" t="s">
        <v>23</v>
      </c>
      <c r="E574" s="55" t="s">
        <v>23</v>
      </c>
      <c r="F574" s="55" t="s">
        <v>27</v>
      </c>
      <c r="G574" s="55" t="s">
        <v>23</v>
      </c>
      <c r="H574" s="55" t="s">
        <v>23</v>
      </c>
      <c r="I574" s="55" t="s">
        <v>29</v>
      </c>
      <c r="J574" s="55" t="s">
        <v>26</v>
      </c>
      <c r="K574" s="55" t="s">
        <v>23</v>
      </c>
      <c r="L574" s="55" t="s">
        <v>29</v>
      </c>
      <c r="M574" s="55" t="s">
        <v>26</v>
      </c>
      <c r="N574" s="55" t="s">
        <v>23</v>
      </c>
      <c r="O574" s="55" t="s">
        <v>29</v>
      </c>
      <c r="P574" s="55" t="s">
        <v>26</v>
      </c>
      <c r="Q574" s="55" t="s">
        <v>23</v>
      </c>
      <c r="R574" s="55" t="s">
        <v>29</v>
      </c>
      <c r="S574" s="55" t="s">
        <v>26</v>
      </c>
      <c r="T574" s="55" t="s">
        <v>23</v>
      </c>
      <c r="U574" s="55" t="s">
        <v>29</v>
      </c>
      <c r="V574" s="55" t="s">
        <v>26</v>
      </c>
      <c r="W574" s="55" t="s">
        <v>23</v>
      </c>
      <c r="X574" s="55" t="s">
        <v>29</v>
      </c>
      <c r="Y574" s="55" t="s">
        <v>40</v>
      </c>
      <c r="Z574" s="55" t="s">
        <v>23</v>
      </c>
      <c r="AA574" s="55" t="s">
        <v>29</v>
      </c>
      <c r="AB574" s="55" t="s">
        <v>40</v>
      </c>
      <c r="AC574" s="55" t="s">
        <v>23</v>
      </c>
      <c r="AD574" s="55" t="s">
        <v>29</v>
      </c>
      <c r="AE574" s="55" t="s">
        <v>23</v>
      </c>
      <c r="AF574" s="55" t="s">
        <v>23</v>
      </c>
      <c r="AG574" s="55" t="s">
        <v>29</v>
      </c>
      <c r="AH574" s="55" t="s">
        <v>23</v>
      </c>
      <c r="AI574" s="55" t="s">
        <v>23</v>
      </c>
      <c r="AJ574" s="55" t="s">
        <v>29</v>
      </c>
      <c r="AK574" s="55" t="s">
        <v>23</v>
      </c>
      <c r="AL574" s="55" t="s">
        <v>23</v>
      </c>
      <c r="AM574" s="55" t="s">
        <v>29</v>
      </c>
      <c r="AN574" s="55" t="s">
        <v>23</v>
      </c>
      <c r="AO574" s="55" t="s">
        <v>23</v>
      </c>
      <c r="AP574" s="55" t="s">
        <v>29</v>
      </c>
      <c r="AQ574" s="55" t="s">
        <v>23</v>
      </c>
      <c r="AR574" s="55" t="s">
        <v>23</v>
      </c>
      <c r="AS574" s="55" t="s">
        <v>27</v>
      </c>
      <c r="AT574" s="55" t="s">
        <v>23</v>
      </c>
      <c r="AU574" s="55" t="s">
        <v>23</v>
      </c>
      <c r="AV574" s="55" t="s">
        <v>27</v>
      </c>
      <c r="AW574" s="55" t="s">
        <v>23</v>
      </c>
      <c r="AX574" s="55" t="s">
        <v>23</v>
      </c>
      <c r="AY574" s="55" t="s">
        <v>27</v>
      </c>
      <c r="AZ574" s="55" t="s">
        <v>23</v>
      </c>
      <c r="BA574" s="55" t="s">
        <v>23</v>
      </c>
      <c r="BB574" s="55" t="s">
        <v>27</v>
      </c>
      <c r="BC574" s="55" t="s">
        <v>23</v>
      </c>
      <c r="BD574" s="55" t="s">
        <v>23</v>
      </c>
      <c r="BE574" s="55" t="s">
        <v>27</v>
      </c>
      <c r="BF574" s="55" t="s">
        <v>23</v>
      </c>
      <c r="BG574" s="55" t="s">
        <v>23</v>
      </c>
      <c r="BH574" s="55" t="s">
        <v>27</v>
      </c>
      <c r="BI574" s="55" t="s">
        <v>23</v>
      </c>
      <c r="BJ574" s="55" t="s">
        <v>23</v>
      </c>
    </row>
    <row r="575" spans="1:62" ht="12" customHeight="1" x14ac:dyDescent="0.2">
      <c r="A575" s="25">
        <f>MAX($A$14:A574)+1</f>
        <v>561</v>
      </c>
      <c r="B575" s="58" t="s">
        <v>41</v>
      </c>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c r="AA575" s="57"/>
      <c r="AB575" s="57"/>
      <c r="AC575" s="57"/>
      <c r="AD575" s="57"/>
      <c r="AE575" s="57"/>
      <c r="AF575" s="57"/>
      <c r="AG575" s="57"/>
      <c r="AH575" s="57"/>
      <c r="AI575" s="57"/>
      <c r="AJ575" s="57"/>
      <c r="AK575" s="57"/>
      <c r="AL575" s="57"/>
      <c r="AM575" s="57"/>
      <c r="AN575" s="57"/>
      <c r="AO575" s="57"/>
      <c r="AP575" s="57"/>
      <c r="AQ575" s="57"/>
      <c r="AR575" s="57"/>
      <c r="AS575" s="57"/>
      <c r="AT575" s="57"/>
      <c r="AU575" s="57"/>
      <c r="AV575" s="57"/>
      <c r="AW575" s="57"/>
      <c r="AX575" s="57"/>
      <c r="AY575" s="57"/>
      <c r="AZ575" s="57"/>
      <c r="BA575" s="57"/>
      <c r="BB575" s="57"/>
      <c r="BC575" s="57"/>
      <c r="BD575" s="57"/>
      <c r="BE575" s="57"/>
      <c r="BF575" s="57"/>
      <c r="BG575" s="57"/>
      <c r="BH575" s="57"/>
      <c r="BI575" s="57"/>
      <c r="BJ575" s="57"/>
    </row>
    <row r="576" spans="1:62" ht="12" customHeight="1" x14ac:dyDescent="0.2">
      <c r="A576" s="25">
        <f>MAX($A$14:A575)+1</f>
        <v>562</v>
      </c>
      <c r="B576" s="56" t="s">
        <v>36</v>
      </c>
      <c r="C576" s="55" t="s">
        <v>6</v>
      </c>
      <c r="D576" s="55" t="s">
        <v>23</v>
      </c>
      <c r="E576" s="55" t="s">
        <v>31</v>
      </c>
      <c r="F576" s="55" t="s">
        <v>6</v>
      </c>
      <c r="G576" s="55" t="s">
        <v>23</v>
      </c>
      <c r="H576" s="55" t="s">
        <v>31</v>
      </c>
      <c r="I576" s="55" t="s">
        <v>6</v>
      </c>
      <c r="J576" s="55" t="s">
        <v>23</v>
      </c>
      <c r="K576" s="55" t="s">
        <v>31</v>
      </c>
      <c r="L576" s="55" t="s">
        <v>6</v>
      </c>
      <c r="M576" s="55" t="s">
        <v>23</v>
      </c>
      <c r="N576" s="55" t="s">
        <v>31</v>
      </c>
      <c r="O576" s="55" t="s">
        <v>6</v>
      </c>
      <c r="P576" s="55" t="s">
        <v>23</v>
      </c>
      <c r="Q576" s="55" t="s">
        <v>31</v>
      </c>
      <c r="R576" s="55" t="s">
        <v>6</v>
      </c>
      <c r="S576" s="55" t="s">
        <v>23</v>
      </c>
      <c r="T576" s="55" t="s">
        <v>31</v>
      </c>
      <c r="U576" s="55" t="s">
        <v>6</v>
      </c>
      <c r="V576" s="55" t="s">
        <v>23</v>
      </c>
      <c r="W576" s="55" t="s">
        <v>31</v>
      </c>
      <c r="X576" s="55" t="s">
        <v>6</v>
      </c>
      <c r="Y576" s="55" t="s">
        <v>23</v>
      </c>
      <c r="Z576" s="55" t="s">
        <v>31</v>
      </c>
      <c r="AA576" s="55" t="s">
        <v>6</v>
      </c>
      <c r="AB576" s="55" t="s">
        <v>23</v>
      </c>
      <c r="AC576" s="55" t="s">
        <v>31</v>
      </c>
      <c r="AD576" s="55" t="s">
        <v>6</v>
      </c>
      <c r="AE576" s="55" t="s">
        <v>23</v>
      </c>
      <c r="AF576" s="55" t="s">
        <v>31</v>
      </c>
      <c r="AG576" s="55" t="s">
        <v>6</v>
      </c>
      <c r="AH576" s="55" t="s">
        <v>23</v>
      </c>
      <c r="AI576" s="55" t="s">
        <v>31</v>
      </c>
      <c r="AJ576" s="55" t="s">
        <v>6</v>
      </c>
      <c r="AK576" s="55" t="s">
        <v>23</v>
      </c>
      <c r="AL576" s="55" t="s">
        <v>31</v>
      </c>
      <c r="AM576" s="55" t="s">
        <v>6</v>
      </c>
      <c r="AN576" s="55" t="s">
        <v>23</v>
      </c>
      <c r="AO576" s="55" t="s">
        <v>31</v>
      </c>
      <c r="AP576" s="55" t="s">
        <v>5</v>
      </c>
      <c r="AQ576" s="55" t="s">
        <v>23</v>
      </c>
      <c r="AR576" s="55" t="s">
        <v>33</v>
      </c>
      <c r="AS576" s="55" t="s">
        <v>5</v>
      </c>
      <c r="AT576" s="55" t="s">
        <v>23</v>
      </c>
      <c r="AU576" s="55" t="s">
        <v>31</v>
      </c>
      <c r="AV576" s="55" t="s">
        <v>5</v>
      </c>
      <c r="AW576" s="55" t="s">
        <v>23</v>
      </c>
      <c r="AX576" s="55" t="s">
        <v>31</v>
      </c>
      <c r="AY576" s="55" t="s">
        <v>4</v>
      </c>
      <c r="AZ576" s="55" t="s">
        <v>26</v>
      </c>
      <c r="BA576" s="55" t="s">
        <v>31</v>
      </c>
      <c r="BB576" s="55" t="s">
        <v>4</v>
      </c>
      <c r="BC576" s="55" t="s">
        <v>26</v>
      </c>
      <c r="BD576" s="55" t="s">
        <v>31</v>
      </c>
      <c r="BE576" s="55" t="s">
        <v>4</v>
      </c>
      <c r="BF576" s="55" t="s">
        <v>26</v>
      </c>
      <c r="BG576" s="55" t="s">
        <v>31</v>
      </c>
      <c r="BH576" s="55" t="s">
        <v>4</v>
      </c>
      <c r="BI576" s="55" t="s">
        <v>40</v>
      </c>
      <c r="BJ576" s="55" t="s">
        <v>26</v>
      </c>
    </row>
    <row r="577" spans="1:62" ht="12" customHeight="1" x14ac:dyDescent="0.2">
      <c r="A577" s="25">
        <f>MAX($A$14:A576)+1</f>
        <v>563</v>
      </c>
      <c r="B577" s="56" t="s">
        <v>35</v>
      </c>
      <c r="C577" s="55" t="s">
        <v>27</v>
      </c>
      <c r="D577" s="55" t="s">
        <v>23</v>
      </c>
      <c r="E577" s="55" t="s">
        <v>23</v>
      </c>
      <c r="F577" s="55" t="s">
        <v>27</v>
      </c>
      <c r="G577" s="55" t="s">
        <v>23</v>
      </c>
      <c r="H577" s="55" t="s">
        <v>23</v>
      </c>
      <c r="I577" s="55" t="s">
        <v>27</v>
      </c>
      <c r="J577" s="55" t="s">
        <v>23</v>
      </c>
      <c r="K577" s="55" t="s">
        <v>23</v>
      </c>
      <c r="L577" s="55" t="s">
        <v>27</v>
      </c>
      <c r="M577" s="55" t="s">
        <v>23</v>
      </c>
      <c r="N577" s="55" t="s">
        <v>23</v>
      </c>
      <c r="O577" s="55" t="s">
        <v>27</v>
      </c>
      <c r="P577" s="55" t="s">
        <v>23</v>
      </c>
      <c r="Q577" s="55" t="s">
        <v>23</v>
      </c>
      <c r="R577" s="55" t="s">
        <v>27</v>
      </c>
      <c r="S577" s="55" t="s">
        <v>23</v>
      </c>
      <c r="T577" s="55" t="s">
        <v>23</v>
      </c>
      <c r="U577" s="55" t="s">
        <v>27</v>
      </c>
      <c r="V577" s="55" t="s">
        <v>23</v>
      </c>
      <c r="W577" s="55" t="s">
        <v>23</v>
      </c>
      <c r="X577" s="55" t="s">
        <v>27</v>
      </c>
      <c r="Y577" s="55" t="s">
        <v>23</v>
      </c>
      <c r="Z577" s="55" t="s">
        <v>23</v>
      </c>
      <c r="AA577" s="55" t="s">
        <v>27</v>
      </c>
      <c r="AB577" s="55" t="s">
        <v>23</v>
      </c>
      <c r="AC577" s="55" t="s">
        <v>23</v>
      </c>
      <c r="AD577" s="55" t="s">
        <v>27</v>
      </c>
      <c r="AE577" s="55" t="s">
        <v>23</v>
      </c>
      <c r="AF577" s="55" t="s">
        <v>23</v>
      </c>
      <c r="AG577" s="55" t="s">
        <v>27</v>
      </c>
      <c r="AH577" s="55" t="s">
        <v>23</v>
      </c>
      <c r="AI577" s="55" t="s">
        <v>23</v>
      </c>
      <c r="AJ577" s="55" t="s">
        <v>27</v>
      </c>
      <c r="AK577" s="55" t="s">
        <v>23</v>
      </c>
      <c r="AL577" s="55" t="s">
        <v>23</v>
      </c>
      <c r="AM577" s="55" t="s">
        <v>27</v>
      </c>
      <c r="AN577" s="55" t="s">
        <v>23</v>
      </c>
      <c r="AO577" s="55" t="s">
        <v>23</v>
      </c>
      <c r="AP577" s="55" t="s">
        <v>27</v>
      </c>
      <c r="AQ577" s="55" t="s">
        <v>23</v>
      </c>
      <c r="AR577" s="55" t="s">
        <v>23</v>
      </c>
      <c r="AS577" s="55" t="s">
        <v>27</v>
      </c>
      <c r="AT577" s="55" t="s">
        <v>23</v>
      </c>
      <c r="AU577" s="55" t="s">
        <v>23</v>
      </c>
      <c r="AV577" s="55" t="s">
        <v>27</v>
      </c>
      <c r="AW577" s="55" t="s">
        <v>23</v>
      </c>
      <c r="AX577" s="55" t="s">
        <v>23</v>
      </c>
      <c r="AY577" s="55" t="s">
        <v>27</v>
      </c>
      <c r="AZ577" s="55" t="s">
        <v>23</v>
      </c>
      <c r="BA577" s="55" t="s">
        <v>23</v>
      </c>
      <c r="BB577" s="55" t="s">
        <v>22</v>
      </c>
      <c r="BC577" s="55" t="s">
        <v>23</v>
      </c>
      <c r="BD577" s="55" t="s">
        <v>23</v>
      </c>
      <c r="BE577" s="55" t="s">
        <v>22</v>
      </c>
      <c r="BF577" s="55" t="s">
        <v>23</v>
      </c>
      <c r="BG577" s="55" t="s">
        <v>23</v>
      </c>
      <c r="BH577" s="55" t="s">
        <v>27</v>
      </c>
      <c r="BI577" s="55" t="s">
        <v>26</v>
      </c>
      <c r="BJ577" s="55" t="s">
        <v>23</v>
      </c>
    </row>
    <row r="578" spans="1:62" ht="12" customHeight="1" x14ac:dyDescent="0.2">
      <c r="A578" s="25">
        <f>MAX($A$14:A577)+1</f>
        <v>564</v>
      </c>
      <c r="B578" s="56" t="s">
        <v>34</v>
      </c>
      <c r="C578" s="55" t="s">
        <v>6</v>
      </c>
      <c r="D578" s="55" t="s">
        <v>23</v>
      </c>
      <c r="E578" s="55" t="s">
        <v>31</v>
      </c>
      <c r="F578" s="55" t="s">
        <v>6</v>
      </c>
      <c r="G578" s="55" t="s">
        <v>23</v>
      </c>
      <c r="H578" s="55" t="s">
        <v>31</v>
      </c>
      <c r="I578" s="55" t="s">
        <v>6</v>
      </c>
      <c r="J578" s="55" t="s">
        <v>23</v>
      </c>
      <c r="K578" s="55" t="s">
        <v>31</v>
      </c>
      <c r="L578" s="55" t="s">
        <v>6</v>
      </c>
      <c r="M578" s="55" t="s">
        <v>23</v>
      </c>
      <c r="N578" s="55" t="s">
        <v>31</v>
      </c>
      <c r="O578" s="55" t="s">
        <v>6</v>
      </c>
      <c r="P578" s="55" t="s">
        <v>23</v>
      </c>
      <c r="Q578" s="55" t="s">
        <v>31</v>
      </c>
      <c r="R578" s="55" t="s">
        <v>6</v>
      </c>
      <c r="S578" s="55" t="s">
        <v>23</v>
      </c>
      <c r="T578" s="55" t="s">
        <v>31</v>
      </c>
      <c r="U578" s="55" t="s">
        <v>6</v>
      </c>
      <c r="V578" s="55" t="s">
        <v>23</v>
      </c>
      <c r="W578" s="55" t="s">
        <v>31</v>
      </c>
      <c r="X578" s="55" t="s">
        <v>6</v>
      </c>
      <c r="Y578" s="55" t="s">
        <v>23</v>
      </c>
      <c r="Z578" s="55" t="s">
        <v>31</v>
      </c>
      <c r="AA578" s="55" t="s">
        <v>6</v>
      </c>
      <c r="AB578" s="55" t="s">
        <v>23</v>
      </c>
      <c r="AC578" s="55" t="s">
        <v>31</v>
      </c>
      <c r="AD578" s="55" t="s">
        <v>6</v>
      </c>
      <c r="AE578" s="55" t="s">
        <v>23</v>
      </c>
      <c r="AF578" s="55" t="s">
        <v>31</v>
      </c>
      <c r="AG578" s="55" t="s">
        <v>6</v>
      </c>
      <c r="AH578" s="55" t="s">
        <v>23</v>
      </c>
      <c r="AI578" s="55" t="s">
        <v>31</v>
      </c>
      <c r="AJ578" s="55" t="s">
        <v>6</v>
      </c>
      <c r="AK578" s="55" t="s">
        <v>23</v>
      </c>
      <c r="AL578" s="55" t="s">
        <v>31</v>
      </c>
      <c r="AM578" s="55" t="s">
        <v>6</v>
      </c>
      <c r="AN578" s="55" t="s">
        <v>23</v>
      </c>
      <c r="AO578" s="55" t="s">
        <v>31</v>
      </c>
      <c r="AP578" s="55" t="s">
        <v>5</v>
      </c>
      <c r="AQ578" s="55" t="s">
        <v>23</v>
      </c>
      <c r="AR578" s="55" t="s">
        <v>33</v>
      </c>
      <c r="AS578" s="55" t="s">
        <v>5</v>
      </c>
      <c r="AT578" s="55" t="s">
        <v>23</v>
      </c>
      <c r="AU578" s="55" t="s">
        <v>31</v>
      </c>
      <c r="AV578" s="55" t="s">
        <v>5</v>
      </c>
      <c r="AW578" s="55" t="s">
        <v>23</v>
      </c>
      <c r="AX578" s="55" t="s">
        <v>31</v>
      </c>
      <c r="AY578" s="55" t="s">
        <v>4</v>
      </c>
      <c r="AZ578" s="55" t="s">
        <v>26</v>
      </c>
      <c r="BA578" s="55" t="s">
        <v>31</v>
      </c>
      <c r="BB578" s="55" t="s">
        <v>4</v>
      </c>
      <c r="BC578" s="55" t="s">
        <v>26</v>
      </c>
      <c r="BD578" s="55" t="s">
        <v>31</v>
      </c>
      <c r="BE578" s="55" t="s">
        <v>4</v>
      </c>
      <c r="BF578" s="55" t="s">
        <v>26</v>
      </c>
      <c r="BG578" s="55" t="s">
        <v>31</v>
      </c>
      <c r="BH578" s="55" t="s">
        <v>4</v>
      </c>
      <c r="BI578" s="55" t="s">
        <v>40</v>
      </c>
      <c r="BJ578" s="55" t="s">
        <v>26</v>
      </c>
    </row>
    <row r="579" spans="1:62" ht="12" customHeight="1" x14ac:dyDescent="0.2">
      <c r="A579" s="25">
        <f>MAX($A$14:A578)+1</f>
        <v>565</v>
      </c>
      <c r="B579" s="56" t="s">
        <v>30</v>
      </c>
      <c r="C579" s="55" t="s">
        <v>27</v>
      </c>
      <c r="D579" s="55" t="s">
        <v>23</v>
      </c>
      <c r="E579" s="55" t="s">
        <v>23</v>
      </c>
      <c r="F579" s="55" t="s">
        <v>27</v>
      </c>
      <c r="G579" s="55" t="s">
        <v>23</v>
      </c>
      <c r="H579" s="55" t="s">
        <v>23</v>
      </c>
      <c r="I579" s="55" t="s">
        <v>27</v>
      </c>
      <c r="J579" s="55" t="s">
        <v>23</v>
      </c>
      <c r="K579" s="55" t="s">
        <v>23</v>
      </c>
      <c r="L579" s="55" t="s">
        <v>27</v>
      </c>
      <c r="M579" s="55" t="s">
        <v>23</v>
      </c>
      <c r="N579" s="55" t="s">
        <v>23</v>
      </c>
      <c r="O579" s="55" t="s">
        <v>27</v>
      </c>
      <c r="P579" s="55" t="s">
        <v>23</v>
      </c>
      <c r="Q579" s="55" t="s">
        <v>23</v>
      </c>
      <c r="R579" s="55" t="s">
        <v>27</v>
      </c>
      <c r="S579" s="55" t="s">
        <v>23</v>
      </c>
      <c r="T579" s="55" t="s">
        <v>23</v>
      </c>
      <c r="U579" s="55" t="s">
        <v>27</v>
      </c>
      <c r="V579" s="55" t="s">
        <v>23</v>
      </c>
      <c r="W579" s="55" t="s">
        <v>23</v>
      </c>
      <c r="X579" s="55" t="s">
        <v>27</v>
      </c>
      <c r="Y579" s="55" t="s">
        <v>23</v>
      </c>
      <c r="Z579" s="55" t="s">
        <v>23</v>
      </c>
      <c r="AA579" s="55" t="s">
        <v>27</v>
      </c>
      <c r="AB579" s="55" t="s">
        <v>23</v>
      </c>
      <c r="AC579" s="55" t="s">
        <v>23</v>
      </c>
      <c r="AD579" s="55" t="s">
        <v>27</v>
      </c>
      <c r="AE579" s="55" t="s">
        <v>23</v>
      </c>
      <c r="AF579" s="55" t="s">
        <v>23</v>
      </c>
      <c r="AG579" s="55" t="s">
        <v>27</v>
      </c>
      <c r="AH579" s="55" t="s">
        <v>23</v>
      </c>
      <c r="AI579" s="55" t="s">
        <v>23</v>
      </c>
      <c r="AJ579" s="55" t="s">
        <v>27</v>
      </c>
      <c r="AK579" s="55" t="s">
        <v>23</v>
      </c>
      <c r="AL579" s="55" t="s">
        <v>23</v>
      </c>
      <c r="AM579" s="55" t="s">
        <v>27</v>
      </c>
      <c r="AN579" s="55" t="s">
        <v>23</v>
      </c>
      <c r="AO579" s="55" t="s">
        <v>23</v>
      </c>
      <c r="AP579" s="55" t="s">
        <v>27</v>
      </c>
      <c r="AQ579" s="55" t="s">
        <v>23</v>
      </c>
      <c r="AR579" s="55" t="s">
        <v>23</v>
      </c>
      <c r="AS579" s="55" t="s">
        <v>27</v>
      </c>
      <c r="AT579" s="55" t="s">
        <v>23</v>
      </c>
      <c r="AU579" s="55" t="s">
        <v>23</v>
      </c>
      <c r="AV579" s="55" t="s">
        <v>27</v>
      </c>
      <c r="AW579" s="55" t="s">
        <v>23</v>
      </c>
      <c r="AX579" s="55" t="s">
        <v>23</v>
      </c>
      <c r="AY579" s="55" t="s">
        <v>27</v>
      </c>
      <c r="AZ579" s="55" t="s">
        <v>23</v>
      </c>
      <c r="BA579" s="55" t="s">
        <v>23</v>
      </c>
      <c r="BB579" s="55" t="s">
        <v>22</v>
      </c>
      <c r="BC579" s="55" t="s">
        <v>23</v>
      </c>
      <c r="BD579" s="55" t="s">
        <v>23</v>
      </c>
      <c r="BE579" s="55" t="s">
        <v>22</v>
      </c>
      <c r="BF579" s="55" t="s">
        <v>23</v>
      </c>
      <c r="BG579" s="55" t="s">
        <v>23</v>
      </c>
      <c r="BH579" s="55" t="s">
        <v>27</v>
      </c>
      <c r="BI579" s="55" t="s">
        <v>26</v>
      </c>
      <c r="BJ579" s="55" t="s">
        <v>23</v>
      </c>
    </row>
    <row r="580" spans="1:62" ht="12" customHeight="1" x14ac:dyDescent="0.2">
      <c r="A580" s="25">
        <f>MAX($A$14:A579)+1</f>
        <v>566</v>
      </c>
      <c r="B580" s="58" t="s">
        <v>39</v>
      </c>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c r="AA580" s="57"/>
      <c r="AB580" s="57"/>
      <c r="AC580" s="57"/>
      <c r="AD580" s="57"/>
      <c r="AE580" s="57"/>
      <c r="AF580" s="57"/>
      <c r="AG580" s="57"/>
      <c r="AH580" s="57"/>
      <c r="AI580" s="57"/>
      <c r="AJ580" s="57"/>
      <c r="AK580" s="57"/>
      <c r="AL580" s="57"/>
      <c r="AM580" s="57"/>
      <c r="AN580" s="57"/>
      <c r="AO580" s="57"/>
      <c r="AP580" s="57"/>
      <c r="AQ580" s="57"/>
      <c r="AR580" s="57"/>
      <c r="AS580" s="57"/>
      <c r="AT580" s="57"/>
      <c r="AU580" s="57"/>
      <c r="AV580" s="57"/>
      <c r="AW580" s="57"/>
      <c r="AX580" s="57"/>
      <c r="AY580" s="57"/>
      <c r="AZ580" s="57"/>
      <c r="BA580" s="57"/>
      <c r="BB580" s="57"/>
      <c r="BC580" s="57"/>
      <c r="BD580" s="57"/>
      <c r="BE580" s="57"/>
      <c r="BF580" s="57"/>
      <c r="BG580" s="57"/>
      <c r="BH580" s="57"/>
      <c r="BI580" s="57"/>
      <c r="BJ580" s="57"/>
    </row>
    <row r="581" spans="1:62" ht="12" customHeight="1" x14ac:dyDescent="0.2">
      <c r="A581" s="25">
        <f>MAX($A$14:A580)+1</f>
        <v>567</v>
      </c>
      <c r="B581" s="56" t="s">
        <v>36</v>
      </c>
      <c r="C581" s="55" t="s">
        <v>5</v>
      </c>
      <c r="D581" s="55" t="s">
        <v>23</v>
      </c>
      <c r="E581" s="55" t="s">
        <v>31</v>
      </c>
      <c r="F581" s="55" t="s">
        <v>5</v>
      </c>
      <c r="G581" s="55" t="s">
        <v>23</v>
      </c>
      <c r="H581" s="55" t="s">
        <v>31</v>
      </c>
      <c r="I581" s="55" t="s">
        <v>5</v>
      </c>
      <c r="J581" s="55" t="s">
        <v>23</v>
      </c>
      <c r="K581" s="55" t="s">
        <v>31</v>
      </c>
      <c r="L581" s="55" t="s">
        <v>5</v>
      </c>
      <c r="M581" s="55" t="s">
        <v>23</v>
      </c>
      <c r="N581" s="55" t="s">
        <v>31</v>
      </c>
      <c r="O581" s="55" t="s">
        <v>5</v>
      </c>
      <c r="P581" s="55" t="s">
        <v>23</v>
      </c>
      <c r="Q581" s="55" t="s">
        <v>31</v>
      </c>
      <c r="R581" s="55" t="s">
        <v>5</v>
      </c>
      <c r="S581" s="55" t="s">
        <v>23</v>
      </c>
      <c r="T581" s="55" t="s">
        <v>33</v>
      </c>
      <c r="U581" s="55" t="s">
        <v>5</v>
      </c>
      <c r="V581" s="55" t="s">
        <v>23</v>
      </c>
      <c r="W581" s="55" t="s">
        <v>31</v>
      </c>
      <c r="X581" s="55" t="s">
        <v>4</v>
      </c>
      <c r="Y581" s="55" t="s">
        <v>23</v>
      </c>
      <c r="Z581" s="55" t="s">
        <v>33</v>
      </c>
      <c r="AA581" s="55" t="s">
        <v>4</v>
      </c>
      <c r="AB581" s="55" t="s">
        <v>23</v>
      </c>
      <c r="AC581" s="55" t="s">
        <v>31</v>
      </c>
      <c r="AD581" s="55" t="s">
        <v>4</v>
      </c>
      <c r="AE581" s="55" t="s">
        <v>23</v>
      </c>
      <c r="AF581" s="55" t="s">
        <v>31</v>
      </c>
      <c r="AG581" s="55" t="s">
        <v>4</v>
      </c>
      <c r="AH581" s="55" t="s">
        <v>23</v>
      </c>
      <c r="AI581" s="55" t="s">
        <v>31</v>
      </c>
      <c r="AJ581" s="55" t="s">
        <v>4</v>
      </c>
      <c r="AK581" s="55" t="s">
        <v>23</v>
      </c>
      <c r="AL581" s="55" t="s">
        <v>32</v>
      </c>
      <c r="AM581" s="55" t="s">
        <v>4</v>
      </c>
      <c r="AN581" s="55" t="s">
        <v>23</v>
      </c>
      <c r="AO581" s="55" t="s">
        <v>31</v>
      </c>
      <c r="AP581" s="55" t="s">
        <v>4</v>
      </c>
      <c r="AQ581" s="55" t="s">
        <v>23</v>
      </c>
      <c r="AR581" s="55" t="s">
        <v>31</v>
      </c>
      <c r="AS581" s="55" t="s">
        <v>4</v>
      </c>
      <c r="AT581" s="55" t="s">
        <v>26</v>
      </c>
      <c r="AU581" s="55" t="s">
        <v>32</v>
      </c>
      <c r="AV581" s="55" t="s">
        <v>23</v>
      </c>
      <c r="AW581" s="55" t="s">
        <v>23</v>
      </c>
      <c r="AX581" s="55" t="s">
        <v>23</v>
      </c>
      <c r="AY581" s="55" t="s">
        <v>23</v>
      </c>
      <c r="AZ581" s="55" t="s">
        <v>23</v>
      </c>
      <c r="BA581" s="55" t="s">
        <v>23</v>
      </c>
      <c r="BB581" s="55" t="s">
        <v>23</v>
      </c>
      <c r="BC581" s="55" t="s">
        <v>23</v>
      </c>
      <c r="BD581" s="55" t="s">
        <v>23</v>
      </c>
      <c r="BE581" s="55" t="s">
        <v>23</v>
      </c>
      <c r="BF581" s="55" t="s">
        <v>23</v>
      </c>
      <c r="BG581" s="55" t="s">
        <v>23</v>
      </c>
      <c r="BH581" s="55" t="s">
        <v>23</v>
      </c>
      <c r="BI581" s="55" t="s">
        <v>23</v>
      </c>
      <c r="BJ581" s="55" t="s">
        <v>23</v>
      </c>
    </row>
    <row r="582" spans="1:62" ht="12" customHeight="1" x14ac:dyDescent="0.2">
      <c r="A582" s="25">
        <f>MAX($A$14:A581)+1</f>
        <v>568</v>
      </c>
      <c r="B582" s="56" t="s">
        <v>35</v>
      </c>
      <c r="C582" s="55" t="s">
        <v>23</v>
      </c>
      <c r="D582" s="55" t="s">
        <v>23</v>
      </c>
      <c r="E582" s="55" t="s">
        <v>23</v>
      </c>
      <c r="F582" s="55" t="s">
        <v>23</v>
      </c>
      <c r="G582" s="55" t="s">
        <v>23</v>
      </c>
      <c r="H582" s="55" t="s">
        <v>23</v>
      </c>
      <c r="I582" s="55" t="s">
        <v>23</v>
      </c>
      <c r="J582" s="55" t="s">
        <v>23</v>
      </c>
      <c r="K582" s="55" t="s">
        <v>23</v>
      </c>
      <c r="L582" s="55" t="s">
        <v>23</v>
      </c>
      <c r="M582" s="55" t="s">
        <v>23</v>
      </c>
      <c r="N582" s="55" t="s">
        <v>23</v>
      </c>
      <c r="O582" s="55" t="s">
        <v>23</v>
      </c>
      <c r="P582" s="55" t="s">
        <v>23</v>
      </c>
      <c r="Q582" s="55" t="s">
        <v>23</v>
      </c>
      <c r="R582" s="55" t="s">
        <v>23</v>
      </c>
      <c r="S582" s="55" t="s">
        <v>23</v>
      </c>
      <c r="T582" s="55" t="s">
        <v>23</v>
      </c>
      <c r="U582" s="55" t="s">
        <v>23</v>
      </c>
      <c r="V582" s="55" t="s">
        <v>23</v>
      </c>
      <c r="W582" s="55" t="s">
        <v>23</v>
      </c>
      <c r="X582" s="55" t="s">
        <v>23</v>
      </c>
      <c r="Y582" s="55" t="s">
        <v>23</v>
      </c>
      <c r="Z582" s="55" t="s">
        <v>23</v>
      </c>
      <c r="AA582" s="55" t="s">
        <v>23</v>
      </c>
      <c r="AB582" s="55" t="s">
        <v>23</v>
      </c>
      <c r="AC582" s="55" t="s">
        <v>23</v>
      </c>
      <c r="AD582" s="55" t="s">
        <v>23</v>
      </c>
      <c r="AE582" s="55" t="s">
        <v>23</v>
      </c>
      <c r="AF582" s="55" t="s">
        <v>23</v>
      </c>
      <c r="AG582" s="55" t="s">
        <v>23</v>
      </c>
      <c r="AH582" s="55" t="s">
        <v>23</v>
      </c>
      <c r="AI582" s="55" t="s">
        <v>23</v>
      </c>
      <c r="AJ582" s="55" t="s">
        <v>23</v>
      </c>
      <c r="AK582" s="55" t="s">
        <v>23</v>
      </c>
      <c r="AL582" s="55" t="s">
        <v>23</v>
      </c>
      <c r="AM582" s="55" t="s">
        <v>23</v>
      </c>
      <c r="AN582" s="55" t="s">
        <v>23</v>
      </c>
      <c r="AO582" s="55" t="s">
        <v>23</v>
      </c>
      <c r="AP582" s="55" t="s">
        <v>23</v>
      </c>
      <c r="AQ582" s="55" t="s">
        <v>23</v>
      </c>
      <c r="AR582" s="55" t="s">
        <v>23</v>
      </c>
      <c r="AS582" s="55" t="s">
        <v>23</v>
      </c>
      <c r="AT582" s="55" t="s">
        <v>23</v>
      </c>
      <c r="AU582" s="55" t="s">
        <v>23</v>
      </c>
      <c r="AV582" s="55" t="s">
        <v>23</v>
      </c>
      <c r="AW582" s="55" t="s">
        <v>23</v>
      </c>
      <c r="AX582" s="55" t="s">
        <v>23</v>
      </c>
      <c r="AY582" s="55" t="s">
        <v>23</v>
      </c>
      <c r="AZ582" s="55" t="s">
        <v>23</v>
      </c>
      <c r="BA582" s="55" t="s">
        <v>23</v>
      </c>
      <c r="BB582" s="55" t="s">
        <v>23</v>
      </c>
      <c r="BC582" s="55" t="s">
        <v>23</v>
      </c>
      <c r="BD582" s="55" t="s">
        <v>23</v>
      </c>
      <c r="BE582" s="55" t="s">
        <v>23</v>
      </c>
      <c r="BF582" s="55" t="s">
        <v>23</v>
      </c>
      <c r="BG582" s="55" t="s">
        <v>23</v>
      </c>
      <c r="BH582" s="55" t="s">
        <v>23</v>
      </c>
      <c r="BI582" s="55" t="s">
        <v>23</v>
      </c>
      <c r="BJ582" s="55" t="s">
        <v>23</v>
      </c>
    </row>
    <row r="583" spans="1:62" ht="12" customHeight="1" x14ac:dyDescent="0.2">
      <c r="A583" s="25">
        <f>MAX($A$14:A582)+1</f>
        <v>569</v>
      </c>
      <c r="B583" s="56" t="s">
        <v>34</v>
      </c>
      <c r="C583" s="55" t="s">
        <v>5</v>
      </c>
      <c r="D583" s="55" t="s">
        <v>23</v>
      </c>
      <c r="E583" s="55" t="s">
        <v>31</v>
      </c>
      <c r="F583" s="55" t="s">
        <v>5</v>
      </c>
      <c r="G583" s="55" t="s">
        <v>23</v>
      </c>
      <c r="H583" s="55" t="s">
        <v>31</v>
      </c>
      <c r="I583" s="55" t="s">
        <v>5</v>
      </c>
      <c r="J583" s="55" t="s">
        <v>23</v>
      </c>
      <c r="K583" s="55" t="s">
        <v>31</v>
      </c>
      <c r="L583" s="55" t="s">
        <v>5</v>
      </c>
      <c r="M583" s="55" t="s">
        <v>23</v>
      </c>
      <c r="N583" s="55" t="s">
        <v>31</v>
      </c>
      <c r="O583" s="55" t="s">
        <v>5</v>
      </c>
      <c r="P583" s="55" t="s">
        <v>23</v>
      </c>
      <c r="Q583" s="55" t="s">
        <v>31</v>
      </c>
      <c r="R583" s="55" t="s">
        <v>5</v>
      </c>
      <c r="S583" s="55" t="s">
        <v>23</v>
      </c>
      <c r="T583" s="55" t="s">
        <v>33</v>
      </c>
      <c r="U583" s="55" t="s">
        <v>5</v>
      </c>
      <c r="V583" s="55" t="s">
        <v>23</v>
      </c>
      <c r="W583" s="55" t="s">
        <v>31</v>
      </c>
      <c r="X583" s="55" t="s">
        <v>4</v>
      </c>
      <c r="Y583" s="55" t="s">
        <v>23</v>
      </c>
      <c r="Z583" s="55" t="s">
        <v>33</v>
      </c>
      <c r="AA583" s="55" t="s">
        <v>4</v>
      </c>
      <c r="AB583" s="55" t="s">
        <v>23</v>
      </c>
      <c r="AC583" s="55" t="s">
        <v>31</v>
      </c>
      <c r="AD583" s="55" t="s">
        <v>4</v>
      </c>
      <c r="AE583" s="55" t="s">
        <v>23</v>
      </c>
      <c r="AF583" s="55" t="s">
        <v>31</v>
      </c>
      <c r="AG583" s="55" t="s">
        <v>4</v>
      </c>
      <c r="AH583" s="55" t="s">
        <v>23</v>
      </c>
      <c r="AI583" s="55" t="s">
        <v>31</v>
      </c>
      <c r="AJ583" s="55" t="s">
        <v>4</v>
      </c>
      <c r="AK583" s="55" t="s">
        <v>23</v>
      </c>
      <c r="AL583" s="55" t="s">
        <v>32</v>
      </c>
      <c r="AM583" s="55" t="s">
        <v>4</v>
      </c>
      <c r="AN583" s="55" t="s">
        <v>23</v>
      </c>
      <c r="AO583" s="55" t="s">
        <v>31</v>
      </c>
      <c r="AP583" s="55" t="s">
        <v>4</v>
      </c>
      <c r="AQ583" s="55" t="s">
        <v>23</v>
      </c>
      <c r="AR583" s="55" t="s">
        <v>31</v>
      </c>
      <c r="AS583" s="55" t="s">
        <v>4</v>
      </c>
      <c r="AT583" s="55" t="s">
        <v>26</v>
      </c>
      <c r="AU583" s="55" t="s">
        <v>32</v>
      </c>
      <c r="AV583" s="55" t="s">
        <v>23</v>
      </c>
      <c r="AW583" s="55" t="s">
        <v>23</v>
      </c>
      <c r="AX583" s="55" t="s">
        <v>23</v>
      </c>
      <c r="AY583" s="55" t="s">
        <v>23</v>
      </c>
      <c r="AZ583" s="55" t="s">
        <v>23</v>
      </c>
      <c r="BA583" s="55" t="s">
        <v>23</v>
      </c>
      <c r="BB583" s="55" t="s">
        <v>23</v>
      </c>
      <c r="BC583" s="55" t="s">
        <v>23</v>
      </c>
      <c r="BD583" s="55" t="s">
        <v>23</v>
      </c>
      <c r="BE583" s="55" t="s">
        <v>23</v>
      </c>
      <c r="BF583" s="55" t="s">
        <v>23</v>
      </c>
      <c r="BG583" s="55" t="s">
        <v>23</v>
      </c>
      <c r="BH583" s="55" t="s">
        <v>23</v>
      </c>
      <c r="BI583" s="55" t="s">
        <v>23</v>
      </c>
      <c r="BJ583" s="55" t="s">
        <v>23</v>
      </c>
    </row>
    <row r="584" spans="1:62" ht="12" customHeight="1" x14ac:dyDescent="0.2">
      <c r="A584" s="25">
        <f>MAX($A$14:A583)+1</f>
        <v>570</v>
      </c>
      <c r="B584" s="56" t="s">
        <v>30</v>
      </c>
      <c r="C584" s="55" t="s">
        <v>23</v>
      </c>
      <c r="D584" s="55" t="s">
        <v>23</v>
      </c>
      <c r="E584" s="55" t="s">
        <v>23</v>
      </c>
      <c r="F584" s="55" t="s">
        <v>23</v>
      </c>
      <c r="G584" s="55" t="s">
        <v>23</v>
      </c>
      <c r="H584" s="55" t="s">
        <v>23</v>
      </c>
      <c r="I584" s="55" t="s">
        <v>23</v>
      </c>
      <c r="J584" s="55" t="s">
        <v>23</v>
      </c>
      <c r="K584" s="55" t="s">
        <v>23</v>
      </c>
      <c r="L584" s="55" t="s">
        <v>23</v>
      </c>
      <c r="M584" s="55" t="s">
        <v>23</v>
      </c>
      <c r="N584" s="55" t="s">
        <v>23</v>
      </c>
      <c r="O584" s="55" t="s">
        <v>23</v>
      </c>
      <c r="P584" s="55" t="s">
        <v>23</v>
      </c>
      <c r="Q584" s="55" t="s">
        <v>23</v>
      </c>
      <c r="R584" s="55" t="s">
        <v>23</v>
      </c>
      <c r="S584" s="55" t="s">
        <v>23</v>
      </c>
      <c r="T584" s="55" t="s">
        <v>23</v>
      </c>
      <c r="U584" s="55" t="s">
        <v>23</v>
      </c>
      <c r="V584" s="55" t="s">
        <v>23</v>
      </c>
      <c r="W584" s="55" t="s">
        <v>23</v>
      </c>
      <c r="X584" s="55" t="s">
        <v>23</v>
      </c>
      <c r="Y584" s="55" t="s">
        <v>23</v>
      </c>
      <c r="Z584" s="55" t="s">
        <v>23</v>
      </c>
      <c r="AA584" s="55" t="s">
        <v>23</v>
      </c>
      <c r="AB584" s="55" t="s">
        <v>23</v>
      </c>
      <c r="AC584" s="55" t="s">
        <v>23</v>
      </c>
      <c r="AD584" s="55" t="s">
        <v>23</v>
      </c>
      <c r="AE584" s="55" t="s">
        <v>23</v>
      </c>
      <c r="AF584" s="55" t="s">
        <v>23</v>
      </c>
      <c r="AG584" s="55" t="s">
        <v>23</v>
      </c>
      <c r="AH584" s="55" t="s">
        <v>23</v>
      </c>
      <c r="AI584" s="55" t="s">
        <v>23</v>
      </c>
      <c r="AJ584" s="55" t="s">
        <v>23</v>
      </c>
      <c r="AK584" s="55" t="s">
        <v>23</v>
      </c>
      <c r="AL584" s="55" t="s">
        <v>23</v>
      </c>
      <c r="AM584" s="55" t="s">
        <v>23</v>
      </c>
      <c r="AN584" s="55" t="s">
        <v>23</v>
      </c>
      <c r="AO584" s="55" t="s">
        <v>23</v>
      </c>
      <c r="AP584" s="55" t="s">
        <v>23</v>
      </c>
      <c r="AQ584" s="55" t="s">
        <v>23</v>
      </c>
      <c r="AR584" s="55" t="s">
        <v>23</v>
      </c>
      <c r="AS584" s="55" t="s">
        <v>23</v>
      </c>
      <c r="AT584" s="55" t="s">
        <v>23</v>
      </c>
      <c r="AU584" s="55" t="s">
        <v>23</v>
      </c>
      <c r="AV584" s="55" t="s">
        <v>23</v>
      </c>
      <c r="AW584" s="55" t="s">
        <v>23</v>
      </c>
      <c r="AX584" s="55" t="s">
        <v>23</v>
      </c>
      <c r="AY584" s="55" t="s">
        <v>23</v>
      </c>
      <c r="AZ584" s="55" t="s">
        <v>23</v>
      </c>
      <c r="BA584" s="55" t="s">
        <v>23</v>
      </c>
      <c r="BB584" s="55" t="s">
        <v>23</v>
      </c>
      <c r="BC584" s="55" t="s">
        <v>23</v>
      </c>
      <c r="BD584" s="55" t="s">
        <v>23</v>
      </c>
      <c r="BE584" s="55" t="s">
        <v>23</v>
      </c>
      <c r="BF584" s="55" t="s">
        <v>23</v>
      </c>
      <c r="BG584" s="55" t="s">
        <v>23</v>
      </c>
      <c r="BH584" s="55" t="s">
        <v>23</v>
      </c>
      <c r="BI584" s="55" t="s">
        <v>23</v>
      </c>
      <c r="BJ584" s="55" t="s">
        <v>23</v>
      </c>
    </row>
    <row r="585" spans="1:62" ht="12" customHeight="1" x14ac:dyDescent="0.2">
      <c r="A585" s="25">
        <f>MAX($A$14:A584)+1</f>
        <v>571</v>
      </c>
      <c r="B585" s="58" t="s">
        <v>38</v>
      </c>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c r="AA585" s="57"/>
      <c r="AB585" s="57"/>
      <c r="AC585" s="57"/>
      <c r="AD585" s="57"/>
      <c r="AE585" s="57"/>
      <c r="AF585" s="57"/>
      <c r="AG585" s="57"/>
      <c r="AH585" s="57"/>
      <c r="AI585" s="57"/>
      <c r="AJ585" s="57"/>
      <c r="AK585" s="57"/>
      <c r="AL585" s="57"/>
      <c r="AM585" s="57"/>
      <c r="AN585" s="57"/>
      <c r="AO585" s="57"/>
      <c r="AP585" s="57"/>
      <c r="AQ585" s="57"/>
      <c r="AR585" s="57"/>
      <c r="AS585" s="57"/>
      <c r="AT585" s="57"/>
      <c r="AU585" s="57"/>
      <c r="AV585" s="57"/>
      <c r="AW585" s="57"/>
      <c r="AX585" s="57"/>
      <c r="AY585" s="57"/>
      <c r="AZ585" s="57"/>
      <c r="BA585" s="57"/>
      <c r="BB585" s="57"/>
      <c r="BC585" s="57"/>
      <c r="BD585" s="57"/>
      <c r="BE585" s="57"/>
      <c r="BF585" s="57"/>
      <c r="BG585" s="57"/>
      <c r="BH585" s="57"/>
      <c r="BI585" s="57"/>
      <c r="BJ585" s="57"/>
    </row>
    <row r="586" spans="1:62" ht="12" customHeight="1" x14ac:dyDescent="0.2">
      <c r="A586" s="25">
        <f>MAX($A$14:A585)+1</f>
        <v>572</v>
      </c>
      <c r="B586" s="56" t="s">
        <v>36</v>
      </c>
      <c r="C586" s="55" t="s">
        <v>5</v>
      </c>
      <c r="D586" s="55" t="s">
        <v>23</v>
      </c>
      <c r="E586" s="55" t="s">
        <v>31</v>
      </c>
      <c r="F586" s="55" t="s">
        <v>23</v>
      </c>
      <c r="G586" s="55" t="s">
        <v>23</v>
      </c>
      <c r="H586" s="55" t="s">
        <v>23</v>
      </c>
      <c r="I586" s="55" t="s">
        <v>23</v>
      </c>
      <c r="J586" s="55" t="s">
        <v>23</v>
      </c>
      <c r="K586" s="55" t="s">
        <v>23</v>
      </c>
      <c r="L586" s="55" t="s">
        <v>23</v>
      </c>
      <c r="M586" s="55" t="s">
        <v>23</v>
      </c>
      <c r="N586" s="55" t="s">
        <v>23</v>
      </c>
      <c r="O586" s="55" t="s">
        <v>23</v>
      </c>
      <c r="P586" s="55" t="s">
        <v>23</v>
      </c>
      <c r="Q586" s="55" t="s">
        <v>23</v>
      </c>
      <c r="R586" s="55" t="s">
        <v>23</v>
      </c>
      <c r="S586" s="55" t="s">
        <v>23</v>
      </c>
      <c r="T586" s="55" t="s">
        <v>23</v>
      </c>
      <c r="U586" s="55" t="s">
        <v>23</v>
      </c>
      <c r="V586" s="55" t="s">
        <v>23</v>
      </c>
      <c r="W586" s="55" t="s">
        <v>23</v>
      </c>
      <c r="X586" s="55" t="s">
        <v>23</v>
      </c>
      <c r="Y586" s="55" t="s">
        <v>23</v>
      </c>
      <c r="Z586" s="55" t="s">
        <v>23</v>
      </c>
      <c r="AA586" s="55" t="s">
        <v>23</v>
      </c>
      <c r="AB586" s="55" t="s">
        <v>23</v>
      </c>
      <c r="AC586" s="55" t="s">
        <v>23</v>
      </c>
      <c r="AD586" s="55" t="s">
        <v>23</v>
      </c>
      <c r="AE586" s="55" t="s">
        <v>23</v>
      </c>
      <c r="AF586" s="55" t="s">
        <v>23</v>
      </c>
      <c r="AG586" s="55" t="s">
        <v>23</v>
      </c>
      <c r="AH586" s="55" t="s">
        <v>23</v>
      </c>
      <c r="AI586" s="55" t="s">
        <v>23</v>
      </c>
      <c r="AJ586" s="55" t="s">
        <v>23</v>
      </c>
      <c r="AK586" s="55" t="s">
        <v>23</v>
      </c>
      <c r="AL586" s="55" t="s">
        <v>23</v>
      </c>
      <c r="AM586" s="55" t="s">
        <v>23</v>
      </c>
      <c r="AN586" s="55" t="s">
        <v>23</v>
      </c>
      <c r="AO586" s="55" t="s">
        <v>23</v>
      </c>
      <c r="AP586" s="55" t="s">
        <v>23</v>
      </c>
      <c r="AQ586" s="55" t="s">
        <v>23</v>
      </c>
      <c r="AR586" s="55" t="s">
        <v>23</v>
      </c>
      <c r="AS586" s="55" t="s">
        <v>23</v>
      </c>
      <c r="AT586" s="55" t="s">
        <v>23</v>
      </c>
      <c r="AU586" s="55" t="s">
        <v>23</v>
      </c>
      <c r="AV586" s="55" t="s">
        <v>23</v>
      </c>
      <c r="AW586" s="55" t="s">
        <v>23</v>
      </c>
      <c r="AX586" s="55" t="s">
        <v>23</v>
      </c>
      <c r="AY586" s="55" t="s">
        <v>23</v>
      </c>
      <c r="AZ586" s="55" t="s">
        <v>23</v>
      </c>
      <c r="BA586" s="55" t="s">
        <v>23</v>
      </c>
      <c r="BB586" s="55" t="s">
        <v>23</v>
      </c>
      <c r="BC586" s="55" t="s">
        <v>23</v>
      </c>
      <c r="BD586" s="55" t="s">
        <v>23</v>
      </c>
      <c r="BE586" s="55" t="s">
        <v>23</v>
      </c>
      <c r="BF586" s="55" t="s">
        <v>23</v>
      </c>
      <c r="BG586" s="55" t="s">
        <v>23</v>
      </c>
      <c r="BH586" s="55" t="s">
        <v>23</v>
      </c>
      <c r="BI586" s="55" t="s">
        <v>23</v>
      </c>
      <c r="BJ586" s="55" t="s">
        <v>23</v>
      </c>
    </row>
    <row r="587" spans="1:62" ht="12" customHeight="1" x14ac:dyDescent="0.2">
      <c r="A587" s="25">
        <f>MAX($A$14:A586)+1</f>
        <v>573</v>
      </c>
      <c r="B587" s="56" t="s">
        <v>35</v>
      </c>
      <c r="C587" s="55" t="s">
        <v>23</v>
      </c>
      <c r="D587" s="55" t="s">
        <v>23</v>
      </c>
      <c r="E587" s="55" t="s">
        <v>23</v>
      </c>
      <c r="F587" s="55" t="s">
        <v>23</v>
      </c>
      <c r="G587" s="55" t="s">
        <v>23</v>
      </c>
      <c r="H587" s="55" t="s">
        <v>23</v>
      </c>
      <c r="I587" s="55" t="s">
        <v>23</v>
      </c>
      <c r="J587" s="55" t="s">
        <v>23</v>
      </c>
      <c r="K587" s="55" t="s">
        <v>23</v>
      </c>
      <c r="L587" s="55" t="s">
        <v>23</v>
      </c>
      <c r="M587" s="55" t="s">
        <v>23</v>
      </c>
      <c r="N587" s="55" t="s">
        <v>23</v>
      </c>
      <c r="O587" s="55" t="s">
        <v>23</v>
      </c>
      <c r="P587" s="55" t="s">
        <v>23</v>
      </c>
      <c r="Q587" s="55" t="s">
        <v>23</v>
      </c>
      <c r="R587" s="55" t="s">
        <v>23</v>
      </c>
      <c r="S587" s="55" t="s">
        <v>23</v>
      </c>
      <c r="T587" s="55" t="s">
        <v>23</v>
      </c>
      <c r="U587" s="55" t="s">
        <v>23</v>
      </c>
      <c r="V587" s="55" t="s">
        <v>23</v>
      </c>
      <c r="W587" s="55" t="s">
        <v>23</v>
      </c>
      <c r="X587" s="55" t="s">
        <v>23</v>
      </c>
      <c r="Y587" s="55" t="s">
        <v>23</v>
      </c>
      <c r="Z587" s="55" t="s">
        <v>23</v>
      </c>
      <c r="AA587" s="55" t="s">
        <v>23</v>
      </c>
      <c r="AB587" s="55" t="s">
        <v>23</v>
      </c>
      <c r="AC587" s="55" t="s">
        <v>23</v>
      </c>
      <c r="AD587" s="55" t="s">
        <v>23</v>
      </c>
      <c r="AE587" s="55" t="s">
        <v>23</v>
      </c>
      <c r="AF587" s="55" t="s">
        <v>23</v>
      </c>
      <c r="AG587" s="55" t="s">
        <v>23</v>
      </c>
      <c r="AH587" s="55" t="s">
        <v>23</v>
      </c>
      <c r="AI587" s="55" t="s">
        <v>23</v>
      </c>
      <c r="AJ587" s="55" t="s">
        <v>23</v>
      </c>
      <c r="AK587" s="55" t="s">
        <v>23</v>
      </c>
      <c r="AL587" s="55" t="s">
        <v>23</v>
      </c>
      <c r="AM587" s="55" t="s">
        <v>23</v>
      </c>
      <c r="AN587" s="55" t="s">
        <v>23</v>
      </c>
      <c r="AO587" s="55" t="s">
        <v>23</v>
      </c>
      <c r="AP587" s="55" t="s">
        <v>23</v>
      </c>
      <c r="AQ587" s="55" t="s">
        <v>23</v>
      </c>
      <c r="AR587" s="55" t="s">
        <v>23</v>
      </c>
      <c r="AS587" s="55" t="s">
        <v>23</v>
      </c>
      <c r="AT587" s="55" t="s">
        <v>23</v>
      </c>
      <c r="AU587" s="55" t="s">
        <v>23</v>
      </c>
      <c r="AV587" s="55" t="s">
        <v>23</v>
      </c>
      <c r="AW587" s="55" t="s">
        <v>23</v>
      </c>
      <c r="AX587" s="55" t="s">
        <v>23</v>
      </c>
      <c r="AY587" s="55" t="s">
        <v>23</v>
      </c>
      <c r="AZ587" s="55" t="s">
        <v>23</v>
      </c>
      <c r="BA587" s="55" t="s">
        <v>23</v>
      </c>
      <c r="BB587" s="55" t="s">
        <v>23</v>
      </c>
      <c r="BC587" s="55" t="s">
        <v>23</v>
      </c>
      <c r="BD587" s="55" t="s">
        <v>23</v>
      </c>
      <c r="BE587" s="55" t="s">
        <v>23</v>
      </c>
      <c r="BF587" s="55" t="s">
        <v>23</v>
      </c>
      <c r="BG587" s="55" t="s">
        <v>23</v>
      </c>
      <c r="BH587" s="55" t="s">
        <v>23</v>
      </c>
      <c r="BI587" s="55" t="s">
        <v>23</v>
      </c>
      <c r="BJ587" s="55" t="s">
        <v>23</v>
      </c>
    </row>
    <row r="588" spans="1:62" ht="12" customHeight="1" x14ac:dyDescent="0.2">
      <c r="A588" s="25">
        <f>MAX($A$14:A587)+1</f>
        <v>574</v>
      </c>
      <c r="B588" s="56" t="s">
        <v>34</v>
      </c>
      <c r="C588" s="55" t="s">
        <v>5</v>
      </c>
      <c r="D588" s="55" t="s">
        <v>23</v>
      </c>
      <c r="E588" s="55" t="s">
        <v>31</v>
      </c>
      <c r="F588" s="55" t="s">
        <v>23</v>
      </c>
      <c r="G588" s="55" t="s">
        <v>23</v>
      </c>
      <c r="H588" s="55" t="s">
        <v>23</v>
      </c>
      <c r="I588" s="55" t="s">
        <v>23</v>
      </c>
      <c r="J588" s="55" t="s">
        <v>23</v>
      </c>
      <c r="K588" s="55" t="s">
        <v>23</v>
      </c>
      <c r="L588" s="55" t="s">
        <v>23</v>
      </c>
      <c r="M588" s="55" t="s">
        <v>23</v>
      </c>
      <c r="N588" s="55" t="s">
        <v>23</v>
      </c>
      <c r="O588" s="55" t="s">
        <v>23</v>
      </c>
      <c r="P588" s="55" t="s">
        <v>23</v>
      </c>
      <c r="Q588" s="55" t="s">
        <v>23</v>
      </c>
      <c r="R588" s="55" t="s">
        <v>23</v>
      </c>
      <c r="S588" s="55" t="s">
        <v>23</v>
      </c>
      <c r="T588" s="55" t="s">
        <v>23</v>
      </c>
      <c r="U588" s="55" t="s">
        <v>23</v>
      </c>
      <c r="V588" s="55" t="s">
        <v>23</v>
      </c>
      <c r="W588" s="55" t="s">
        <v>23</v>
      </c>
      <c r="X588" s="55" t="s">
        <v>23</v>
      </c>
      <c r="Y588" s="55" t="s">
        <v>23</v>
      </c>
      <c r="Z588" s="55" t="s">
        <v>23</v>
      </c>
      <c r="AA588" s="55" t="s">
        <v>23</v>
      </c>
      <c r="AB588" s="55" t="s">
        <v>23</v>
      </c>
      <c r="AC588" s="55" t="s">
        <v>23</v>
      </c>
      <c r="AD588" s="55" t="s">
        <v>23</v>
      </c>
      <c r="AE588" s="55" t="s">
        <v>23</v>
      </c>
      <c r="AF588" s="55" t="s">
        <v>23</v>
      </c>
      <c r="AG588" s="55" t="s">
        <v>23</v>
      </c>
      <c r="AH588" s="55" t="s">
        <v>23</v>
      </c>
      <c r="AI588" s="55" t="s">
        <v>23</v>
      </c>
      <c r="AJ588" s="55" t="s">
        <v>23</v>
      </c>
      <c r="AK588" s="55" t="s">
        <v>23</v>
      </c>
      <c r="AL588" s="55" t="s">
        <v>23</v>
      </c>
      <c r="AM588" s="55" t="s">
        <v>23</v>
      </c>
      <c r="AN588" s="55" t="s">
        <v>23</v>
      </c>
      <c r="AO588" s="55" t="s">
        <v>23</v>
      </c>
      <c r="AP588" s="55" t="s">
        <v>23</v>
      </c>
      <c r="AQ588" s="55" t="s">
        <v>23</v>
      </c>
      <c r="AR588" s="55" t="s">
        <v>23</v>
      </c>
      <c r="AS588" s="55" t="s">
        <v>23</v>
      </c>
      <c r="AT588" s="55" t="s">
        <v>23</v>
      </c>
      <c r="AU588" s="55" t="s">
        <v>23</v>
      </c>
      <c r="AV588" s="55" t="s">
        <v>23</v>
      </c>
      <c r="AW588" s="55" t="s">
        <v>23</v>
      </c>
      <c r="AX588" s="55" t="s">
        <v>23</v>
      </c>
      <c r="AY588" s="55" t="s">
        <v>23</v>
      </c>
      <c r="AZ588" s="55" t="s">
        <v>23</v>
      </c>
      <c r="BA588" s="55" t="s">
        <v>23</v>
      </c>
      <c r="BB588" s="55" t="s">
        <v>23</v>
      </c>
      <c r="BC588" s="55" t="s">
        <v>23</v>
      </c>
      <c r="BD588" s="55" t="s">
        <v>23</v>
      </c>
      <c r="BE588" s="55" t="s">
        <v>23</v>
      </c>
      <c r="BF588" s="55" t="s">
        <v>23</v>
      </c>
      <c r="BG588" s="55" t="s">
        <v>23</v>
      </c>
      <c r="BH588" s="55" t="s">
        <v>23</v>
      </c>
      <c r="BI588" s="55" t="s">
        <v>23</v>
      </c>
      <c r="BJ588" s="55" t="s">
        <v>23</v>
      </c>
    </row>
    <row r="589" spans="1:62" ht="12" customHeight="1" x14ac:dyDescent="0.2">
      <c r="A589" s="25">
        <f>MAX($A$14:A588)+1</f>
        <v>575</v>
      </c>
      <c r="B589" s="56" t="s">
        <v>30</v>
      </c>
      <c r="C589" s="55" t="s">
        <v>23</v>
      </c>
      <c r="D589" s="55" t="s">
        <v>23</v>
      </c>
      <c r="E589" s="55" t="s">
        <v>23</v>
      </c>
      <c r="F589" s="55" t="s">
        <v>23</v>
      </c>
      <c r="G589" s="55" t="s">
        <v>23</v>
      </c>
      <c r="H589" s="55" t="s">
        <v>23</v>
      </c>
      <c r="I589" s="55" t="s">
        <v>23</v>
      </c>
      <c r="J589" s="55" t="s">
        <v>23</v>
      </c>
      <c r="K589" s="55" t="s">
        <v>23</v>
      </c>
      <c r="L589" s="55" t="s">
        <v>23</v>
      </c>
      <c r="M589" s="55" t="s">
        <v>23</v>
      </c>
      <c r="N589" s="55" t="s">
        <v>23</v>
      </c>
      <c r="O589" s="55" t="s">
        <v>23</v>
      </c>
      <c r="P589" s="55" t="s">
        <v>23</v>
      </c>
      <c r="Q589" s="55" t="s">
        <v>23</v>
      </c>
      <c r="R589" s="55" t="s">
        <v>23</v>
      </c>
      <c r="S589" s="55" t="s">
        <v>23</v>
      </c>
      <c r="T589" s="55" t="s">
        <v>23</v>
      </c>
      <c r="U589" s="55" t="s">
        <v>23</v>
      </c>
      <c r="V589" s="55" t="s">
        <v>23</v>
      </c>
      <c r="W589" s="55" t="s">
        <v>23</v>
      </c>
      <c r="X589" s="55" t="s">
        <v>23</v>
      </c>
      <c r="Y589" s="55" t="s">
        <v>23</v>
      </c>
      <c r="Z589" s="55" t="s">
        <v>23</v>
      </c>
      <c r="AA589" s="55" t="s">
        <v>23</v>
      </c>
      <c r="AB589" s="55" t="s">
        <v>23</v>
      </c>
      <c r="AC589" s="55" t="s">
        <v>23</v>
      </c>
      <c r="AD589" s="55" t="s">
        <v>23</v>
      </c>
      <c r="AE589" s="55" t="s">
        <v>23</v>
      </c>
      <c r="AF589" s="55" t="s">
        <v>23</v>
      </c>
      <c r="AG589" s="55" t="s">
        <v>23</v>
      </c>
      <c r="AH589" s="55" t="s">
        <v>23</v>
      </c>
      <c r="AI589" s="55" t="s">
        <v>23</v>
      </c>
      <c r="AJ589" s="55" t="s">
        <v>23</v>
      </c>
      <c r="AK589" s="55" t="s">
        <v>23</v>
      </c>
      <c r="AL589" s="55" t="s">
        <v>23</v>
      </c>
      <c r="AM589" s="55" t="s">
        <v>23</v>
      </c>
      <c r="AN589" s="55" t="s">
        <v>23</v>
      </c>
      <c r="AO589" s="55" t="s">
        <v>23</v>
      </c>
      <c r="AP589" s="55" t="s">
        <v>23</v>
      </c>
      <c r="AQ589" s="55" t="s">
        <v>23</v>
      </c>
      <c r="AR589" s="55" t="s">
        <v>23</v>
      </c>
      <c r="AS589" s="55" t="s">
        <v>23</v>
      </c>
      <c r="AT589" s="55" t="s">
        <v>23</v>
      </c>
      <c r="AU589" s="55" t="s">
        <v>23</v>
      </c>
      <c r="AV589" s="55" t="s">
        <v>23</v>
      </c>
      <c r="AW589" s="55" t="s">
        <v>23</v>
      </c>
      <c r="AX589" s="55" t="s">
        <v>23</v>
      </c>
      <c r="AY589" s="55" t="s">
        <v>23</v>
      </c>
      <c r="AZ589" s="55" t="s">
        <v>23</v>
      </c>
      <c r="BA589" s="55" t="s">
        <v>23</v>
      </c>
      <c r="BB589" s="55" t="s">
        <v>23</v>
      </c>
      <c r="BC589" s="55" t="s">
        <v>23</v>
      </c>
      <c r="BD589" s="55" t="s">
        <v>23</v>
      </c>
      <c r="BE589" s="55" t="s">
        <v>23</v>
      </c>
      <c r="BF589" s="55" t="s">
        <v>23</v>
      </c>
      <c r="BG589" s="55" t="s">
        <v>23</v>
      </c>
      <c r="BH589" s="55" t="s">
        <v>23</v>
      </c>
      <c r="BI589" s="55" t="s">
        <v>23</v>
      </c>
      <c r="BJ589" s="55" t="s">
        <v>23</v>
      </c>
    </row>
    <row r="590" spans="1:62" ht="12" customHeight="1" x14ac:dyDescent="0.2">
      <c r="A590" s="25">
        <f>MAX($A$14:A589)+1</f>
        <v>576</v>
      </c>
      <c r="B590" s="58" t="s">
        <v>37</v>
      </c>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c r="AA590" s="57"/>
      <c r="AB590" s="57"/>
      <c r="AC590" s="57"/>
      <c r="AD590" s="57"/>
      <c r="AE590" s="57"/>
      <c r="AF590" s="57"/>
      <c r="AG590" s="57"/>
      <c r="AH590" s="57"/>
      <c r="AI590" s="57"/>
      <c r="AJ590" s="57"/>
      <c r="AK590" s="57"/>
      <c r="AL590" s="57"/>
      <c r="AM590" s="57"/>
      <c r="AN590" s="57"/>
      <c r="AO590" s="57"/>
      <c r="AP590" s="57"/>
      <c r="AQ590" s="57"/>
      <c r="AR590" s="57"/>
      <c r="AS590" s="57"/>
      <c r="AT590" s="57"/>
      <c r="AU590" s="57"/>
      <c r="AV590" s="57"/>
      <c r="AW590" s="57"/>
      <c r="AX590" s="57"/>
      <c r="AY590" s="57"/>
      <c r="AZ590" s="57"/>
      <c r="BA590" s="57"/>
      <c r="BB590" s="57"/>
      <c r="BC590" s="57"/>
      <c r="BD590" s="57"/>
      <c r="BE590" s="57"/>
      <c r="BF590" s="57"/>
      <c r="BG590" s="57"/>
      <c r="BH590" s="57"/>
      <c r="BI590" s="57"/>
      <c r="BJ590" s="57"/>
    </row>
    <row r="591" spans="1:62" ht="12" customHeight="1" x14ac:dyDescent="0.2">
      <c r="A591" s="25">
        <f>MAX($A$14:A590)+1</f>
        <v>577</v>
      </c>
      <c r="B591" s="56" t="s">
        <v>36</v>
      </c>
      <c r="C591" s="55" t="s">
        <v>5</v>
      </c>
      <c r="D591" s="55" t="s">
        <v>23</v>
      </c>
      <c r="E591" s="55" t="s">
        <v>31</v>
      </c>
      <c r="F591" s="55" t="s">
        <v>5</v>
      </c>
      <c r="G591" s="55" t="s">
        <v>23</v>
      </c>
      <c r="H591" s="55" t="s">
        <v>31</v>
      </c>
      <c r="I591" s="55" t="s">
        <v>5</v>
      </c>
      <c r="J591" s="55" t="s">
        <v>23</v>
      </c>
      <c r="K591" s="55" t="s">
        <v>31</v>
      </c>
      <c r="L591" s="55" t="s">
        <v>5</v>
      </c>
      <c r="M591" s="55" t="s">
        <v>23</v>
      </c>
      <c r="N591" s="55" t="s">
        <v>31</v>
      </c>
      <c r="O591" s="55" t="s">
        <v>5</v>
      </c>
      <c r="P591" s="55" t="s">
        <v>23</v>
      </c>
      <c r="Q591" s="55" t="s">
        <v>31</v>
      </c>
      <c r="R591" s="55" t="s">
        <v>5</v>
      </c>
      <c r="S591" s="55" t="s">
        <v>23</v>
      </c>
      <c r="T591" s="55" t="s">
        <v>33</v>
      </c>
      <c r="U591" s="55" t="s">
        <v>5</v>
      </c>
      <c r="V591" s="55" t="s">
        <v>26</v>
      </c>
      <c r="W591" s="55" t="s">
        <v>31</v>
      </c>
      <c r="X591" s="55" t="s">
        <v>5</v>
      </c>
      <c r="Y591" s="55" t="s">
        <v>26</v>
      </c>
      <c r="Z591" s="55" t="s">
        <v>31</v>
      </c>
      <c r="AA591" s="55" t="s">
        <v>5</v>
      </c>
      <c r="AB591" s="55" t="s">
        <v>26</v>
      </c>
      <c r="AC591" s="55" t="s">
        <v>31</v>
      </c>
      <c r="AD591" s="55" t="s">
        <v>5</v>
      </c>
      <c r="AE591" s="55" t="s">
        <v>26</v>
      </c>
      <c r="AF591" s="55" t="s">
        <v>31</v>
      </c>
      <c r="AG591" s="55" t="s">
        <v>3</v>
      </c>
      <c r="AH591" s="55" t="s">
        <v>23</v>
      </c>
      <c r="AI591" s="55" t="s">
        <v>31</v>
      </c>
      <c r="AJ591" s="55" t="s">
        <v>3</v>
      </c>
      <c r="AK591" s="55" t="s">
        <v>23</v>
      </c>
      <c r="AL591" s="55" t="s">
        <v>33</v>
      </c>
      <c r="AM591" s="55" t="s">
        <v>3</v>
      </c>
      <c r="AN591" s="55" t="s">
        <v>26</v>
      </c>
      <c r="AO591" s="55" t="s">
        <v>31</v>
      </c>
      <c r="AP591" s="55" t="s">
        <v>3</v>
      </c>
      <c r="AQ591" s="55" t="s">
        <v>26</v>
      </c>
      <c r="AR591" s="55" t="s">
        <v>31</v>
      </c>
      <c r="AS591" s="55" t="s">
        <v>3</v>
      </c>
      <c r="AT591" s="55" t="s">
        <v>26</v>
      </c>
      <c r="AU591" s="55" t="s">
        <v>31</v>
      </c>
      <c r="AV591" s="55" t="s">
        <v>3</v>
      </c>
      <c r="AW591" s="55" t="s">
        <v>26</v>
      </c>
      <c r="AX591" s="55" t="s">
        <v>31</v>
      </c>
      <c r="AY591" s="55" t="s">
        <v>4</v>
      </c>
      <c r="AZ591" s="55" t="s">
        <v>28</v>
      </c>
      <c r="BA591" s="55" t="s">
        <v>26</v>
      </c>
      <c r="BB591" s="55" t="s">
        <v>5</v>
      </c>
      <c r="BC591" s="55" t="s">
        <v>28</v>
      </c>
      <c r="BD591" s="55" t="s">
        <v>26</v>
      </c>
      <c r="BE591" s="55" t="s">
        <v>6</v>
      </c>
      <c r="BF591" s="55" t="s">
        <v>26</v>
      </c>
      <c r="BG591" s="55" t="s">
        <v>32</v>
      </c>
      <c r="BH591" s="55" t="s">
        <v>6</v>
      </c>
      <c r="BI591" s="55" t="s">
        <v>26</v>
      </c>
      <c r="BJ591" s="55" t="s">
        <v>31</v>
      </c>
    </row>
    <row r="592" spans="1:62" ht="12" customHeight="1" x14ac:dyDescent="0.2">
      <c r="A592" s="25">
        <f>MAX($A$14:A591)+1</f>
        <v>578</v>
      </c>
      <c r="B592" s="56" t="s">
        <v>35</v>
      </c>
      <c r="C592" s="55" t="s">
        <v>27</v>
      </c>
      <c r="D592" s="55" t="s">
        <v>23</v>
      </c>
      <c r="E592" s="55" t="s">
        <v>23</v>
      </c>
      <c r="F592" s="55" t="s">
        <v>27</v>
      </c>
      <c r="G592" s="55" t="s">
        <v>23</v>
      </c>
      <c r="H592" s="55" t="s">
        <v>23</v>
      </c>
      <c r="I592" s="55" t="s">
        <v>27</v>
      </c>
      <c r="J592" s="55" t="s">
        <v>23</v>
      </c>
      <c r="K592" s="55" t="s">
        <v>23</v>
      </c>
      <c r="L592" s="55" t="s">
        <v>27</v>
      </c>
      <c r="M592" s="55" t="s">
        <v>23</v>
      </c>
      <c r="N592" s="55" t="s">
        <v>23</v>
      </c>
      <c r="O592" s="55" t="s">
        <v>27</v>
      </c>
      <c r="P592" s="55" t="s">
        <v>23</v>
      </c>
      <c r="Q592" s="55" t="s">
        <v>23</v>
      </c>
      <c r="R592" s="55" t="s">
        <v>27</v>
      </c>
      <c r="S592" s="55" t="s">
        <v>23</v>
      </c>
      <c r="T592" s="55" t="s">
        <v>23</v>
      </c>
      <c r="U592" s="55" t="s">
        <v>27</v>
      </c>
      <c r="V592" s="55" t="s">
        <v>23</v>
      </c>
      <c r="W592" s="55" t="s">
        <v>23</v>
      </c>
      <c r="X592" s="55" t="s">
        <v>27</v>
      </c>
      <c r="Y592" s="55" t="s">
        <v>23</v>
      </c>
      <c r="Z592" s="55" t="s">
        <v>23</v>
      </c>
      <c r="AA592" s="55" t="s">
        <v>27</v>
      </c>
      <c r="AB592" s="55" t="s">
        <v>23</v>
      </c>
      <c r="AC592" s="55" t="s">
        <v>23</v>
      </c>
      <c r="AD592" s="55" t="s">
        <v>27</v>
      </c>
      <c r="AE592" s="55" t="s">
        <v>23</v>
      </c>
      <c r="AF592" s="55" t="s">
        <v>23</v>
      </c>
      <c r="AG592" s="55" t="s">
        <v>29</v>
      </c>
      <c r="AH592" s="55" t="s">
        <v>26</v>
      </c>
      <c r="AI592" s="55" t="s">
        <v>23</v>
      </c>
      <c r="AJ592" s="55" t="s">
        <v>29</v>
      </c>
      <c r="AK592" s="55" t="s">
        <v>26</v>
      </c>
      <c r="AL592" s="55" t="s">
        <v>23</v>
      </c>
      <c r="AM592" s="55" t="s">
        <v>29</v>
      </c>
      <c r="AN592" s="55" t="s">
        <v>26</v>
      </c>
      <c r="AO592" s="55" t="s">
        <v>23</v>
      </c>
      <c r="AP592" s="55" t="s">
        <v>29</v>
      </c>
      <c r="AQ592" s="55" t="s">
        <v>26</v>
      </c>
      <c r="AR592" s="55" t="s">
        <v>23</v>
      </c>
      <c r="AS592" s="55" t="s">
        <v>29</v>
      </c>
      <c r="AT592" s="55" t="s">
        <v>26</v>
      </c>
      <c r="AU592" s="55" t="s">
        <v>23</v>
      </c>
      <c r="AV592" s="55" t="s">
        <v>29</v>
      </c>
      <c r="AW592" s="55" t="s">
        <v>26</v>
      </c>
      <c r="AX592" s="55" t="s">
        <v>23</v>
      </c>
      <c r="AY592" s="55" t="s">
        <v>29</v>
      </c>
      <c r="AZ592" s="55" t="s">
        <v>28</v>
      </c>
      <c r="BA592" s="55" t="s">
        <v>23</v>
      </c>
      <c r="BB592" s="55" t="s">
        <v>27</v>
      </c>
      <c r="BC592" s="55" t="s">
        <v>28</v>
      </c>
      <c r="BD592" s="55" t="s">
        <v>23</v>
      </c>
      <c r="BE592" s="55" t="s">
        <v>27</v>
      </c>
      <c r="BF592" s="55" t="s">
        <v>26</v>
      </c>
      <c r="BG592" s="55" t="s">
        <v>23</v>
      </c>
      <c r="BH592" s="55" t="s">
        <v>27</v>
      </c>
      <c r="BI592" s="55" t="s">
        <v>26</v>
      </c>
      <c r="BJ592" s="55" t="s">
        <v>23</v>
      </c>
    </row>
    <row r="593" spans="1:62" ht="12" customHeight="1" x14ac:dyDescent="0.2">
      <c r="A593" s="25">
        <f>MAX($A$14:A592)+1</f>
        <v>579</v>
      </c>
      <c r="B593" s="56" t="s">
        <v>34</v>
      </c>
      <c r="C593" s="55" t="s">
        <v>5</v>
      </c>
      <c r="D593" s="55" t="s">
        <v>23</v>
      </c>
      <c r="E593" s="55" t="s">
        <v>31</v>
      </c>
      <c r="F593" s="55" t="s">
        <v>5</v>
      </c>
      <c r="G593" s="55" t="s">
        <v>23</v>
      </c>
      <c r="H593" s="55" t="s">
        <v>31</v>
      </c>
      <c r="I593" s="55" t="s">
        <v>5</v>
      </c>
      <c r="J593" s="55" t="s">
        <v>23</v>
      </c>
      <c r="K593" s="55" t="s">
        <v>31</v>
      </c>
      <c r="L593" s="55" t="s">
        <v>5</v>
      </c>
      <c r="M593" s="55" t="s">
        <v>23</v>
      </c>
      <c r="N593" s="55" t="s">
        <v>31</v>
      </c>
      <c r="O593" s="55" t="s">
        <v>5</v>
      </c>
      <c r="P593" s="55" t="s">
        <v>23</v>
      </c>
      <c r="Q593" s="55" t="s">
        <v>31</v>
      </c>
      <c r="R593" s="55" t="s">
        <v>5</v>
      </c>
      <c r="S593" s="55" t="s">
        <v>23</v>
      </c>
      <c r="T593" s="55" t="s">
        <v>33</v>
      </c>
      <c r="U593" s="55" t="s">
        <v>5</v>
      </c>
      <c r="V593" s="55" t="s">
        <v>26</v>
      </c>
      <c r="W593" s="55" t="s">
        <v>31</v>
      </c>
      <c r="X593" s="55" t="s">
        <v>5</v>
      </c>
      <c r="Y593" s="55" t="s">
        <v>26</v>
      </c>
      <c r="Z593" s="55" t="s">
        <v>31</v>
      </c>
      <c r="AA593" s="55" t="s">
        <v>5</v>
      </c>
      <c r="AB593" s="55" t="s">
        <v>26</v>
      </c>
      <c r="AC593" s="55" t="s">
        <v>31</v>
      </c>
      <c r="AD593" s="55" t="s">
        <v>5</v>
      </c>
      <c r="AE593" s="55" t="s">
        <v>26</v>
      </c>
      <c r="AF593" s="55" t="s">
        <v>31</v>
      </c>
      <c r="AG593" s="55" t="s">
        <v>3</v>
      </c>
      <c r="AH593" s="55" t="s">
        <v>23</v>
      </c>
      <c r="AI593" s="55" t="s">
        <v>31</v>
      </c>
      <c r="AJ593" s="55" t="s">
        <v>3</v>
      </c>
      <c r="AK593" s="55" t="s">
        <v>23</v>
      </c>
      <c r="AL593" s="55" t="s">
        <v>33</v>
      </c>
      <c r="AM593" s="55" t="s">
        <v>3</v>
      </c>
      <c r="AN593" s="55" t="s">
        <v>26</v>
      </c>
      <c r="AO593" s="55" t="s">
        <v>31</v>
      </c>
      <c r="AP593" s="55" t="s">
        <v>3</v>
      </c>
      <c r="AQ593" s="55" t="s">
        <v>26</v>
      </c>
      <c r="AR593" s="55" t="s">
        <v>31</v>
      </c>
      <c r="AS593" s="55" t="s">
        <v>3</v>
      </c>
      <c r="AT593" s="55" t="s">
        <v>26</v>
      </c>
      <c r="AU593" s="55" t="s">
        <v>31</v>
      </c>
      <c r="AV593" s="55" t="s">
        <v>3</v>
      </c>
      <c r="AW593" s="55" t="s">
        <v>26</v>
      </c>
      <c r="AX593" s="55" t="s">
        <v>31</v>
      </c>
      <c r="AY593" s="55" t="s">
        <v>4</v>
      </c>
      <c r="AZ593" s="55" t="s">
        <v>28</v>
      </c>
      <c r="BA593" s="55" t="s">
        <v>26</v>
      </c>
      <c r="BB593" s="55" t="s">
        <v>5</v>
      </c>
      <c r="BC593" s="55" t="s">
        <v>28</v>
      </c>
      <c r="BD593" s="55" t="s">
        <v>26</v>
      </c>
      <c r="BE593" s="55" t="s">
        <v>6</v>
      </c>
      <c r="BF593" s="55" t="s">
        <v>26</v>
      </c>
      <c r="BG593" s="55" t="s">
        <v>32</v>
      </c>
      <c r="BH593" s="55" t="s">
        <v>6</v>
      </c>
      <c r="BI593" s="55" t="s">
        <v>26</v>
      </c>
      <c r="BJ593" s="55" t="s">
        <v>31</v>
      </c>
    </row>
    <row r="594" spans="1:62" ht="12" customHeight="1" x14ac:dyDescent="0.2">
      <c r="A594" s="25">
        <f>MAX($A$14:A593)+1</f>
        <v>580</v>
      </c>
      <c r="B594" s="56" t="s">
        <v>30</v>
      </c>
      <c r="C594" s="55" t="s">
        <v>27</v>
      </c>
      <c r="D594" s="55" t="s">
        <v>23</v>
      </c>
      <c r="E594" s="55" t="s">
        <v>23</v>
      </c>
      <c r="F594" s="55" t="s">
        <v>27</v>
      </c>
      <c r="G594" s="55" t="s">
        <v>23</v>
      </c>
      <c r="H594" s="55" t="s">
        <v>23</v>
      </c>
      <c r="I594" s="55" t="s">
        <v>27</v>
      </c>
      <c r="J594" s="55" t="s">
        <v>23</v>
      </c>
      <c r="K594" s="55" t="s">
        <v>23</v>
      </c>
      <c r="L594" s="55" t="s">
        <v>27</v>
      </c>
      <c r="M594" s="55" t="s">
        <v>23</v>
      </c>
      <c r="N594" s="55" t="s">
        <v>23</v>
      </c>
      <c r="O594" s="55" t="s">
        <v>27</v>
      </c>
      <c r="P594" s="55" t="s">
        <v>23</v>
      </c>
      <c r="Q594" s="55" t="s">
        <v>23</v>
      </c>
      <c r="R594" s="55" t="s">
        <v>27</v>
      </c>
      <c r="S594" s="55" t="s">
        <v>23</v>
      </c>
      <c r="T594" s="55" t="s">
        <v>23</v>
      </c>
      <c r="U594" s="55" t="s">
        <v>27</v>
      </c>
      <c r="V594" s="55" t="s">
        <v>23</v>
      </c>
      <c r="W594" s="55" t="s">
        <v>23</v>
      </c>
      <c r="X594" s="55" t="s">
        <v>27</v>
      </c>
      <c r="Y594" s="55" t="s">
        <v>23</v>
      </c>
      <c r="Z594" s="55" t="s">
        <v>23</v>
      </c>
      <c r="AA594" s="55" t="s">
        <v>27</v>
      </c>
      <c r="AB594" s="55" t="s">
        <v>23</v>
      </c>
      <c r="AC594" s="55" t="s">
        <v>23</v>
      </c>
      <c r="AD594" s="55" t="s">
        <v>27</v>
      </c>
      <c r="AE594" s="55" t="s">
        <v>23</v>
      </c>
      <c r="AF594" s="55" t="s">
        <v>23</v>
      </c>
      <c r="AG594" s="55" t="s">
        <v>29</v>
      </c>
      <c r="AH594" s="55" t="s">
        <v>26</v>
      </c>
      <c r="AI594" s="55" t="s">
        <v>23</v>
      </c>
      <c r="AJ594" s="55" t="s">
        <v>29</v>
      </c>
      <c r="AK594" s="55" t="s">
        <v>26</v>
      </c>
      <c r="AL594" s="55" t="s">
        <v>23</v>
      </c>
      <c r="AM594" s="55" t="s">
        <v>29</v>
      </c>
      <c r="AN594" s="55" t="s">
        <v>26</v>
      </c>
      <c r="AO594" s="55" t="s">
        <v>23</v>
      </c>
      <c r="AP594" s="55" t="s">
        <v>29</v>
      </c>
      <c r="AQ594" s="55" t="s">
        <v>26</v>
      </c>
      <c r="AR594" s="55" t="s">
        <v>23</v>
      </c>
      <c r="AS594" s="55" t="s">
        <v>29</v>
      </c>
      <c r="AT594" s="55" t="s">
        <v>26</v>
      </c>
      <c r="AU594" s="55" t="s">
        <v>23</v>
      </c>
      <c r="AV594" s="55" t="s">
        <v>29</v>
      </c>
      <c r="AW594" s="55" t="s">
        <v>26</v>
      </c>
      <c r="AX594" s="55" t="s">
        <v>23</v>
      </c>
      <c r="AY594" s="55" t="s">
        <v>29</v>
      </c>
      <c r="AZ594" s="55" t="s">
        <v>28</v>
      </c>
      <c r="BA594" s="55" t="s">
        <v>23</v>
      </c>
      <c r="BB594" s="55" t="s">
        <v>27</v>
      </c>
      <c r="BC594" s="55" t="s">
        <v>28</v>
      </c>
      <c r="BD594" s="55" t="s">
        <v>23</v>
      </c>
      <c r="BE594" s="55" t="s">
        <v>27</v>
      </c>
      <c r="BF594" s="55" t="s">
        <v>26</v>
      </c>
      <c r="BG594" s="55" t="s">
        <v>23</v>
      </c>
      <c r="BH594" s="55" t="s">
        <v>27</v>
      </c>
      <c r="BI594" s="55" t="s">
        <v>26</v>
      </c>
      <c r="BJ594" s="55" t="s">
        <v>23</v>
      </c>
    </row>
    <row r="595" spans="1:62" ht="12" customHeight="1" x14ac:dyDescent="0.2">
      <c r="B595" s="54"/>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3"/>
      <c r="AK595" s="53"/>
      <c r="AL595" s="53"/>
      <c r="AM595" s="53"/>
      <c r="AN595" s="53"/>
      <c r="AO595" s="53"/>
      <c r="AP595" s="53"/>
      <c r="AQ595" s="53"/>
      <c r="AR595" s="53"/>
      <c r="AS595" s="53"/>
      <c r="AT595" s="53"/>
      <c r="AU595" s="53"/>
      <c r="AV595" s="53"/>
      <c r="AW595" s="53"/>
      <c r="AX595" s="53"/>
      <c r="AY595" s="53"/>
      <c r="AZ595" s="53"/>
      <c r="BA595" s="53"/>
      <c r="BB595" s="53"/>
      <c r="BC595" s="53"/>
      <c r="BD595" s="53"/>
      <c r="BE595" s="53"/>
      <c r="BF595" s="53"/>
      <c r="BG595" s="53"/>
      <c r="BH595" s="53"/>
      <c r="BI595" s="53"/>
      <c r="BJ595" s="53"/>
    </row>
    <row r="596" spans="1:62" ht="12" customHeight="1" x14ac:dyDescent="0.2">
      <c r="B596" s="54"/>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3"/>
      <c r="AK596" s="53"/>
      <c r="AL596" s="53"/>
      <c r="AM596" s="53"/>
      <c r="AN596" s="53"/>
      <c r="AO596" s="53"/>
      <c r="AP596" s="53"/>
      <c r="AQ596" s="53"/>
      <c r="AR596" s="53"/>
      <c r="AS596" s="53"/>
      <c r="AT596" s="53"/>
      <c r="AU596" s="53"/>
      <c r="AV596" s="53"/>
      <c r="AW596" s="53"/>
      <c r="AX596" s="53"/>
      <c r="AY596" s="53"/>
      <c r="AZ596" s="53"/>
      <c r="BA596" s="53"/>
      <c r="BB596" s="53"/>
      <c r="BC596" s="53"/>
      <c r="BD596" s="53"/>
      <c r="BE596" s="53"/>
      <c r="BF596" s="53"/>
      <c r="BG596" s="53"/>
      <c r="BH596" s="53"/>
      <c r="BI596" s="53"/>
      <c r="BJ596" s="53"/>
    </row>
    <row r="597" spans="1:62" ht="12" customHeight="1" x14ac:dyDescent="0.2">
      <c r="B597" s="54"/>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c r="AA597" s="53"/>
      <c r="AB597" s="53"/>
      <c r="AC597" s="53"/>
      <c r="AD597" s="53"/>
      <c r="AE597" s="53"/>
      <c r="AF597" s="53"/>
      <c r="AG597" s="53"/>
      <c r="AH597" s="53"/>
      <c r="AI597" s="53"/>
      <c r="AJ597" s="53"/>
      <c r="AK597" s="53"/>
      <c r="AL597" s="53"/>
      <c r="AM597" s="53"/>
      <c r="AN597" s="53"/>
      <c r="AO597" s="53"/>
      <c r="AP597" s="53"/>
      <c r="AQ597" s="53"/>
      <c r="AR597" s="53"/>
      <c r="AS597" s="53"/>
      <c r="AT597" s="53"/>
      <c r="AU597" s="53"/>
      <c r="AV597" s="53"/>
      <c r="AW597" s="53"/>
      <c r="AX597" s="53"/>
      <c r="AY597" s="53"/>
      <c r="AZ597" s="53"/>
      <c r="BA597" s="53"/>
      <c r="BB597" s="53"/>
      <c r="BC597" s="53"/>
      <c r="BD597" s="53"/>
      <c r="BE597" s="53"/>
      <c r="BF597" s="53"/>
      <c r="BG597" s="53"/>
      <c r="BH597" s="53"/>
      <c r="BI597" s="53"/>
      <c r="BJ597" s="53"/>
    </row>
    <row r="598" spans="1:62" x14ac:dyDescent="0.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row>
    <row r="599" spans="1:62" x14ac:dyDescent="0.2">
      <c r="B599" s="46" t="s">
        <v>25</v>
      </c>
    </row>
    <row r="600" spans="1:62" x14ac:dyDescent="0.2">
      <c r="B600" s="27">
        <v>2</v>
      </c>
      <c r="C600" s="27">
        <v>1</v>
      </c>
      <c r="D600" s="27">
        <v>4</v>
      </c>
    </row>
    <row r="602" spans="1:62" x14ac:dyDescent="0.2">
      <c r="A602" s="25">
        <v>1</v>
      </c>
      <c r="B602" s="25" t="str">
        <f t="shared" ref="B602:B633" si="0">VLOOKUP(A602,$A$15:$H$594,$B$600,0)</f>
        <v>CMS Energy Corporation (NYSE:CMS)</v>
      </c>
      <c r="C602" s="25" t="str">
        <f t="shared" ref="C602:C633" si="1">VLOOKUP($A602+1,$A$15:$H$594,$B$600+$C$600,0)</f>
        <v>BBB+</v>
      </c>
      <c r="D602" s="25" t="str">
        <f t="shared" ref="D602:D633" si="2">VLOOKUP($A602+1,$A$15:$H$594,$B$600+$D$600,0)</f>
        <v>BBB+</v>
      </c>
    </row>
    <row r="603" spans="1:62" x14ac:dyDescent="0.2">
      <c r="A603" s="28">
        <f t="shared" ref="A603:A634" si="3">A602+5</f>
        <v>6</v>
      </c>
      <c r="B603" s="25" t="str">
        <f t="shared" si="0"/>
        <v>Consolidated Edison, Inc. (NYSE:ED)</v>
      </c>
      <c r="C603" s="25" t="str">
        <f t="shared" si="1"/>
        <v>A-</v>
      </c>
      <c r="D603" s="25" t="str">
        <f t="shared" si="2"/>
        <v>A-</v>
      </c>
    </row>
    <row r="604" spans="1:62" x14ac:dyDescent="0.2">
      <c r="A604" s="25">
        <f t="shared" si="3"/>
        <v>11</v>
      </c>
      <c r="B604" s="25" t="str">
        <f t="shared" si="0"/>
        <v>CenterPoint Energy, Inc. (NYSE:CNP)</v>
      </c>
      <c r="C604" s="25" t="str">
        <f t="shared" si="1"/>
        <v>BBB+</v>
      </c>
      <c r="D604" s="25" t="str">
        <f t="shared" si="2"/>
        <v>BBB+</v>
      </c>
    </row>
    <row r="605" spans="1:62" x14ac:dyDescent="0.2">
      <c r="A605" s="25">
        <f t="shared" si="3"/>
        <v>16</v>
      </c>
      <c r="B605" s="25" t="str">
        <f t="shared" si="0"/>
        <v>OGE Energy Corp. (NYSE:OGE)</v>
      </c>
      <c r="C605" s="25" t="str">
        <f t="shared" si="1"/>
        <v>BBB+</v>
      </c>
      <c r="D605" s="25" t="str">
        <f t="shared" si="2"/>
        <v>BBB+</v>
      </c>
    </row>
    <row r="606" spans="1:62" x14ac:dyDescent="0.2">
      <c r="A606" s="25">
        <f t="shared" si="3"/>
        <v>21</v>
      </c>
      <c r="B606" s="25" t="str">
        <f t="shared" si="0"/>
        <v>NiSource Inc. (NYSE:NI)</v>
      </c>
      <c r="C606" s="25" t="str">
        <f t="shared" si="1"/>
        <v>BBB+</v>
      </c>
      <c r="D606" s="25" t="str">
        <f t="shared" si="2"/>
        <v>BBB+</v>
      </c>
    </row>
    <row r="607" spans="1:62" x14ac:dyDescent="0.2">
      <c r="A607" s="25">
        <f t="shared" si="3"/>
        <v>26</v>
      </c>
      <c r="B607" s="25" t="str">
        <f t="shared" si="0"/>
        <v>Eversource Energy (NYSE:ES)</v>
      </c>
      <c r="C607" s="25" t="str">
        <f t="shared" si="1"/>
        <v>A-</v>
      </c>
      <c r="D607" s="25" t="str">
        <f t="shared" si="2"/>
        <v>A-</v>
      </c>
    </row>
    <row r="608" spans="1:62" x14ac:dyDescent="0.2">
      <c r="A608" s="25">
        <f t="shared" si="3"/>
        <v>31</v>
      </c>
      <c r="B608" s="25" t="str">
        <f t="shared" si="0"/>
        <v>Pinnacle West Capital Corporation (NYSE:PNW)</v>
      </c>
      <c r="C608" s="25" t="str">
        <f t="shared" si="1"/>
        <v>BBB+</v>
      </c>
      <c r="D608" s="25" t="str">
        <f t="shared" si="2"/>
        <v>BBB+</v>
      </c>
    </row>
    <row r="609" spans="1:4" x14ac:dyDescent="0.2">
      <c r="A609" s="25">
        <f t="shared" si="3"/>
        <v>36</v>
      </c>
      <c r="B609" s="25" t="str">
        <f t="shared" si="0"/>
        <v>Public Service Enterprise Group Incorporated (NYSE:PEG)</v>
      </c>
      <c r="C609" s="25" t="str">
        <f t="shared" si="1"/>
        <v>BBB+</v>
      </c>
      <c r="D609" s="25" t="str">
        <f t="shared" si="2"/>
        <v>BBB+</v>
      </c>
    </row>
    <row r="610" spans="1:4" x14ac:dyDescent="0.2">
      <c r="A610" s="25">
        <f t="shared" si="3"/>
        <v>41</v>
      </c>
      <c r="B610" s="25" t="str">
        <f t="shared" si="0"/>
        <v>Alliant Energy Corporation (NasdaqGS:LNT)</v>
      </c>
      <c r="C610" s="25" t="str">
        <f t="shared" si="1"/>
        <v>A-</v>
      </c>
      <c r="D610" s="25" t="str">
        <f t="shared" si="2"/>
        <v>A-</v>
      </c>
    </row>
    <row r="611" spans="1:4" x14ac:dyDescent="0.2">
      <c r="A611" s="25">
        <f t="shared" si="3"/>
        <v>46</v>
      </c>
      <c r="B611" s="25" t="str">
        <f t="shared" si="0"/>
        <v>WEC Energy Group, Inc. (NYSE:WEC)</v>
      </c>
      <c r="C611" s="25" t="str">
        <f t="shared" si="1"/>
        <v>A-</v>
      </c>
      <c r="D611" s="25" t="str">
        <f t="shared" si="2"/>
        <v>A-</v>
      </c>
    </row>
    <row r="612" spans="1:4" x14ac:dyDescent="0.2">
      <c r="A612" s="25">
        <f t="shared" si="3"/>
        <v>51</v>
      </c>
      <c r="B612" s="25" t="str">
        <f t="shared" si="0"/>
        <v>West Penn Power Company</v>
      </c>
      <c r="C612" s="25" t="str">
        <f t="shared" si="1"/>
        <v>BBB</v>
      </c>
      <c r="D612" s="25" t="str">
        <f t="shared" si="2"/>
        <v>BBB</v>
      </c>
    </row>
    <row r="613" spans="1:4" x14ac:dyDescent="0.2">
      <c r="A613" s="25">
        <f t="shared" si="3"/>
        <v>56</v>
      </c>
      <c r="B613" s="25" t="str">
        <f t="shared" si="0"/>
        <v>Public Service Company of North Carolina, Incorporated</v>
      </c>
      <c r="C613" s="25" t="str">
        <f t="shared" si="1"/>
        <v>BBB+</v>
      </c>
      <c r="D613" s="25" t="str">
        <f t="shared" si="2"/>
        <v>BBB+</v>
      </c>
    </row>
    <row r="614" spans="1:4" x14ac:dyDescent="0.2">
      <c r="A614" s="25">
        <f t="shared" si="3"/>
        <v>61</v>
      </c>
      <c r="B614" s="25" t="str">
        <f t="shared" si="0"/>
        <v>Southwestern Public Service Company</v>
      </c>
      <c r="C614" s="25" t="str">
        <f t="shared" si="1"/>
        <v>A-</v>
      </c>
      <c r="D614" s="25" t="str">
        <f t="shared" si="2"/>
        <v>A-</v>
      </c>
    </row>
    <row r="615" spans="1:4" x14ac:dyDescent="0.2">
      <c r="A615" s="28">
        <f t="shared" si="3"/>
        <v>66</v>
      </c>
      <c r="B615" s="25" t="str">
        <f t="shared" si="0"/>
        <v>Union Electric Company</v>
      </c>
      <c r="C615" s="25" t="str">
        <f t="shared" si="1"/>
        <v>BBB+</v>
      </c>
      <c r="D615" s="25" t="str">
        <f t="shared" si="2"/>
        <v>BBB+</v>
      </c>
    </row>
    <row r="616" spans="1:4" x14ac:dyDescent="0.2">
      <c r="A616" s="25">
        <f t="shared" si="3"/>
        <v>71</v>
      </c>
      <c r="B616" s="25" t="str">
        <f t="shared" si="0"/>
        <v>Evergy Missouri West, Inc.</v>
      </c>
      <c r="C616" s="25" t="str">
        <f t="shared" si="1"/>
        <v>A-</v>
      </c>
      <c r="D616" s="25" t="str">
        <f t="shared" si="2"/>
        <v>A-</v>
      </c>
    </row>
    <row r="617" spans="1:4" x14ac:dyDescent="0.2">
      <c r="A617" s="25">
        <f t="shared" si="3"/>
        <v>76</v>
      </c>
      <c r="B617" s="25" t="str">
        <f t="shared" si="0"/>
        <v>Portland General Electric Company (NYSE:POR)</v>
      </c>
      <c r="C617" s="25" t="str">
        <f t="shared" si="1"/>
        <v>BBB+</v>
      </c>
      <c r="D617" s="25" t="str">
        <f t="shared" si="2"/>
        <v>BBB+</v>
      </c>
    </row>
    <row r="618" spans="1:4" x14ac:dyDescent="0.2">
      <c r="A618" s="25">
        <f t="shared" si="3"/>
        <v>81</v>
      </c>
      <c r="B618" s="25" t="str">
        <f t="shared" si="0"/>
        <v>Public Service Company of Colorado</v>
      </c>
      <c r="C618" s="25" t="str">
        <f t="shared" si="1"/>
        <v>A-</v>
      </c>
      <c r="D618" s="25" t="str">
        <f t="shared" si="2"/>
        <v>A-</v>
      </c>
    </row>
    <row r="619" spans="1:4" x14ac:dyDescent="0.2">
      <c r="A619" s="25">
        <f t="shared" si="3"/>
        <v>86</v>
      </c>
      <c r="B619" s="25" t="str">
        <f t="shared" si="0"/>
        <v>Northern States Power Company</v>
      </c>
      <c r="C619" s="25" t="str">
        <f t="shared" si="1"/>
        <v>A-</v>
      </c>
      <c r="D619" s="25" t="str">
        <f t="shared" si="2"/>
        <v>A-</v>
      </c>
    </row>
    <row r="620" spans="1:4" x14ac:dyDescent="0.2">
      <c r="A620" s="25">
        <f t="shared" si="3"/>
        <v>91</v>
      </c>
      <c r="B620" s="25" t="str">
        <f t="shared" si="0"/>
        <v>Orange and Rockland Utilities, Inc.</v>
      </c>
      <c r="C620" s="25" t="str">
        <f t="shared" si="1"/>
        <v>A-</v>
      </c>
      <c r="D620" s="25" t="str">
        <f t="shared" si="2"/>
        <v>A-</v>
      </c>
    </row>
    <row r="621" spans="1:4" x14ac:dyDescent="0.2">
      <c r="A621" s="25">
        <f t="shared" si="3"/>
        <v>96</v>
      </c>
      <c r="B621" s="25" t="str">
        <f t="shared" si="0"/>
        <v>Peoples Energy, LLC</v>
      </c>
      <c r="C621" s="25" t="str">
        <f t="shared" si="1"/>
        <v>NR</v>
      </c>
      <c r="D621" s="25" t="str">
        <f t="shared" si="2"/>
        <v>NR</v>
      </c>
    </row>
    <row r="622" spans="1:4" x14ac:dyDescent="0.2">
      <c r="A622" s="25">
        <f t="shared" si="3"/>
        <v>101</v>
      </c>
      <c r="B622" s="25" t="str">
        <f t="shared" si="0"/>
        <v>Piedmont Natural Gas Company, Inc.</v>
      </c>
      <c r="C622" s="25" t="str">
        <f t="shared" si="1"/>
        <v>BBB+</v>
      </c>
      <c r="D622" s="25" t="str">
        <f t="shared" si="2"/>
        <v>BBB+</v>
      </c>
    </row>
    <row r="623" spans="1:4" x14ac:dyDescent="0.2">
      <c r="A623" s="25">
        <f t="shared" si="3"/>
        <v>106</v>
      </c>
      <c r="B623" s="25" t="str">
        <f t="shared" si="0"/>
        <v>Interstate Power and Light Company</v>
      </c>
      <c r="C623" s="25" t="str">
        <f t="shared" si="1"/>
        <v>A-</v>
      </c>
      <c r="D623" s="25" t="str">
        <f t="shared" si="2"/>
        <v>A-</v>
      </c>
    </row>
    <row r="624" spans="1:4" x14ac:dyDescent="0.2">
      <c r="A624" s="25">
        <f t="shared" si="3"/>
        <v>111</v>
      </c>
      <c r="B624" s="25" t="str">
        <f t="shared" si="0"/>
        <v>MCN Energy Group, Inc.</v>
      </c>
      <c r="C624" s="25" t="str">
        <f t="shared" si="1"/>
        <v>-</v>
      </c>
      <c r="D624" s="25" t="str">
        <f t="shared" si="2"/>
        <v>-</v>
      </c>
    </row>
    <row r="625" spans="1:4" x14ac:dyDescent="0.2">
      <c r="A625" s="25">
        <f t="shared" si="3"/>
        <v>116</v>
      </c>
      <c r="B625" s="25" t="str">
        <f t="shared" si="0"/>
        <v>ALLETE, Inc. (NYSE:ALE)</v>
      </c>
      <c r="C625" s="25" t="str">
        <f t="shared" si="1"/>
        <v>BBB</v>
      </c>
      <c r="D625" s="25" t="str">
        <f t="shared" si="2"/>
        <v>BBB</v>
      </c>
    </row>
    <row r="626" spans="1:4" x14ac:dyDescent="0.2">
      <c r="A626" s="25">
        <f t="shared" si="3"/>
        <v>121</v>
      </c>
      <c r="B626" s="25" t="str">
        <f t="shared" si="0"/>
        <v>El Paso Electric Company</v>
      </c>
      <c r="C626" s="25" t="str">
        <f t="shared" si="1"/>
        <v>NR</v>
      </c>
      <c r="D626" s="25" t="str">
        <f t="shared" si="2"/>
        <v>NR</v>
      </c>
    </row>
    <row r="627" spans="1:4" x14ac:dyDescent="0.2">
      <c r="A627" s="25">
        <f t="shared" si="3"/>
        <v>126</v>
      </c>
      <c r="B627" s="25" t="str">
        <f t="shared" si="0"/>
        <v>Progress Energy, Inc.</v>
      </c>
      <c r="C627" s="25" t="str">
        <f t="shared" si="1"/>
        <v>BBB+</v>
      </c>
      <c r="D627" s="25" t="str">
        <f t="shared" si="2"/>
        <v>BBB+</v>
      </c>
    </row>
    <row r="628" spans="1:4" x14ac:dyDescent="0.2">
      <c r="A628" s="25">
        <f t="shared" si="3"/>
        <v>131</v>
      </c>
      <c r="B628" s="25" t="str">
        <f t="shared" si="0"/>
        <v>Duke Energy Indiana, LLC</v>
      </c>
      <c r="C628" s="25" t="str">
        <f t="shared" si="1"/>
        <v>BBB+</v>
      </c>
      <c r="D628" s="25" t="str">
        <f t="shared" si="2"/>
        <v>BBB+</v>
      </c>
    </row>
    <row r="629" spans="1:4" x14ac:dyDescent="0.2">
      <c r="A629" s="25">
        <f t="shared" si="3"/>
        <v>136</v>
      </c>
      <c r="B629" s="25" t="str">
        <f t="shared" si="0"/>
        <v>Avista Corporation (NYSE:AVA)</v>
      </c>
      <c r="C629" s="25" t="str">
        <f t="shared" si="1"/>
        <v>BBB</v>
      </c>
      <c r="D629" s="25" t="str">
        <f t="shared" si="2"/>
        <v>BBB</v>
      </c>
    </row>
    <row r="630" spans="1:4" x14ac:dyDescent="0.2">
      <c r="A630" s="25">
        <f t="shared" si="3"/>
        <v>141</v>
      </c>
      <c r="B630" s="25" t="str">
        <f t="shared" si="0"/>
        <v>Texas-New Mexico Power Company</v>
      </c>
      <c r="C630" s="25" t="str">
        <f t="shared" si="1"/>
        <v>BBB+</v>
      </c>
      <c r="D630" s="25" t="str">
        <f t="shared" si="2"/>
        <v>BBB+</v>
      </c>
    </row>
    <row r="631" spans="1:4" x14ac:dyDescent="0.2">
      <c r="A631" s="25">
        <f t="shared" si="3"/>
        <v>146</v>
      </c>
      <c r="B631" s="25" t="str">
        <f t="shared" si="0"/>
        <v>NorthWestern Corporation (NasdaqGS:NWE)</v>
      </c>
      <c r="C631" s="25" t="str">
        <f t="shared" si="1"/>
        <v>BBB</v>
      </c>
      <c r="D631" s="25" t="str">
        <f t="shared" si="2"/>
        <v>BBB</v>
      </c>
    </row>
    <row r="632" spans="1:4" x14ac:dyDescent="0.2">
      <c r="A632" s="25">
        <f t="shared" si="3"/>
        <v>151</v>
      </c>
      <c r="B632" s="25" t="str">
        <f t="shared" si="0"/>
        <v>Southern Company Gas</v>
      </c>
      <c r="C632" s="25" t="str">
        <f t="shared" si="1"/>
        <v>BBB+</v>
      </c>
      <c r="D632" s="25" t="str">
        <f t="shared" si="2"/>
        <v>BBB+</v>
      </c>
    </row>
    <row r="633" spans="1:4" x14ac:dyDescent="0.2">
      <c r="A633" s="25">
        <f t="shared" si="3"/>
        <v>156</v>
      </c>
      <c r="B633" s="25" t="str">
        <f t="shared" si="0"/>
        <v>Arizona Public Service Company</v>
      </c>
      <c r="C633" s="25" t="str">
        <f t="shared" si="1"/>
        <v>BBB+</v>
      </c>
      <c r="D633" s="25" t="str">
        <f t="shared" si="2"/>
        <v>BBB+</v>
      </c>
    </row>
    <row r="634" spans="1:4" x14ac:dyDescent="0.2">
      <c r="A634" s="25">
        <f t="shared" si="3"/>
        <v>161</v>
      </c>
      <c r="B634" s="25" t="str">
        <f t="shared" ref="B634:B665" si="4">VLOOKUP(A634,$A$15:$H$594,$B$600,0)</f>
        <v>Duke Energy Carolinas, LLC</v>
      </c>
      <c r="C634" s="25" t="str">
        <f t="shared" ref="C634:C665" si="5">VLOOKUP($A634+1,$A$15:$H$594,$B$600+$C$600,0)</f>
        <v>BBB+</v>
      </c>
      <c r="D634" s="25" t="str">
        <f t="shared" ref="D634:D665" si="6">VLOOKUP($A634+1,$A$15:$H$594,$B$600+$D$600,0)</f>
        <v>BBB+</v>
      </c>
    </row>
    <row r="635" spans="1:4" x14ac:dyDescent="0.2">
      <c r="A635" s="25">
        <f t="shared" ref="A635:A666" si="7">A634+5</f>
        <v>166</v>
      </c>
      <c r="B635" s="25" t="str">
        <f t="shared" si="4"/>
        <v>Duke Energy Progress, LLC</v>
      </c>
      <c r="C635" s="25" t="str">
        <f t="shared" si="5"/>
        <v>BBB+</v>
      </c>
      <c r="D635" s="25" t="str">
        <f t="shared" si="6"/>
        <v>BBB+</v>
      </c>
    </row>
    <row r="636" spans="1:4" x14ac:dyDescent="0.2">
      <c r="A636" s="25">
        <f t="shared" si="7"/>
        <v>171</v>
      </c>
      <c r="B636" s="25" t="str">
        <f t="shared" si="4"/>
        <v>Wisconsin Public Service Corporation</v>
      </c>
      <c r="C636" s="25" t="str">
        <f t="shared" si="5"/>
        <v>A-</v>
      </c>
      <c r="D636" s="25" t="str">
        <f t="shared" si="6"/>
        <v>A-</v>
      </c>
    </row>
    <row r="637" spans="1:4" x14ac:dyDescent="0.2">
      <c r="A637" s="25">
        <f t="shared" si="7"/>
        <v>176</v>
      </c>
      <c r="B637" s="25" t="str">
        <f t="shared" si="4"/>
        <v>The United Illuminating Company</v>
      </c>
      <c r="C637" s="25" t="str">
        <f t="shared" si="5"/>
        <v>A-</v>
      </c>
      <c r="D637" s="25" t="str">
        <f t="shared" si="6"/>
        <v>A-</v>
      </c>
    </row>
    <row r="638" spans="1:4" x14ac:dyDescent="0.2">
      <c r="A638" s="25">
        <f t="shared" si="7"/>
        <v>181</v>
      </c>
      <c r="B638" s="25" t="str">
        <f t="shared" si="4"/>
        <v>Georgia Power Company</v>
      </c>
      <c r="C638" s="25" t="str">
        <f t="shared" si="5"/>
        <v>BBB+</v>
      </c>
      <c r="D638" s="25" t="str">
        <f t="shared" si="6"/>
        <v>BBB+</v>
      </c>
    </row>
    <row r="639" spans="1:4" x14ac:dyDescent="0.2">
      <c r="A639" s="25">
        <f t="shared" si="7"/>
        <v>186</v>
      </c>
      <c r="B639" s="25" t="str">
        <f t="shared" si="4"/>
        <v>Pacific Gas and Electric Company</v>
      </c>
      <c r="C639" s="25" t="str">
        <f t="shared" si="5"/>
        <v>BB-</v>
      </c>
      <c r="D639" s="25" t="str">
        <f t="shared" si="6"/>
        <v>BB-</v>
      </c>
    </row>
    <row r="640" spans="1:4" x14ac:dyDescent="0.2">
      <c r="A640" s="25">
        <f t="shared" si="7"/>
        <v>191</v>
      </c>
      <c r="B640" s="25" t="str">
        <f t="shared" si="4"/>
        <v>Delmarva Power &amp; Light Company</v>
      </c>
      <c r="C640" s="25" t="str">
        <f t="shared" si="5"/>
        <v>A-</v>
      </c>
      <c r="D640" s="25" t="str">
        <f t="shared" si="6"/>
        <v>A-</v>
      </c>
    </row>
    <row r="641" spans="1:4" x14ac:dyDescent="0.2">
      <c r="A641" s="25">
        <f t="shared" si="7"/>
        <v>196</v>
      </c>
      <c r="B641" s="25" t="str">
        <f t="shared" si="4"/>
        <v>Ohio Edison Company</v>
      </c>
      <c r="C641" s="25" t="str">
        <f t="shared" si="5"/>
        <v>BBB</v>
      </c>
      <c r="D641" s="25" t="str">
        <f t="shared" si="6"/>
        <v>BBB</v>
      </c>
    </row>
    <row r="642" spans="1:4" x14ac:dyDescent="0.2">
      <c r="A642" s="25">
        <f t="shared" si="7"/>
        <v>201</v>
      </c>
      <c r="B642" s="25" t="str">
        <f t="shared" si="4"/>
        <v>Ameren Illinois Company</v>
      </c>
      <c r="C642" s="25" t="str">
        <f t="shared" si="5"/>
        <v>BBB+</v>
      </c>
      <c r="D642" s="25" t="str">
        <f t="shared" si="6"/>
        <v>BBB+</v>
      </c>
    </row>
    <row r="643" spans="1:4" x14ac:dyDescent="0.2">
      <c r="A643" s="25">
        <f t="shared" si="7"/>
        <v>206</v>
      </c>
      <c r="B643" s="25" t="str">
        <f t="shared" si="4"/>
        <v>San Diego Gas &amp; Electric Company</v>
      </c>
      <c r="C643" s="25" t="str">
        <f t="shared" si="5"/>
        <v>BBB+</v>
      </c>
      <c r="D643" s="25" t="str">
        <f t="shared" si="6"/>
        <v>BBB+</v>
      </c>
    </row>
    <row r="644" spans="1:4" x14ac:dyDescent="0.2">
      <c r="A644" s="25">
        <f t="shared" si="7"/>
        <v>211</v>
      </c>
      <c r="B644" s="25" t="str">
        <f t="shared" si="4"/>
        <v>Duke Energy Ohio, Inc.</v>
      </c>
      <c r="C644" s="25" t="str">
        <f t="shared" si="5"/>
        <v>BBB+</v>
      </c>
      <c r="D644" s="25" t="str">
        <f t="shared" si="6"/>
        <v>BBB+</v>
      </c>
    </row>
    <row r="645" spans="1:4" x14ac:dyDescent="0.2">
      <c r="A645" s="25">
        <f t="shared" si="7"/>
        <v>216</v>
      </c>
      <c r="B645" s="25" t="str">
        <f t="shared" si="4"/>
        <v>DTE Electric Company</v>
      </c>
      <c r="C645" s="25" t="str">
        <f t="shared" si="5"/>
        <v>A-</v>
      </c>
      <c r="D645" s="25" t="str">
        <f t="shared" si="6"/>
        <v>A-</v>
      </c>
    </row>
    <row r="646" spans="1:4" x14ac:dyDescent="0.2">
      <c r="A646" s="25">
        <f t="shared" si="7"/>
        <v>221</v>
      </c>
      <c r="B646" s="25" t="str">
        <f t="shared" si="4"/>
        <v>Alabama Power Company</v>
      </c>
      <c r="C646" s="25" t="str">
        <f t="shared" si="5"/>
        <v>A-</v>
      </c>
      <c r="D646" s="25" t="str">
        <f t="shared" si="6"/>
        <v>A-</v>
      </c>
    </row>
    <row r="647" spans="1:4" x14ac:dyDescent="0.2">
      <c r="A647" s="25">
        <f t="shared" si="7"/>
        <v>226</v>
      </c>
      <c r="B647" s="25" t="str">
        <f t="shared" si="4"/>
        <v>Southern California Edison Company</v>
      </c>
      <c r="C647" s="25" t="str">
        <f t="shared" si="5"/>
        <v>BBB</v>
      </c>
      <c r="D647" s="25" t="str">
        <f t="shared" si="6"/>
        <v>BBB</v>
      </c>
    </row>
    <row r="648" spans="1:4" x14ac:dyDescent="0.2">
      <c r="A648" s="25">
        <f t="shared" si="7"/>
        <v>231</v>
      </c>
      <c r="B648" s="25" t="str">
        <f t="shared" si="4"/>
        <v>Atlantic City Electric Company</v>
      </c>
      <c r="C648" s="25" t="str">
        <f t="shared" si="5"/>
        <v>A-</v>
      </c>
      <c r="D648" s="25" t="str">
        <f t="shared" si="6"/>
        <v>A-</v>
      </c>
    </row>
    <row r="649" spans="1:4" x14ac:dyDescent="0.2">
      <c r="A649" s="25">
        <f t="shared" si="7"/>
        <v>236</v>
      </c>
      <c r="B649" s="25" t="str">
        <f t="shared" si="4"/>
        <v>Duke Energy Florida, LLC</v>
      </c>
      <c r="C649" s="25" t="str">
        <f t="shared" si="5"/>
        <v>BBB+</v>
      </c>
      <c r="D649" s="25" t="str">
        <f t="shared" si="6"/>
        <v>BBB+</v>
      </c>
    </row>
    <row r="650" spans="1:4" x14ac:dyDescent="0.2">
      <c r="A650" s="25">
        <f t="shared" si="7"/>
        <v>241</v>
      </c>
      <c r="B650" s="25" t="str">
        <f t="shared" si="4"/>
        <v>New York State Electric &amp; Gas Corporation</v>
      </c>
      <c r="C650" s="25" t="str">
        <f t="shared" si="5"/>
        <v>A-</v>
      </c>
      <c r="D650" s="25" t="str">
        <f t="shared" si="6"/>
        <v>A-</v>
      </c>
    </row>
    <row r="651" spans="1:4" x14ac:dyDescent="0.2">
      <c r="A651" s="25">
        <f t="shared" si="7"/>
        <v>246</v>
      </c>
      <c r="B651" s="25" t="str">
        <f t="shared" si="4"/>
        <v>The Connecticut Light and Power Company</v>
      </c>
      <c r="C651" s="25" t="str">
        <f t="shared" si="5"/>
        <v>A</v>
      </c>
      <c r="D651" s="25" t="str">
        <f t="shared" si="6"/>
        <v>A</v>
      </c>
    </row>
    <row r="652" spans="1:4" x14ac:dyDescent="0.2">
      <c r="A652" s="25">
        <f t="shared" si="7"/>
        <v>251</v>
      </c>
      <c r="B652" s="25" t="str">
        <f t="shared" si="4"/>
        <v>Western Massachusetts Electric Company</v>
      </c>
      <c r="C652" s="25" t="str">
        <f t="shared" si="5"/>
        <v>NR</v>
      </c>
      <c r="D652" s="25" t="str">
        <f t="shared" si="6"/>
        <v>NR</v>
      </c>
    </row>
    <row r="653" spans="1:4" x14ac:dyDescent="0.2">
      <c r="A653" s="25">
        <f t="shared" si="7"/>
        <v>256</v>
      </c>
      <c r="B653" s="25" t="str">
        <f t="shared" si="4"/>
        <v>Public Service Company of New Hampshire</v>
      </c>
      <c r="C653" s="25" t="str">
        <f t="shared" si="5"/>
        <v>A</v>
      </c>
      <c r="D653" s="25" t="str">
        <f t="shared" si="6"/>
        <v>A</v>
      </c>
    </row>
    <row r="654" spans="1:4" x14ac:dyDescent="0.2">
      <c r="A654" s="25">
        <f t="shared" si="7"/>
        <v>261</v>
      </c>
      <c r="B654" s="25" t="str">
        <f t="shared" si="4"/>
        <v>Louisville Gas and Electric Company</v>
      </c>
      <c r="C654" s="25" t="str">
        <f t="shared" si="5"/>
        <v>A-</v>
      </c>
      <c r="D654" s="25" t="str">
        <f t="shared" si="6"/>
        <v>A-</v>
      </c>
    </row>
    <row r="655" spans="1:4" x14ac:dyDescent="0.2">
      <c r="A655" s="25">
        <f t="shared" si="7"/>
        <v>266</v>
      </c>
      <c r="B655" s="25" t="str">
        <f t="shared" si="4"/>
        <v>Southern Power Company</v>
      </c>
      <c r="C655" s="25" t="str">
        <f t="shared" si="5"/>
        <v>BBB</v>
      </c>
      <c r="D655" s="25" t="str">
        <f t="shared" si="6"/>
        <v>BBB</v>
      </c>
    </row>
    <row r="656" spans="1:4" x14ac:dyDescent="0.2">
      <c r="A656" s="25">
        <f t="shared" si="7"/>
        <v>271</v>
      </c>
      <c r="B656" s="25" t="str">
        <f t="shared" si="4"/>
        <v>Rochester Gas and Electric Co</v>
      </c>
      <c r="C656" s="25" t="str">
        <f t="shared" si="5"/>
        <v>A-</v>
      </c>
      <c r="D656" s="25" t="str">
        <f t="shared" si="6"/>
        <v>A-</v>
      </c>
    </row>
    <row r="657" spans="1:4" x14ac:dyDescent="0.2">
      <c r="A657" s="25">
        <f t="shared" si="7"/>
        <v>276</v>
      </c>
      <c r="B657" s="25" t="str">
        <f t="shared" si="4"/>
        <v>Wisconsin Gas LLC</v>
      </c>
      <c r="C657" s="25" t="str">
        <f t="shared" si="5"/>
        <v>A</v>
      </c>
      <c r="D657" s="25" t="str">
        <f t="shared" si="6"/>
        <v>A</v>
      </c>
    </row>
    <row r="658" spans="1:4" x14ac:dyDescent="0.2">
      <c r="A658" s="25">
        <f t="shared" si="7"/>
        <v>281</v>
      </c>
      <c r="B658" s="25" t="str">
        <f t="shared" si="4"/>
        <v>Virginia Electric and Power Company</v>
      </c>
      <c r="C658" s="25" t="str">
        <f t="shared" si="5"/>
        <v>BBB+</v>
      </c>
      <c r="D658" s="25" t="str">
        <f t="shared" si="6"/>
        <v>BBB+</v>
      </c>
    </row>
    <row r="659" spans="1:4" x14ac:dyDescent="0.2">
      <c r="A659" s="25">
        <f t="shared" si="7"/>
        <v>286</v>
      </c>
      <c r="B659" s="25" t="str">
        <f t="shared" si="4"/>
        <v>Duke Energy Kentucky, Inc.</v>
      </c>
      <c r="C659" s="25" t="str">
        <f t="shared" si="5"/>
        <v>BBB+</v>
      </c>
      <c r="D659" s="25" t="str">
        <f t="shared" si="6"/>
        <v>BBB+</v>
      </c>
    </row>
    <row r="660" spans="1:4" x14ac:dyDescent="0.2">
      <c r="A660" s="25">
        <f t="shared" si="7"/>
        <v>291</v>
      </c>
      <c r="B660" s="25" t="str">
        <f t="shared" si="4"/>
        <v>The Toledo Edison Company</v>
      </c>
      <c r="C660" s="25" t="str">
        <f t="shared" si="5"/>
        <v>BBB</v>
      </c>
      <c r="D660" s="25" t="str">
        <f t="shared" si="6"/>
        <v>BBB</v>
      </c>
    </row>
    <row r="661" spans="1:4" x14ac:dyDescent="0.2">
      <c r="A661" s="25">
        <f t="shared" si="7"/>
        <v>296</v>
      </c>
      <c r="B661" s="25" t="str">
        <f t="shared" si="4"/>
        <v>The Southern Connecticut Gas Company</v>
      </c>
      <c r="C661" s="25" t="str">
        <f t="shared" si="5"/>
        <v>A-</v>
      </c>
      <c r="D661" s="25" t="str">
        <f t="shared" si="6"/>
        <v>A-</v>
      </c>
    </row>
    <row r="662" spans="1:4" x14ac:dyDescent="0.2">
      <c r="A662" s="25">
        <f t="shared" si="7"/>
        <v>301</v>
      </c>
      <c r="B662" s="25" t="str">
        <f t="shared" si="4"/>
        <v>Southern California Gas Company</v>
      </c>
      <c r="C662" s="25" t="str">
        <f t="shared" si="5"/>
        <v>A</v>
      </c>
      <c r="D662" s="25" t="str">
        <f t="shared" si="6"/>
        <v>A</v>
      </c>
    </row>
    <row r="663" spans="1:4" x14ac:dyDescent="0.2">
      <c r="A663" s="25">
        <f t="shared" si="7"/>
        <v>306</v>
      </c>
      <c r="B663" s="25" t="str">
        <f t="shared" si="4"/>
        <v>Questar Gas Company</v>
      </c>
      <c r="C663" s="25" t="str">
        <f t="shared" si="5"/>
        <v>BBB+</v>
      </c>
      <c r="D663" s="25" t="str">
        <f t="shared" si="6"/>
        <v>BBB+</v>
      </c>
    </row>
    <row r="664" spans="1:4" x14ac:dyDescent="0.2">
      <c r="A664" s="25">
        <f t="shared" si="7"/>
        <v>311</v>
      </c>
      <c r="B664" s="25" t="str">
        <f t="shared" si="4"/>
        <v>Public Service Electric and Gas Company</v>
      </c>
      <c r="C664" s="25" t="str">
        <f t="shared" si="5"/>
        <v>A-</v>
      </c>
      <c r="D664" s="25" t="str">
        <f t="shared" si="6"/>
        <v>A-</v>
      </c>
    </row>
    <row r="665" spans="1:4" x14ac:dyDescent="0.2">
      <c r="A665" s="25">
        <f t="shared" si="7"/>
        <v>316</v>
      </c>
      <c r="B665" s="25" t="str">
        <f t="shared" si="4"/>
        <v>Public Service Company of Oklahoma</v>
      </c>
      <c r="C665" s="25" t="str">
        <f t="shared" si="5"/>
        <v>A-</v>
      </c>
      <c r="D665" s="25" t="str">
        <f t="shared" si="6"/>
        <v>A-</v>
      </c>
    </row>
    <row r="666" spans="1:4" x14ac:dyDescent="0.2">
      <c r="A666" s="25">
        <f t="shared" si="7"/>
        <v>321</v>
      </c>
      <c r="B666" s="25" t="str">
        <f t="shared" ref="B666:B697" si="8">VLOOKUP(A666,$A$15:$H$594,$B$600,0)</f>
        <v>The Peoples Gas Light and Coke Company</v>
      </c>
      <c r="C666" s="25" t="str">
        <f t="shared" ref="C666:C697" si="9">VLOOKUP($A666+1,$A$15:$H$594,$B$600+$C$600,0)</f>
        <v>A-</v>
      </c>
      <c r="D666" s="25" t="str">
        <f t="shared" ref="D666:D697" si="10">VLOOKUP($A666+1,$A$15:$H$594,$B$600+$D$600,0)</f>
        <v>A-</v>
      </c>
    </row>
    <row r="667" spans="1:4" x14ac:dyDescent="0.2">
      <c r="A667" s="25">
        <f t="shared" ref="A667:A698" si="11">A666+5</f>
        <v>326</v>
      </c>
      <c r="B667" s="25" t="str">
        <f t="shared" si="8"/>
        <v>Pennsylvania Electric Company</v>
      </c>
      <c r="C667" s="25" t="str">
        <f t="shared" si="9"/>
        <v>BBB</v>
      </c>
      <c r="D667" s="25" t="str">
        <f t="shared" si="10"/>
        <v>BBB</v>
      </c>
    </row>
    <row r="668" spans="1:4" x14ac:dyDescent="0.2">
      <c r="A668" s="25">
        <f t="shared" si="11"/>
        <v>331</v>
      </c>
      <c r="B668" s="25" t="str">
        <f t="shared" si="8"/>
        <v>Ohio Power Company</v>
      </c>
      <c r="C668" s="25" t="str">
        <f t="shared" si="9"/>
        <v>A-</v>
      </c>
      <c r="D668" s="25" t="str">
        <f t="shared" si="10"/>
        <v>A-</v>
      </c>
    </row>
    <row r="669" spans="1:4" x14ac:dyDescent="0.2">
      <c r="A669" s="25">
        <f t="shared" si="11"/>
        <v>336</v>
      </c>
      <c r="B669" s="25" t="str">
        <f t="shared" si="8"/>
        <v>North Shore Gas Company</v>
      </c>
      <c r="C669" s="25" t="str">
        <f t="shared" si="9"/>
        <v>NR</v>
      </c>
      <c r="D669" s="25" t="str">
        <f t="shared" si="10"/>
        <v>NR</v>
      </c>
    </row>
    <row r="670" spans="1:4" x14ac:dyDescent="0.2">
      <c r="A670" s="25">
        <f t="shared" si="11"/>
        <v>341</v>
      </c>
      <c r="B670" s="25" t="str">
        <f t="shared" si="8"/>
        <v>Monongahela Power Company</v>
      </c>
      <c r="C670" s="25" t="str">
        <f t="shared" si="9"/>
        <v>BBB</v>
      </c>
      <c r="D670" s="25" t="str">
        <f t="shared" si="10"/>
        <v>BBB</v>
      </c>
    </row>
    <row r="671" spans="1:4" x14ac:dyDescent="0.2">
      <c r="A671" s="25">
        <f t="shared" si="11"/>
        <v>346</v>
      </c>
      <c r="B671" s="25" t="str">
        <f t="shared" si="8"/>
        <v>DTE Gas Company</v>
      </c>
      <c r="C671" s="25" t="str">
        <f t="shared" si="9"/>
        <v>A-</v>
      </c>
      <c r="D671" s="25" t="str">
        <f t="shared" si="10"/>
        <v>A-</v>
      </c>
    </row>
    <row r="672" spans="1:4" x14ac:dyDescent="0.2">
      <c r="A672" s="25">
        <f t="shared" si="11"/>
        <v>351</v>
      </c>
      <c r="B672" s="25" t="str">
        <f t="shared" si="8"/>
        <v>Metropolitan Edison Company</v>
      </c>
      <c r="C672" s="25" t="str">
        <f t="shared" si="9"/>
        <v>BBB</v>
      </c>
      <c r="D672" s="25" t="str">
        <f t="shared" si="10"/>
        <v>BBB</v>
      </c>
    </row>
    <row r="673" spans="1:4" x14ac:dyDescent="0.2">
      <c r="A673" s="25">
        <f t="shared" si="11"/>
        <v>356</v>
      </c>
      <c r="B673" s="25" t="str">
        <f t="shared" si="8"/>
        <v>Kentucky Power Company</v>
      </c>
      <c r="C673" s="25" t="str">
        <f t="shared" si="9"/>
        <v>BBB+</v>
      </c>
      <c r="D673" s="25" t="str">
        <f t="shared" si="10"/>
        <v>BBB+</v>
      </c>
    </row>
    <row r="674" spans="1:4" x14ac:dyDescent="0.2">
      <c r="A674" s="25">
        <f t="shared" si="11"/>
        <v>361</v>
      </c>
      <c r="B674" s="25" t="str">
        <f t="shared" si="8"/>
        <v>Evergy Kansas South, Inc.</v>
      </c>
      <c r="C674" s="25" t="str">
        <f t="shared" si="9"/>
        <v>A-</v>
      </c>
      <c r="D674" s="25" t="str">
        <f t="shared" si="10"/>
        <v>-</v>
      </c>
    </row>
    <row r="675" spans="1:4" x14ac:dyDescent="0.2">
      <c r="A675" s="25">
        <f t="shared" si="11"/>
        <v>366</v>
      </c>
      <c r="B675" s="25" t="str">
        <f t="shared" si="8"/>
        <v>Evergy Metro, Inc.</v>
      </c>
      <c r="C675" s="25" t="str">
        <f t="shared" si="9"/>
        <v>A</v>
      </c>
      <c r="D675" s="25" t="str">
        <f t="shared" si="10"/>
        <v>A</v>
      </c>
    </row>
    <row r="676" spans="1:4" x14ac:dyDescent="0.2">
      <c r="A676" s="25">
        <f t="shared" si="11"/>
        <v>371</v>
      </c>
      <c r="B676" s="25" t="str">
        <f t="shared" si="8"/>
        <v>Jersey Central Power &amp; Light Company</v>
      </c>
      <c r="C676" s="25" t="str">
        <f t="shared" si="9"/>
        <v>BBB</v>
      </c>
      <c r="D676" s="25" t="str">
        <f t="shared" si="10"/>
        <v>BBB</v>
      </c>
    </row>
    <row r="677" spans="1:4" x14ac:dyDescent="0.2">
      <c r="A677" s="25">
        <f t="shared" si="11"/>
        <v>376</v>
      </c>
      <c r="B677" s="25" t="str">
        <f t="shared" si="8"/>
        <v>Appalachian Power Company</v>
      </c>
      <c r="C677" s="25" t="str">
        <f t="shared" si="9"/>
        <v>A-</v>
      </c>
      <c r="D677" s="25" t="str">
        <f t="shared" si="10"/>
        <v>A-</v>
      </c>
    </row>
    <row r="678" spans="1:4" x14ac:dyDescent="0.2">
      <c r="A678" s="25">
        <f t="shared" si="11"/>
        <v>381</v>
      </c>
      <c r="B678" s="25" t="str">
        <f t="shared" si="8"/>
        <v>Central Hudson Gas &amp; Electric Corporation</v>
      </c>
      <c r="C678" s="25" t="str">
        <f t="shared" si="9"/>
        <v>A-</v>
      </c>
      <c r="D678" s="25" t="str">
        <f t="shared" si="10"/>
        <v>A-</v>
      </c>
    </row>
    <row r="679" spans="1:4" x14ac:dyDescent="0.2">
      <c r="A679" s="25">
        <f t="shared" si="11"/>
        <v>386</v>
      </c>
      <c r="B679" s="25" t="str">
        <f t="shared" si="8"/>
        <v>Central Maine Power Company</v>
      </c>
      <c r="C679" s="25" t="str">
        <f t="shared" si="9"/>
        <v>A</v>
      </c>
      <c r="D679" s="25" t="str">
        <f t="shared" si="10"/>
        <v>A</v>
      </c>
    </row>
    <row r="680" spans="1:4" x14ac:dyDescent="0.2">
      <c r="A680" s="25">
        <f t="shared" si="11"/>
        <v>391</v>
      </c>
      <c r="B680" s="25" t="str">
        <f t="shared" si="8"/>
        <v>AEP Texas Central Company</v>
      </c>
      <c r="C680" s="25" t="str">
        <f t="shared" si="9"/>
        <v>NR</v>
      </c>
      <c r="D680" s="25" t="str">
        <f t="shared" si="10"/>
        <v>NR</v>
      </c>
    </row>
    <row r="681" spans="1:4" x14ac:dyDescent="0.2">
      <c r="A681" s="25">
        <f t="shared" si="11"/>
        <v>396</v>
      </c>
      <c r="B681" s="25" t="str">
        <f t="shared" si="8"/>
        <v>The Cleveland Electric Illuminating Company</v>
      </c>
      <c r="C681" s="25" t="str">
        <f t="shared" si="9"/>
        <v>BBB</v>
      </c>
      <c r="D681" s="25" t="str">
        <f t="shared" si="10"/>
        <v>BBB</v>
      </c>
    </row>
    <row r="682" spans="1:4" x14ac:dyDescent="0.2">
      <c r="A682" s="25">
        <f t="shared" si="11"/>
        <v>401</v>
      </c>
      <c r="B682" s="25" t="str">
        <f t="shared" si="8"/>
        <v>Connecticut Natural Gas Corporation</v>
      </c>
      <c r="C682" s="25" t="str">
        <f t="shared" si="9"/>
        <v>A-</v>
      </c>
      <c r="D682" s="25" t="str">
        <f t="shared" si="10"/>
        <v>A-</v>
      </c>
    </row>
    <row r="683" spans="1:4" x14ac:dyDescent="0.2">
      <c r="A683" s="25">
        <f t="shared" si="11"/>
        <v>406</v>
      </c>
      <c r="B683" s="25" t="str">
        <f t="shared" si="8"/>
        <v>Consumers Energy Company</v>
      </c>
      <c r="C683" s="25" t="str">
        <f t="shared" si="9"/>
        <v>A-</v>
      </c>
      <c r="D683" s="25" t="str">
        <f t="shared" si="10"/>
        <v>A-</v>
      </c>
    </row>
    <row r="684" spans="1:4" x14ac:dyDescent="0.2">
      <c r="A684" s="25">
        <f t="shared" si="11"/>
        <v>411</v>
      </c>
      <c r="B684" s="25" t="str">
        <f t="shared" si="8"/>
        <v>Entergy Arkansas, LLC</v>
      </c>
      <c r="C684" s="25" t="str">
        <f t="shared" si="9"/>
        <v>A-</v>
      </c>
      <c r="D684" s="25" t="str">
        <f t="shared" si="10"/>
        <v>A-</v>
      </c>
    </row>
    <row r="685" spans="1:4" x14ac:dyDescent="0.2">
      <c r="A685" s="25">
        <f t="shared" si="11"/>
        <v>416</v>
      </c>
      <c r="B685" s="25" t="str">
        <f t="shared" si="8"/>
        <v>Baltimore Gas and Electric Company</v>
      </c>
      <c r="C685" s="25" t="str">
        <f t="shared" si="9"/>
        <v>A</v>
      </c>
      <c r="D685" s="25" t="str">
        <f t="shared" si="10"/>
        <v>A</v>
      </c>
    </row>
    <row r="686" spans="1:4" x14ac:dyDescent="0.2">
      <c r="A686" s="25">
        <f t="shared" si="11"/>
        <v>421</v>
      </c>
      <c r="B686" s="25" t="str">
        <f t="shared" si="8"/>
        <v>Commonwealth Edison Company</v>
      </c>
      <c r="C686" s="25" t="str">
        <f t="shared" si="9"/>
        <v>BBB+</v>
      </c>
      <c r="D686" s="25" t="str">
        <f t="shared" si="10"/>
        <v>BBB+</v>
      </c>
    </row>
    <row r="687" spans="1:4" x14ac:dyDescent="0.2">
      <c r="A687" s="25">
        <f t="shared" si="11"/>
        <v>426</v>
      </c>
      <c r="B687" s="25" t="str">
        <f t="shared" si="8"/>
        <v>Florida Power &amp; Light Company</v>
      </c>
      <c r="C687" s="25" t="str">
        <f t="shared" si="9"/>
        <v>A</v>
      </c>
      <c r="D687" s="25" t="str">
        <f t="shared" si="10"/>
        <v>A</v>
      </c>
    </row>
    <row r="688" spans="1:4" x14ac:dyDescent="0.2">
      <c r="A688" s="25">
        <f t="shared" si="11"/>
        <v>431</v>
      </c>
      <c r="B688" s="25" t="str">
        <f t="shared" si="8"/>
        <v>Idaho Power Company</v>
      </c>
      <c r="C688" s="25" t="str">
        <f t="shared" si="9"/>
        <v>BBB</v>
      </c>
      <c r="D688" s="25" t="str">
        <f t="shared" si="10"/>
        <v>BBB</v>
      </c>
    </row>
    <row r="689" spans="1:4" x14ac:dyDescent="0.2">
      <c r="A689" s="25">
        <f t="shared" si="11"/>
        <v>436</v>
      </c>
      <c r="B689" s="25" t="str">
        <f t="shared" si="8"/>
        <v>Indiana Gas Company, Inc.</v>
      </c>
      <c r="C689" s="25" t="str">
        <f t="shared" si="9"/>
        <v>BBB+</v>
      </c>
      <c r="D689" s="25" t="str">
        <f t="shared" si="10"/>
        <v>BBB+</v>
      </c>
    </row>
    <row r="690" spans="1:4" x14ac:dyDescent="0.2">
      <c r="A690" s="25">
        <f t="shared" si="11"/>
        <v>441</v>
      </c>
      <c r="B690" s="25" t="str">
        <f t="shared" si="8"/>
        <v>Indiana Michigan Power Company</v>
      </c>
      <c r="C690" s="25" t="str">
        <f t="shared" si="9"/>
        <v>A-</v>
      </c>
      <c r="D690" s="25" t="str">
        <f t="shared" si="10"/>
        <v>A-</v>
      </c>
    </row>
    <row r="691" spans="1:4" x14ac:dyDescent="0.2">
      <c r="A691" s="25">
        <f t="shared" si="11"/>
        <v>446</v>
      </c>
      <c r="B691" s="25" t="str">
        <f t="shared" si="8"/>
        <v>Kentucky Utilities Company</v>
      </c>
      <c r="C691" s="25" t="str">
        <f t="shared" si="9"/>
        <v>A-</v>
      </c>
      <c r="D691" s="25" t="str">
        <f t="shared" si="10"/>
        <v>A-</v>
      </c>
    </row>
    <row r="692" spans="1:4" x14ac:dyDescent="0.2">
      <c r="A692" s="25">
        <f t="shared" si="11"/>
        <v>451</v>
      </c>
      <c r="B692" s="25" t="str">
        <f t="shared" si="8"/>
        <v>Mississippi Power Company</v>
      </c>
      <c r="C692" s="25" t="str">
        <f t="shared" si="9"/>
        <v>BBB+</v>
      </c>
      <c r="D692" s="25" t="str">
        <f t="shared" si="10"/>
        <v>BBB+</v>
      </c>
    </row>
    <row r="693" spans="1:4" x14ac:dyDescent="0.2">
      <c r="A693" s="25">
        <f t="shared" si="11"/>
        <v>456</v>
      </c>
      <c r="B693" s="25" t="str">
        <f t="shared" si="8"/>
        <v>Southwestern Electric Power Company</v>
      </c>
      <c r="C693" s="25" t="str">
        <f t="shared" si="9"/>
        <v>A-</v>
      </c>
      <c r="D693" s="25" t="str">
        <f t="shared" si="10"/>
        <v>A-</v>
      </c>
    </row>
    <row r="694" spans="1:4" x14ac:dyDescent="0.2">
      <c r="A694" s="25">
        <f t="shared" si="11"/>
        <v>461</v>
      </c>
      <c r="B694" s="25" t="str">
        <f t="shared" si="8"/>
        <v>Dominion Energy South Carolina, Inc.</v>
      </c>
      <c r="C694" s="25" t="str">
        <f t="shared" si="9"/>
        <v>BBB+</v>
      </c>
      <c r="D694" s="25" t="str">
        <f t="shared" si="10"/>
        <v>BBB+</v>
      </c>
    </row>
    <row r="695" spans="1:4" x14ac:dyDescent="0.2">
      <c r="A695" s="25">
        <f t="shared" si="11"/>
        <v>466</v>
      </c>
      <c r="B695" s="25" t="str">
        <f t="shared" si="8"/>
        <v>AEP Texas North Company</v>
      </c>
      <c r="C695" s="25" t="str">
        <f t="shared" si="9"/>
        <v>NR</v>
      </c>
      <c r="D695" s="25" t="str">
        <f t="shared" si="10"/>
        <v>NR</v>
      </c>
    </row>
    <row r="696" spans="1:4" x14ac:dyDescent="0.2">
      <c r="A696" s="25">
        <f t="shared" si="11"/>
        <v>471</v>
      </c>
      <c r="B696" s="25" t="str">
        <f t="shared" si="8"/>
        <v>Wisconsin Electric Power Company</v>
      </c>
      <c r="C696" s="25" t="str">
        <f t="shared" si="9"/>
        <v>A-</v>
      </c>
      <c r="D696" s="25" t="str">
        <f t="shared" si="10"/>
        <v>A-</v>
      </c>
    </row>
    <row r="697" spans="1:4" x14ac:dyDescent="0.2">
      <c r="A697" s="25">
        <f t="shared" si="11"/>
        <v>476</v>
      </c>
      <c r="B697" s="25" t="str">
        <f t="shared" si="8"/>
        <v>Wisconsin Power and Light Company</v>
      </c>
      <c r="C697" s="25" t="str">
        <f t="shared" si="9"/>
        <v>A</v>
      </c>
      <c r="D697" s="25" t="str">
        <f t="shared" si="10"/>
        <v>A</v>
      </c>
    </row>
    <row r="698" spans="1:4" x14ac:dyDescent="0.2">
      <c r="A698" s="25">
        <f t="shared" si="11"/>
        <v>481</v>
      </c>
      <c r="B698" s="25" t="str">
        <f t="shared" ref="B698:B717" si="12">VLOOKUP(A698,$A$15:$H$594,$B$600,0)</f>
        <v>Public Service Company of New Mexico</v>
      </c>
      <c r="C698" s="25" t="str">
        <f t="shared" ref="C698:C717" si="13">VLOOKUP($A698+1,$A$15:$H$594,$B$600+$C$600,0)</f>
        <v>BBB</v>
      </c>
      <c r="D698" s="25" t="str">
        <f t="shared" ref="D698:D717" si="14">VLOOKUP($A698+1,$A$15:$H$594,$B$600+$D$600,0)</f>
        <v>BBB</v>
      </c>
    </row>
    <row r="699" spans="1:4" x14ac:dyDescent="0.2">
      <c r="A699" s="25">
        <f t="shared" ref="A699:A717" si="15">A698+5</f>
        <v>486</v>
      </c>
      <c r="B699" s="25" t="str">
        <f t="shared" si="12"/>
        <v>Entergy Mississippi, LLC</v>
      </c>
      <c r="C699" s="25" t="str">
        <f t="shared" si="13"/>
        <v>A-</v>
      </c>
      <c r="D699" s="25" t="str">
        <f t="shared" si="14"/>
        <v>A-</v>
      </c>
    </row>
    <row r="700" spans="1:4" x14ac:dyDescent="0.2">
      <c r="A700" s="25">
        <f t="shared" si="15"/>
        <v>491</v>
      </c>
      <c r="B700" s="25" t="str">
        <f t="shared" si="12"/>
        <v>Gulf Power Company</v>
      </c>
      <c r="C700" s="25" t="str">
        <f t="shared" si="13"/>
        <v>NR</v>
      </c>
      <c r="D700" s="25" t="str">
        <f t="shared" si="14"/>
        <v>NR</v>
      </c>
    </row>
    <row r="701" spans="1:4" x14ac:dyDescent="0.2">
      <c r="A701" s="25">
        <f t="shared" si="15"/>
        <v>496</v>
      </c>
      <c r="B701" s="25" t="str">
        <f t="shared" si="12"/>
        <v>NSTAR Electric Company</v>
      </c>
      <c r="C701" s="25" t="str">
        <f t="shared" si="13"/>
        <v>A</v>
      </c>
      <c r="D701" s="25" t="str">
        <f t="shared" si="14"/>
        <v>A</v>
      </c>
    </row>
    <row r="702" spans="1:4" x14ac:dyDescent="0.2">
      <c r="A702" s="25">
        <f t="shared" si="15"/>
        <v>501</v>
      </c>
      <c r="B702" s="25" t="str">
        <f t="shared" si="12"/>
        <v>Southern Indiana Gas and Electric Company</v>
      </c>
      <c r="C702" s="25" t="str">
        <f t="shared" si="13"/>
        <v>BBB+</v>
      </c>
      <c r="D702" s="25" t="str">
        <f t="shared" si="14"/>
        <v>BBB+</v>
      </c>
    </row>
    <row r="703" spans="1:4" x14ac:dyDescent="0.2">
      <c r="A703" s="25">
        <f t="shared" si="15"/>
        <v>506</v>
      </c>
      <c r="B703" s="25" t="str">
        <f t="shared" si="12"/>
        <v>Northern Illinois Gas Company</v>
      </c>
      <c r="C703" s="25" t="str">
        <f t="shared" si="13"/>
        <v>A-</v>
      </c>
      <c r="D703" s="25" t="str">
        <f t="shared" si="14"/>
        <v>-</v>
      </c>
    </row>
    <row r="704" spans="1:4" x14ac:dyDescent="0.2">
      <c r="A704" s="25">
        <f t="shared" si="15"/>
        <v>511</v>
      </c>
      <c r="B704" s="25" t="str">
        <f t="shared" si="12"/>
        <v>Madison Gas and Electric Company</v>
      </c>
      <c r="C704" s="25" t="str">
        <f t="shared" si="13"/>
        <v>AA-</v>
      </c>
      <c r="D704" s="25" t="str">
        <f t="shared" si="14"/>
        <v>AA-</v>
      </c>
    </row>
    <row r="705" spans="1:4" x14ac:dyDescent="0.2">
      <c r="A705" s="25">
        <f t="shared" si="15"/>
        <v>516</v>
      </c>
      <c r="B705" s="25" t="str">
        <f t="shared" si="12"/>
        <v>Oklahoma Gas and Electric Company</v>
      </c>
      <c r="C705" s="25" t="str">
        <f t="shared" si="13"/>
        <v>A-</v>
      </c>
      <c r="D705" s="25" t="str">
        <f t="shared" si="14"/>
        <v>A-</v>
      </c>
    </row>
    <row r="706" spans="1:4" x14ac:dyDescent="0.2">
      <c r="A706" s="25">
        <f t="shared" si="15"/>
        <v>521</v>
      </c>
      <c r="B706" s="25" t="str">
        <f t="shared" si="12"/>
        <v>The Potomac Edison Company</v>
      </c>
      <c r="C706" s="25" t="str">
        <f t="shared" si="13"/>
        <v>BBB</v>
      </c>
      <c r="D706" s="25" t="str">
        <f t="shared" si="14"/>
        <v>BBB</v>
      </c>
    </row>
    <row r="707" spans="1:4" x14ac:dyDescent="0.2">
      <c r="A707" s="25">
        <f t="shared" si="15"/>
        <v>526</v>
      </c>
      <c r="B707" s="25" t="str">
        <f t="shared" si="12"/>
        <v>PECO Energy Company</v>
      </c>
      <c r="C707" s="25" t="str">
        <f t="shared" si="13"/>
        <v>BBB+</v>
      </c>
      <c r="D707" s="25" t="str">
        <f t="shared" si="14"/>
        <v>BBB+</v>
      </c>
    </row>
    <row r="708" spans="1:4" x14ac:dyDescent="0.2">
      <c r="A708" s="25">
        <f t="shared" si="15"/>
        <v>531</v>
      </c>
      <c r="B708" s="25" t="str">
        <f t="shared" si="12"/>
        <v>Potomac Electric Power Company</v>
      </c>
      <c r="C708" s="25" t="str">
        <f t="shared" si="13"/>
        <v>A-</v>
      </c>
      <c r="D708" s="25" t="str">
        <f t="shared" si="14"/>
        <v>A-</v>
      </c>
    </row>
    <row r="709" spans="1:4" x14ac:dyDescent="0.2">
      <c r="A709" s="25">
        <f t="shared" si="15"/>
        <v>536</v>
      </c>
      <c r="B709" s="25" t="str">
        <f t="shared" si="12"/>
        <v>CenterPoint Energy Resources Corp.</v>
      </c>
      <c r="C709" s="25" t="str">
        <f t="shared" si="13"/>
        <v>BBB+</v>
      </c>
      <c r="D709" s="25" t="str">
        <f t="shared" si="14"/>
        <v>BBB+</v>
      </c>
    </row>
    <row r="710" spans="1:4" x14ac:dyDescent="0.2">
      <c r="A710" s="25">
        <f t="shared" si="15"/>
        <v>541</v>
      </c>
      <c r="B710" s="25" t="str">
        <f t="shared" si="12"/>
        <v>CenterPoint Energy Houston Electric, LLC</v>
      </c>
      <c r="C710" s="25" t="str">
        <f t="shared" si="13"/>
        <v>BBB+</v>
      </c>
      <c r="D710" s="25" t="str">
        <f t="shared" si="14"/>
        <v>BBB+</v>
      </c>
    </row>
    <row r="711" spans="1:4" x14ac:dyDescent="0.2">
      <c r="A711" s="25">
        <f t="shared" si="15"/>
        <v>546</v>
      </c>
      <c r="B711" s="25" t="str">
        <f t="shared" si="12"/>
        <v>Consolidated Edison Company of New York, Inc.</v>
      </c>
      <c r="C711" s="25" t="str">
        <f t="shared" si="13"/>
        <v>A-</v>
      </c>
      <c r="D711" s="25" t="str">
        <f t="shared" si="14"/>
        <v>A-</v>
      </c>
    </row>
    <row r="712" spans="1:4" x14ac:dyDescent="0.2">
      <c r="A712" s="25">
        <f t="shared" si="15"/>
        <v>551</v>
      </c>
      <c r="B712" s="25" t="str">
        <f t="shared" si="12"/>
        <v>Black Hills Power, Inc.</v>
      </c>
      <c r="C712" s="25" t="str">
        <f t="shared" si="13"/>
        <v>BBB+</v>
      </c>
      <c r="D712" s="25" t="str">
        <f t="shared" si="14"/>
        <v>BBB+</v>
      </c>
    </row>
    <row r="713" spans="1:4" x14ac:dyDescent="0.2">
      <c r="A713" s="25">
        <f t="shared" si="15"/>
        <v>556</v>
      </c>
      <c r="B713" s="25" t="str">
        <f t="shared" si="12"/>
        <v>Hawaiian Electric Company, Inc.</v>
      </c>
      <c r="C713" s="25" t="str">
        <f t="shared" si="13"/>
        <v>BBB</v>
      </c>
      <c r="D713" s="25" t="str">
        <f t="shared" si="14"/>
        <v>BBB</v>
      </c>
    </row>
    <row r="714" spans="1:4" x14ac:dyDescent="0.2">
      <c r="A714" s="25">
        <f t="shared" si="15"/>
        <v>561</v>
      </c>
      <c r="B714" s="25" t="str">
        <f t="shared" si="12"/>
        <v>Northern States Power Company</v>
      </c>
      <c r="C714" s="25" t="str">
        <f t="shared" si="13"/>
        <v>A-</v>
      </c>
      <c r="D714" s="25" t="str">
        <f t="shared" si="14"/>
        <v>A-</v>
      </c>
    </row>
    <row r="715" spans="1:4" x14ac:dyDescent="0.2">
      <c r="A715" s="25">
        <f t="shared" si="15"/>
        <v>566</v>
      </c>
      <c r="B715" s="25" t="str">
        <f t="shared" si="12"/>
        <v>Entergy Texas, Inc.</v>
      </c>
      <c r="C715" s="25" t="str">
        <f t="shared" si="13"/>
        <v>BBB+</v>
      </c>
      <c r="D715" s="25" t="str">
        <f t="shared" si="14"/>
        <v>BBB+</v>
      </c>
    </row>
    <row r="716" spans="1:4" x14ac:dyDescent="0.2">
      <c r="A716" s="25">
        <f t="shared" si="15"/>
        <v>571</v>
      </c>
      <c r="B716" s="25" t="str">
        <f t="shared" si="12"/>
        <v>Otter Tail Power Company</v>
      </c>
      <c r="C716" s="25" t="str">
        <f t="shared" si="13"/>
        <v>BBB+</v>
      </c>
      <c r="D716" s="25" t="str">
        <f t="shared" si="14"/>
        <v>-</v>
      </c>
    </row>
    <row r="717" spans="1:4" x14ac:dyDescent="0.2">
      <c r="A717" s="25">
        <f t="shared" si="15"/>
        <v>576</v>
      </c>
      <c r="B717" s="25" t="str">
        <f t="shared" si="12"/>
        <v>Ameren Corporation (NYSE:AEE)</v>
      </c>
      <c r="C717" s="25" t="str">
        <f t="shared" si="13"/>
        <v>BBB+</v>
      </c>
      <c r="D717" s="25" t="str">
        <f t="shared" si="14"/>
        <v>BBB+</v>
      </c>
    </row>
    <row r="718" spans="1:4" x14ac:dyDescent="0.2">
      <c r="A718" s="25"/>
      <c r="B718" s="25"/>
      <c r="C718" s="25"/>
      <c r="D718" s="25"/>
    </row>
    <row r="719" spans="1:4" x14ac:dyDescent="0.2">
      <c r="A719" s="25"/>
      <c r="B719" s="25"/>
      <c r="C719" s="25"/>
      <c r="D719" s="25"/>
    </row>
    <row r="720" spans="1:4" x14ac:dyDescent="0.2">
      <c r="A720" s="25"/>
      <c r="B720" s="25"/>
    </row>
    <row r="721" spans="1:4" x14ac:dyDescent="0.2">
      <c r="A721" s="25"/>
      <c r="B721" s="25"/>
    </row>
    <row r="722" spans="1:4" x14ac:dyDescent="0.2">
      <c r="A722" s="25"/>
      <c r="B722" s="25"/>
    </row>
    <row r="723" spans="1:4" x14ac:dyDescent="0.2">
      <c r="A723" s="25"/>
      <c r="B723" s="25"/>
    </row>
    <row r="724" spans="1:4" x14ac:dyDescent="0.2">
      <c r="A724" s="25"/>
      <c r="B724" s="25"/>
    </row>
    <row r="725" spans="1:4" x14ac:dyDescent="0.2">
      <c r="A725" s="25"/>
      <c r="B725" s="25"/>
    </row>
    <row r="726" spans="1:4" x14ac:dyDescent="0.2">
      <c r="A726" s="25"/>
      <c r="B726" s="25"/>
    </row>
    <row r="727" spans="1:4" x14ac:dyDescent="0.2">
      <c r="A727" s="25"/>
      <c r="B727" s="25"/>
      <c r="C727" s="27">
        <f>COUNTA(C602:C717)</f>
        <v>116</v>
      </c>
      <c r="D727" s="27">
        <f>COUNTA(D602:D717)</f>
        <v>116</v>
      </c>
    </row>
    <row r="728" spans="1:4" x14ac:dyDescent="0.2">
      <c r="A728" s="25"/>
      <c r="B728" s="25"/>
    </row>
    <row r="729" spans="1:4" x14ac:dyDescent="0.2">
      <c r="A729" s="25"/>
      <c r="B729" s="25"/>
    </row>
    <row r="730" spans="1:4" x14ac:dyDescent="0.2">
      <c r="A730" s="25"/>
      <c r="B730" s="25"/>
    </row>
    <row r="731" spans="1:4" x14ac:dyDescent="0.2">
      <c r="A731" s="25"/>
      <c r="B731" s="19" t="s">
        <v>18</v>
      </c>
      <c r="C731" s="25">
        <f t="shared" ref="C731:C744" si="16">COUNTIF($C$602:$C$717,$B731)</f>
        <v>0</v>
      </c>
      <c r="D731" s="25">
        <f t="shared" ref="D731:D744" si="17">COUNTIF($D$602:$D$717,$B731)</f>
        <v>0</v>
      </c>
    </row>
    <row r="732" spans="1:4" x14ac:dyDescent="0.2">
      <c r="A732" s="25"/>
      <c r="B732" s="19" t="s">
        <v>17</v>
      </c>
      <c r="C732" s="25">
        <f t="shared" si="16"/>
        <v>10</v>
      </c>
      <c r="D732" s="25">
        <f t="shared" si="17"/>
        <v>10</v>
      </c>
    </row>
    <row r="733" spans="1:4" x14ac:dyDescent="0.2">
      <c r="A733" s="25"/>
      <c r="B733" s="19" t="s">
        <v>6</v>
      </c>
      <c r="C733" s="25">
        <f t="shared" si="16"/>
        <v>41</v>
      </c>
      <c r="D733" s="25">
        <f t="shared" si="17"/>
        <v>39</v>
      </c>
    </row>
    <row r="734" spans="1:4" x14ac:dyDescent="0.2">
      <c r="A734" s="25"/>
      <c r="B734" s="19" t="s">
        <v>5</v>
      </c>
      <c r="C734" s="25">
        <f t="shared" si="16"/>
        <v>38</v>
      </c>
      <c r="D734" s="25">
        <f t="shared" si="17"/>
        <v>37</v>
      </c>
    </row>
    <row r="735" spans="1:4" x14ac:dyDescent="0.2">
      <c r="A735" s="25"/>
      <c r="B735" s="19" t="s">
        <v>4</v>
      </c>
      <c r="C735" s="25">
        <f t="shared" si="16"/>
        <v>17</v>
      </c>
      <c r="D735" s="25">
        <f t="shared" si="17"/>
        <v>17</v>
      </c>
    </row>
    <row r="736" spans="1:4" x14ac:dyDescent="0.2">
      <c r="A736" s="25"/>
      <c r="B736" s="19" t="s">
        <v>19</v>
      </c>
      <c r="C736" s="25">
        <f t="shared" si="16"/>
        <v>1</v>
      </c>
      <c r="D736" s="25">
        <f t="shared" si="17"/>
        <v>1</v>
      </c>
    </row>
    <row r="737" spans="2:4" x14ac:dyDescent="0.2">
      <c r="B737" s="19" t="s">
        <v>3</v>
      </c>
      <c r="C737" s="25">
        <f t="shared" si="16"/>
        <v>0</v>
      </c>
      <c r="D737" s="25">
        <f t="shared" si="17"/>
        <v>0</v>
      </c>
    </row>
    <row r="738" spans="2:4" x14ac:dyDescent="0.2">
      <c r="B738" s="19" t="s">
        <v>16</v>
      </c>
      <c r="C738" s="25">
        <f t="shared" si="16"/>
        <v>0</v>
      </c>
      <c r="D738" s="25">
        <f t="shared" si="17"/>
        <v>0</v>
      </c>
    </row>
    <row r="739" spans="2:4" x14ac:dyDescent="0.2">
      <c r="B739" s="19" t="s">
        <v>13</v>
      </c>
      <c r="C739" s="25">
        <f t="shared" si="16"/>
        <v>0</v>
      </c>
      <c r="D739" s="25">
        <f t="shared" si="17"/>
        <v>0</v>
      </c>
    </row>
    <row r="740" spans="2:4" x14ac:dyDescent="0.2">
      <c r="B740" s="51" t="s">
        <v>24</v>
      </c>
      <c r="C740" s="25">
        <f t="shared" si="16"/>
        <v>0</v>
      </c>
      <c r="D740" s="25">
        <f t="shared" si="17"/>
        <v>0</v>
      </c>
    </row>
    <row r="741" spans="2:4" x14ac:dyDescent="0.2">
      <c r="B741" s="51" t="s">
        <v>15</v>
      </c>
      <c r="C741" s="25">
        <f t="shared" si="16"/>
        <v>0</v>
      </c>
      <c r="D741" s="25">
        <f t="shared" si="17"/>
        <v>0</v>
      </c>
    </row>
    <row r="742" spans="2:4" x14ac:dyDescent="0.2">
      <c r="B742" s="51" t="s">
        <v>14</v>
      </c>
      <c r="C742" s="25">
        <f t="shared" si="16"/>
        <v>1</v>
      </c>
      <c r="D742" s="25">
        <f t="shared" si="17"/>
        <v>1</v>
      </c>
    </row>
    <row r="743" spans="2:4" x14ac:dyDescent="0.2">
      <c r="B743" s="51" t="s">
        <v>23</v>
      </c>
      <c r="C743" s="25">
        <f t="shared" si="16"/>
        <v>1</v>
      </c>
      <c r="D743" s="25">
        <f t="shared" si="17"/>
        <v>4</v>
      </c>
    </row>
    <row r="744" spans="2:4" x14ac:dyDescent="0.2">
      <c r="B744" s="51" t="s">
        <v>22</v>
      </c>
      <c r="C744" s="25">
        <f t="shared" si="16"/>
        <v>7</v>
      </c>
      <c r="D744" s="25">
        <f t="shared" si="17"/>
        <v>7</v>
      </c>
    </row>
    <row r="745" spans="2:4" x14ac:dyDescent="0.2">
      <c r="B745" s="51"/>
      <c r="C745" s="25"/>
      <c r="D745" s="25"/>
    </row>
    <row r="746" spans="2:4" x14ac:dyDescent="0.2">
      <c r="B746" s="46" t="s">
        <v>21</v>
      </c>
      <c r="C746" s="46">
        <f>SUM(C731:C744)</f>
        <v>116</v>
      </c>
      <c r="D746" s="46">
        <f>SUM(D731:D744)</f>
        <v>116</v>
      </c>
    </row>
    <row r="747" spans="2:4" x14ac:dyDescent="0.2">
      <c r="B747" s="46" t="s">
        <v>20</v>
      </c>
      <c r="C747" s="46">
        <f>C746-C744-C743</f>
        <v>108</v>
      </c>
      <c r="D747" s="46">
        <f>D746-D744-D743</f>
        <v>105</v>
      </c>
    </row>
    <row r="749" spans="2:4" x14ac:dyDescent="0.2">
      <c r="C749" s="24"/>
    </row>
    <row r="750" spans="2:4" x14ac:dyDescent="0.2">
      <c r="B750" s="19" t="s">
        <v>19</v>
      </c>
      <c r="C750" s="24">
        <f>C736/C747</f>
        <v>9.2592592592592587E-3</v>
      </c>
      <c r="D750" s="24">
        <f>D736/D747</f>
        <v>9.5238095238095247E-3</v>
      </c>
    </row>
    <row r="751" spans="2:4" x14ac:dyDescent="0.2">
      <c r="B751" s="19" t="s">
        <v>18</v>
      </c>
      <c r="C751" s="24">
        <f>C731/C747</f>
        <v>0</v>
      </c>
      <c r="D751" s="24">
        <f>D731/D747</f>
        <v>0</v>
      </c>
    </row>
    <row r="752" spans="2:4" x14ac:dyDescent="0.2">
      <c r="B752" s="19" t="s">
        <v>17</v>
      </c>
      <c r="C752" s="24">
        <f>C732/C747</f>
        <v>9.2592592592592587E-2</v>
      </c>
      <c r="D752" s="24">
        <f>D732/D747</f>
        <v>9.5238095238095233E-2</v>
      </c>
    </row>
    <row r="753" spans="2:4" x14ac:dyDescent="0.2">
      <c r="B753" s="19" t="s">
        <v>6</v>
      </c>
      <c r="C753" s="24">
        <f>C733/C747</f>
        <v>0.37962962962962965</v>
      </c>
      <c r="D753" s="24">
        <f>D733/D747</f>
        <v>0.37142857142857144</v>
      </c>
    </row>
    <row r="754" spans="2:4" x14ac:dyDescent="0.2">
      <c r="B754" s="19" t="s">
        <v>5</v>
      </c>
      <c r="C754" s="24">
        <f>C734/C747</f>
        <v>0.35185185185185186</v>
      </c>
      <c r="D754" s="24">
        <f>D734/D747</f>
        <v>0.35238095238095241</v>
      </c>
    </row>
    <row r="755" spans="2:4" x14ac:dyDescent="0.2">
      <c r="B755" s="19" t="s">
        <v>4</v>
      </c>
      <c r="C755" s="24">
        <f>C735/C747</f>
        <v>0.15740740740740741</v>
      </c>
      <c r="D755" s="24">
        <f>D735/D747</f>
        <v>0.16190476190476191</v>
      </c>
    </row>
    <row r="756" spans="2:4" x14ac:dyDescent="0.2">
      <c r="B756" s="19" t="s">
        <v>3</v>
      </c>
      <c r="C756" s="24">
        <f>C737/C747</f>
        <v>0</v>
      </c>
      <c r="D756" s="24">
        <f>D737/D747</f>
        <v>0</v>
      </c>
    </row>
    <row r="757" spans="2:4" x14ac:dyDescent="0.2">
      <c r="B757" s="19" t="s">
        <v>16</v>
      </c>
      <c r="C757" s="24">
        <f>C738/C747</f>
        <v>0</v>
      </c>
      <c r="D757" s="24">
        <f>D738/D747</f>
        <v>0</v>
      </c>
    </row>
    <row r="758" spans="2:4" x14ac:dyDescent="0.2">
      <c r="B758" s="19" t="s">
        <v>15</v>
      </c>
      <c r="C758" s="24">
        <f>C741/C747</f>
        <v>0</v>
      </c>
      <c r="D758" s="24">
        <f>D741/D747</f>
        <v>0</v>
      </c>
    </row>
    <row r="759" spans="2:4" x14ac:dyDescent="0.2">
      <c r="B759" s="19" t="s">
        <v>14</v>
      </c>
      <c r="C759" s="24">
        <f>C742/C747</f>
        <v>9.2592592592592587E-3</v>
      </c>
      <c r="D759" s="24">
        <f>D742/D747</f>
        <v>9.5238095238095247E-3</v>
      </c>
    </row>
    <row r="760" spans="2:4" x14ac:dyDescent="0.2">
      <c r="B760" s="19" t="s">
        <v>13</v>
      </c>
      <c r="C760" s="23">
        <f>C739/C747</f>
        <v>0</v>
      </c>
      <c r="D760" s="23">
        <f>D739/D747</f>
        <v>0</v>
      </c>
    </row>
    <row r="761" spans="2:4" x14ac:dyDescent="0.2">
      <c r="B761" s="19"/>
      <c r="C761" s="50">
        <f>SUM(C750:C760)</f>
        <v>1</v>
      </c>
      <c r="D761" s="50">
        <f>SUM(D750:D760)</f>
        <v>0.99999999999999989</v>
      </c>
    </row>
    <row r="762" spans="2:4" x14ac:dyDescent="0.2">
      <c r="B762" s="19"/>
      <c r="C762" s="50"/>
      <c r="D762" s="50"/>
    </row>
    <row r="763" spans="2:4" x14ac:dyDescent="0.2">
      <c r="B763" s="19"/>
      <c r="C763" s="50"/>
      <c r="D763" s="50"/>
    </row>
    <row r="764" spans="2:4" x14ac:dyDescent="0.2">
      <c r="B764" s="19"/>
      <c r="C764" s="25" t="s">
        <v>174</v>
      </c>
      <c r="D764" s="49">
        <v>44196</v>
      </c>
    </row>
    <row r="765" spans="2:4" x14ac:dyDescent="0.2">
      <c r="B765" s="19" t="s">
        <v>7</v>
      </c>
      <c r="C765" s="47">
        <f>SUM(C750:C752)</f>
        <v>0.10185185185185185</v>
      </c>
      <c r="D765" s="47">
        <f>SUM(D750:D752)</f>
        <v>0.10476190476190475</v>
      </c>
    </row>
    <row r="766" spans="2:4" x14ac:dyDescent="0.2">
      <c r="B766" s="19" t="s">
        <v>6</v>
      </c>
      <c r="C766" s="47">
        <f t="shared" ref="C766:D769" si="18">C753</f>
        <v>0.37962962962962965</v>
      </c>
      <c r="D766" s="47">
        <f t="shared" si="18"/>
        <v>0.37142857142857144</v>
      </c>
    </row>
    <row r="767" spans="2:4" x14ac:dyDescent="0.2">
      <c r="B767" s="19" t="s">
        <v>5</v>
      </c>
      <c r="C767" s="47">
        <f t="shared" si="18"/>
        <v>0.35185185185185186</v>
      </c>
      <c r="D767" s="47">
        <f t="shared" si="18"/>
        <v>0.35238095238095241</v>
      </c>
    </row>
    <row r="768" spans="2:4" x14ac:dyDescent="0.2">
      <c r="B768" s="19" t="s">
        <v>4</v>
      </c>
      <c r="C768" s="47">
        <f t="shared" si="18"/>
        <v>0.15740740740740741</v>
      </c>
      <c r="D768" s="47">
        <f t="shared" si="18"/>
        <v>0.16190476190476191</v>
      </c>
    </row>
    <row r="769" spans="2:4" x14ac:dyDescent="0.2">
      <c r="B769" s="19" t="s">
        <v>3</v>
      </c>
      <c r="C769" s="47">
        <f t="shared" si="18"/>
        <v>0</v>
      </c>
      <c r="D769" s="47">
        <f t="shared" si="18"/>
        <v>0</v>
      </c>
    </row>
    <row r="770" spans="2:4" x14ac:dyDescent="0.2">
      <c r="B770" s="19" t="s">
        <v>12</v>
      </c>
      <c r="C770" s="48">
        <f>SUM(C757:C760)</f>
        <v>9.2592592592592587E-3</v>
      </c>
      <c r="D770" s="48">
        <f>SUM(D757:D760)</f>
        <v>9.5238095238095247E-3</v>
      </c>
    </row>
    <row r="771" spans="2:4" x14ac:dyDescent="0.2">
      <c r="C771" s="47">
        <f>SUM(C765:C770)</f>
        <v>1</v>
      </c>
      <c r="D771" s="47">
        <f>SUM(D765:D770)</f>
        <v>0.99999999999999989</v>
      </c>
    </row>
  </sheetData>
  <pageMargins left="0.2" right="0.2" top="0.5" bottom="0.5" header="0.5" footer="0.5"/>
  <pageSetup fitToWidth="0" fitToHeight="0" orientation="landscape" horizont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autoPageBreaks="0"/>
  </sheetPr>
  <dimension ref="A4:GW734"/>
  <sheetViews>
    <sheetView workbookViewId="0">
      <pane xSplit="2" topLeftCell="C1" activePane="topRight" state="frozen"/>
      <selection activeCell="A4" sqref="A4"/>
      <selection pane="topRight" activeCell="A4" sqref="A4"/>
    </sheetView>
  </sheetViews>
  <sheetFormatPr defaultColWidth="7.625" defaultRowHeight="11.25" x14ac:dyDescent="0.2"/>
  <cols>
    <col min="1" max="1" width="7.625" style="46"/>
    <col min="2" max="2" width="34.5" style="46" customWidth="1"/>
    <col min="3" max="8" width="22.625" style="46" customWidth="1"/>
    <col min="9" max="16384" width="7.625" style="46"/>
  </cols>
  <sheetData>
    <row r="4" spans="2:205" ht="15.75" x14ac:dyDescent="0.2">
      <c r="B4" s="71" t="s">
        <v>181</v>
      </c>
    </row>
    <row r="5" spans="2:205" x14ac:dyDescent="0.2">
      <c r="B5" s="46" t="s">
        <v>180</v>
      </c>
    </row>
    <row r="7" spans="2:205" x14ac:dyDescent="0.2">
      <c r="B7" s="68" t="s">
        <v>172</v>
      </c>
      <c r="C7" s="68"/>
      <c r="D7" s="68"/>
      <c r="E7" s="68"/>
      <c r="F7" s="68"/>
      <c r="G7" s="68"/>
      <c r="H7" s="6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row>
    <row r="8" spans="2:205" x14ac:dyDescent="0.2">
      <c r="B8" s="70" t="s">
        <v>171</v>
      </c>
      <c r="C8" s="69" t="s">
        <v>170</v>
      </c>
    </row>
    <row r="9" spans="2:205" x14ac:dyDescent="0.2">
      <c r="B9" s="70" t="s">
        <v>169</v>
      </c>
      <c r="C9" s="69">
        <v>2020</v>
      </c>
    </row>
    <row r="10" spans="2:205" x14ac:dyDescent="0.2">
      <c r="B10" s="64"/>
    </row>
    <row r="11" spans="2:205" x14ac:dyDescent="0.2">
      <c r="C11" s="25">
        <v>1</v>
      </c>
      <c r="D11" s="25">
        <v>2</v>
      </c>
      <c r="E11" s="25">
        <v>3</v>
      </c>
      <c r="F11" s="25">
        <v>4</v>
      </c>
      <c r="G11" s="25">
        <v>5</v>
      </c>
      <c r="H11" s="25">
        <v>6</v>
      </c>
    </row>
    <row r="12" spans="2:205" x14ac:dyDescent="0.2">
      <c r="B12" s="68" t="s">
        <v>167</v>
      </c>
      <c r="C12" s="68"/>
      <c r="D12" s="68"/>
      <c r="E12" s="68"/>
      <c r="F12" s="68"/>
      <c r="G12" s="68"/>
      <c r="H12" s="6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row>
    <row r="13" spans="2:205" x14ac:dyDescent="0.2">
      <c r="B13" s="65" t="s">
        <v>166</v>
      </c>
      <c r="C13" s="65"/>
      <c r="D13" s="65" t="s">
        <v>174</v>
      </c>
      <c r="E13" s="65"/>
      <c r="F13" s="65"/>
      <c r="G13" s="67">
        <v>44196</v>
      </c>
      <c r="H13" s="65"/>
    </row>
    <row r="14" spans="2:205" x14ac:dyDescent="0.2">
      <c r="B14" s="65"/>
      <c r="C14" s="65" t="s">
        <v>165</v>
      </c>
      <c r="D14" s="65" t="s">
        <v>164</v>
      </c>
      <c r="E14" s="65" t="s">
        <v>163</v>
      </c>
      <c r="F14" s="65" t="s">
        <v>165</v>
      </c>
      <c r="G14" s="65" t="s">
        <v>164</v>
      </c>
      <c r="H14" s="65" t="s">
        <v>163</v>
      </c>
    </row>
    <row r="15" spans="2:205" hidden="1" x14ac:dyDescent="0.2">
      <c r="B15" s="66" t="s">
        <v>132</v>
      </c>
      <c r="C15" s="65"/>
      <c r="D15" s="65"/>
      <c r="E15" s="65"/>
      <c r="F15" s="65"/>
      <c r="G15" s="65"/>
      <c r="H15" s="65"/>
    </row>
    <row r="16" spans="2:205" ht="12" hidden="1" customHeight="1" x14ac:dyDescent="0.2">
      <c r="B16" s="54" t="s">
        <v>36</v>
      </c>
      <c r="C16" s="53" t="s">
        <v>5</v>
      </c>
      <c r="D16" s="53" t="s">
        <v>23</v>
      </c>
      <c r="E16" s="53" t="s">
        <v>33</v>
      </c>
      <c r="F16" s="53" t="s">
        <v>5</v>
      </c>
      <c r="G16" s="53" t="s">
        <v>23</v>
      </c>
      <c r="H16" s="53" t="s">
        <v>33</v>
      </c>
    </row>
    <row r="17" spans="2:8" ht="12" hidden="1" customHeight="1" x14ac:dyDescent="0.2">
      <c r="B17" s="54" t="s">
        <v>35</v>
      </c>
      <c r="C17" s="53" t="s">
        <v>23</v>
      </c>
      <c r="D17" s="53" t="s">
        <v>23</v>
      </c>
      <c r="E17" s="53" t="s">
        <v>23</v>
      </c>
      <c r="F17" s="53" t="s">
        <v>23</v>
      </c>
      <c r="G17" s="53" t="s">
        <v>23</v>
      </c>
      <c r="H17" s="53" t="s">
        <v>23</v>
      </c>
    </row>
    <row r="18" spans="2:8" ht="12" hidden="1" customHeight="1" x14ac:dyDescent="0.2">
      <c r="B18" s="54" t="s">
        <v>34</v>
      </c>
      <c r="C18" s="53" t="s">
        <v>5</v>
      </c>
      <c r="D18" s="53" t="s">
        <v>23</v>
      </c>
      <c r="E18" s="53" t="s">
        <v>33</v>
      </c>
      <c r="F18" s="53" t="s">
        <v>5</v>
      </c>
      <c r="G18" s="53" t="s">
        <v>23</v>
      </c>
      <c r="H18" s="53" t="s">
        <v>33</v>
      </c>
    </row>
    <row r="19" spans="2:8" ht="12" hidden="1" customHeight="1" x14ac:dyDescent="0.2">
      <c r="B19" s="54" t="s">
        <v>30</v>
      </c>
      <c r="C19" s="53" t="s">
        <v>23</v>
      </c>
      <c r="D19" s="53" t="s">
        <v>23</v>
      </c>
      <c r="E19" s="53" t="s">
        <v>23</v>
      </c>
      <c r="F19" s="53" t="s">
        <v>23</v>
      </c>
      <c r="G19" s="53" t="s">
        <v>23</v>
      </c>
      <c r="H19" s="53" t="s">
        <v>23</v>
      </c>
    </row>
    <row r="20" spans="2:8" hidden="1" x14ac:dyDescent="0.2">
      <c r="B20" s="66" t="s">
        <v>41</v>
      </c>
      <c r="C20" s="65"/>
      <c r="D20" s="65"/>
      <c r="E20" s="65"/>
      <c r="F20" s="65"/>
      <c r="G20" s="65"/>
      <c r="H20" s="65"/>
    </row>
    <row r="21" spans="2:8" ht="12" hidden="1" customHeight="1" x14ac:dyDescent="0.2">
      <c r="B21" s="54" t="s">
        <v>36</v>
      </c>
      <c r="C21" s="53" t="s">
        <v>6</v>
      </c>
      <c r="D21" s="53" t="s">
        <v>23</v>
      </c>
      <c r="E21" s="53" t="s">
        <v>31</v>
      </c>
      <c r="F21" s="53" t="s">
        <v>6</v>
      </c>
      <c r="G21" s="53" t="s">
        <v>23</v>
      </c>
      <c r="H21" s="53" t="s">
        <v>31</v>
      </c>
    </row>
    <row r="22" spans="2:8" ht="12" hidden="1" customHeight="1" x14ac:dyDescent="0.2">
      <c r="B22" s="54" t="s">
        <v>35</v>
      </c>
      <c r="C22" s="53" t="s">
        <v>27</v>
      </c>
      <c r="D22" s="53" t="s">
        <v>23</v>
      </c>
      <c r="E22" s="53" t="s">
        <v>23</v>
      </c>
      <c r="F22" s="53" t="s">
        <v>27</v>
      </c>
      <c r="G22" s="53" t="s">
        <v>23</v>
      </c>
      <c r="H22" s="53" t="s">
        <v>23</v>
      </c>
    </row>
    <row r="23" spans="2:8" ht="12" hidden="1" customHeight="1" x14ac:dyDescent="0.2">
      <c r="B23" s="54" t="s">
        <v>34</v>
      </c>
      <c r="C23" s="53" t="s">
        <v>6</v>
      </c>
      <c r="D23" s="53" t="s">
        <v>23</v>
      </c>
      <c r="E23" s="53" t="s">
        <v>31</v>
      </c>
      <c r="F23" s="53" t="s">
        <v>6</v>
      </c>
      <c r="G23" s="53" t="s">
        <v>23</v>
      </c>
      <c r="H23" s="53" t="s">
        <v>31</v>
      </c>
    </row>
    <row r="24" spans="2:8" ht="12" hidden="1" customHeight="1" x14ac:dyDescent="0.2">
      <c r="B24" s="54" t="s">
        <v>30</v>
      </c>
      <c r="C24" s="53" t="s">
        <v>27</v>
      </c>
      <c r="D24" s="53" t="s">
        <v>23</v>
      </c>
      <c r="E24" s="53" t="s">
        <v>23</v>
      </c>
      <c r="F24" s="53" t="s">
        <v>27</v>
      </c>
      <c r="G24" s="53" t="s">
        <v>23</v>
      </c>
      <c r="H24" s="53" t="s">
        <v>23</v>
      </c>
    </row>
    <row r="25" spans="2:8" hidden="1" x14ac:dyDescent="0.2">
      <c r="B25" s="66" t="s">
        <v>150</v>
      </c>
      <c r="C25" s="65"/>
      <c r="D25" s="65"/>
      <c r="E25" s="65"/>
      <c r="F25" s="65"/>
      <c r="G25" s="65"/>
      <c r="H25" s="65"/>
    </row>
    <row r="26" spans="2:8" ht="12" hidden="1" customHeight="1" x14ac:dyDescent="0.2">
      <c r="B26" s="54" t="s">
        <v>36</v>
      </c>
      <c r="C26" s="53" t="s">
        <v>6</v>
      </c>
      <c r="D26" s="53" t="s">
        <v>23</v>
      </c>
      <c r="E26" s="53" t="s">
        <v>31</v>
      </c>
      <c r="F26" s="53" t="s">
        <v>6</v>
      </c>
      <c r="G26" s="53" t="s">
        <v>23</v>
      </c>
      <c r="H26" s="53" t="s">
        <v>31</v>
      </c>
    </row>
    <row r="27" spans="2:8" ht="12" hidden="1" customHeight="1" x14ac:dyDescent="0.2">
      <c r="B27" s="54" t="s">
        <v>35</v>
      </c>
      <c r="C27" s="53" t="s">
        <v>27</v>
      </c>
      <c r="D27" s="53" t="s">
        <v>23</v>
      </c>
      <c r="E27" s="53" t="s">
        <v>23</v>
      </c>
      <c r="F27" s="53" t="s">
        <v>27</v>
      </c>
      <c r="G27" s="53" t="s">
        <v>23</v>
      </c>
      <c r="H27" s="53" t="s">
        <v>23</v>
      </c>
    </row>
    <row r="28" spans="2:8" ht="12" hidden="1" customHeight="1" x14ac:dyDescent="0.2">
      <c r="B28" s="54" t="s">
        <v>34</v>
      </c>
      <c r="C28" s="53" t="s">
        <v>6</v>
      </c>
      <c r="D28" s="53" t="s">
        <v>23</v>
      </c>
      <c r="E28" s="53" t="s">
        <v>31</v>
      </c>
      <c r="F28" s="53" t="s">
        <v>6</v>
      </c>
      <c r="G28" s="53" t="s">
        <v>23</v>
      </c>
      <c r="H28" s="53" t="s">
        <v>31</v>
      </c>
    </row>
    <row r="29" spans="2:8" ht="12" hidden="1" customHeight="1" x14ac:dyDescent="0.2">
      <c r="B29" s="54" t="s">
        <v>30</v>
      </c>
      <c r="C29" s="53" t="s">
        <v>27</v>
      </c>
      <c r="D29" s="53" t="s">
        <v>23</v>
      </c>
      <c r="E29" s="53" t="s">
        <v>23</v>
      </c>
      <c r="F29" s="53" t="s">
        <v>27</v>
      </c>
      <c r="G29" s="53" t="s">
        <v>23</v>
      </c>
      <c r="H29" s="53" t="s">
        <v>23</v>
      </c>
    </row>
    <row r="30" spans="2:8" hidden="1" x14ac:dyDescent="0.2">
      <c r="B30" s="66" t="s">
        <v>129</v>
      </c>
      <c r="C30" s="65"/>
      <c r="D30" s="65"/>
      <c r="E30" s="65"/>
      <c r="F30" s="65"/>
      <c r="G30" s="65"/>
      <c r="H30" s="65"/>
    </row>
    <row r="31" spans="2:8" ht="12" hidden="1" customHeight="1" x14ac:dyDescent="0.2">
      <c r="B31" s="54" t="s">
        <v>36</v>
      </c>
      <c r="C31" s="53" t="s">
        <v>6</v>
      </c>
      <c r="D31" s="53" t="s">
        <v>23</v>
      </c>
      <c r="E31" s="53" t="s">
        <v>31</v>
      </c>
      <c r="F31" s="53" t="s">
        <v>6</v>
      </c>
      <c r="G31" s="53" t="s">
        <v>23</v>
      </c>
      <c r="H31" s="53" t="s">
        <v>31</v>
      </c>
    </row>
    <row r="32" spans="2:8" ht="12" hidden="1" customHeight="1" x14ac:dyDescent="0.2">
      <c r="B32" s="54" t="s">
        <v>35</v>
      </c>
      <c r="C32" s="53" t="s">
        <v>27</v>
      </c>
      <c r="D32" s="53" t="s">
        <v>26</v>
      </c>
      <c r="E32" s="53" t="s">
        <v>23</v>
      </c>
      <c r="F32" s="53" t="s">
        <v>27</v>
      </c>
      <c r="G32" s="53" t="s">
        <v>26</v>
      </c>
      <c r="H32" s="53" t="s">
        <v>23</v>
      </c>
    </row>
    <row r="33" spans="2:8" ht="12" hidden="1" customHeight="1" x14ac:dyDescent="0.2">
      <c r="B33" s="54" t="s">
        <v>34</v>
      </c>
      <c r="C33" s="53" t="s">
        <v>6</v>
      </c>
      <c r="D33" s="53" t="s">
        <v>23</v>
      </c>
      <c r="E33" s="53" t="s">
        <v>31</v>
      </c>
      <c r="F33" s="53" t="s">
        <v>6</v>
      </c>
      <c r="G33" s="53" t="s">
        <v>23</v>
      </c>
      <c r="H33" s="53" t="s">
        <v>31</v>
      </c>
    </row>
    <row r="34" spans="2:8" ht="12" hidden="1" customHeight="1" x14ac:dyDescent="0.2">
      <c r="B34" s="54" t="s">
        <v>30</v>
      </c>
      <c r="C34" s="53" t="s">
        <v>27</v>
      </c>
      <c r="D34" s="53" t="s">
        <v>26</v>
      </c>
      <c r="E34" s="53" t="s">
        <v>23</v>
      </c>
      <c r="F34" s="53" t="s">
        <v>27</v>
      </c>
      <c r="G34" s="53" t="s">
        <v>26</v>
      </c>
      <c r="H34" s="53" t="s">
        <v>23</v>
      </c>
    </row>
    <row r="35" spans="2:8" hidden="1" x14ac:dyDescent="0.2">
      <c r="B35" s="66" t="s">
        <v>179</v>
      </c>
      <c r="C35" s="65"/>
      <c r="D35" s="65"/>
      <c r="E35" s="65"/>
      <c r="F35" s="65"/>
      <c r="G35" s="65"/>
      <c r="H35" s="65"/>
    </row>
    <row r="36" spans="2:8" ht="12" hidden="1" customHeight="1" x14ac:dyDescent="0.2">
      <c r="B36" s="54" t="s">
        <v>36</v>
      </c>
      <c r="C36" s="53" t="s">
        <v>4</v>
      </c>
      <c r="D36" s="53" t="s">
        <v>23</v>
      </c>
      <c r="E36" s="53" t="s">
        <v>32</v>
      </c>
      <c r="F36" s="53" t="s">
        <v>4</v>
      </c>
      <c r="G36" s="53" t="s">
        <v>23</v>
      </c>
      <c r="H36" s="53" t="s">
        <v>32</v>
      </c>
    </row>
    <row r="37" spans="2:8" ht="12" hidden="1" customHeight="1" x14ac:dyDescent="0.2">
      <c r="B37" s="54" t="s">
        <v>35</v>
      </c>
      <c r="C37" s="53" t="s">
        <v>27</v>
      </c>
      <c r="D37" s="53" t="s">
        <v>26</v>
      </c>
      <c r="E37" s="53" t="s">
        <v>23</v>
      </c>
      <c r="F37" s="53" t="s">
        <v>27</v>
      </c>
      <c r="G37" s="53" t="s">
        <v>26</v>
      </c>
      <c r="H37" s="53" t="s">
        <v>23</v>
      </c>
    </row>
    <row r="38" spans="2:8" ht="12" hidden="1" customHeight="1" x14ac:dyDescent="0.2">
      <c r="B38" s="54" t="s">
        <v>34</v>
      </c>
      <c r="C38" s="53" t="s">
        <v>4</v>
      </c>
      <c r="D38" s="53" t="s">
        <v>23</v>
      </c>
      <c r="E38" s="53" t="s">
        <v>32</v>
      </c>
      <c r="F38" s="53" t="s">
        <v>4</v>
      </c>
      <c r="G38" s="53" t="s">
        <v>23</v>
      </c>
      <c r="H38" s="53" t="s">
        <v>32</v>
      </c>
    </row>
    <row r="39" spans="2:8" ht="12" hidden="1" customHeight="1" x14ac:dyDescent="0.2">
      <c r="B39" s="54" t="s">
        <v>30</v>
      </c>
      <c r="C39" s="53" t="s">
        <v>27</v>
      </c>
      <c r="D39" s="53" t="s">
        <v>26</v>
      </c>
      <c r="E39" s="53" t="s">
        <v>23</v>
      </c>
      <c r="F39" s="53" t="s">
        <v>27</v>
      </c>
      <c r="G39" s="53" t="s">
        <v>26</v>
      </c>
      <c r="H39" s="53" t="s">
        <v>23</v>
      </c>
    </row>
    <row r="40" spans="2:8" hidden="1" x14ac:dyDescent="0.2">
      <c r="B40" s="66" t="s">
        <v>100</v>
      </c>
      <c r="C40" s="65"/>
      <c r="D40" s="65"/>
      <c r="E40" s="65"/>
      <c r="F40" s="65"/>
      <c r="G40" s="65"/>
      <c r="H40" s="65"/>
    </row>
    <row r="41" spans="2:8" ht="12" hidden="1" customHeight="1" x14ac:dyDescent="0.2">
      <c r="B41" s="54" t="s">
        <v>36</v>
      </c>
      <c r="C41" s="53" t="s">
        <v>17</v>
      </c>
      <c r="D41" s="53" t="s">
        <v>23</v>
      </c>
      <c r="E41" s="53" t="s">
        <v>32</v>
      </c>
      <c r="F41" s="53" t="s">
        <v>17</v>
      </c>
      <c r="G41" s="53" t="s">
        <v>23</v>
      </c>
      <c r="H41" s="53" t="s">
        <v>32</v>
      </c>
    </row>
    <row r="42" spans="2:8" ht="12" hidden="1" customHeight="1" x14ac:dyDescent="0.2">
      <c r="B42" s="54" t="s">
        <v>35</v>
      </c>
      <c r="C42" s="53" t="s">
        <v>44</v>
      </c>
      <c r="D42" s="53" t="s">
        <v>23</v>
      </c>
      <c r="E42" s="53" t="s">
        <v>23</v>
      </c>
      <c r="F42" s="53" t="s">
        <v>44</v>
      </c>
      <c r="G42" s="53" t="s">
        <v>23</v>
      </c>
      <c r="H42" s="53" t="s">
        <v>23</v>
      </c>
    </row>
    <row r="43" spans="2:8" ht="12" hidden="1" customHeight="1" x14ac:dyDescent="0.2">
      <c r="B43" s="54" t="s">
        <v>34</v>
      </c>
      <c r="C43" s="53" t="s">
        <v>17</v>
      </c>
      <c r="D43" s="53" t="s">
        <v>23</v>
      </c>
      <c r="E43" s="53" t="s">
        <v>32</v>
      </c>
      <c r="F43" s="53" t="s">
        <v>17</v>
      </c>
      <c r="G43" s="53" t="s">
        <v>23</v>
      </c>
      <c r="H43" s="53" t="s">
        <v>32</v>
      </c>
    </row>
    <row r="44" spans="2:8" ht="12" hidden="1" customHeight="1" x14ac:dyDescent="0.2">
      <c r="B44" s="54" t="s">
        <v>30</v>
      </c>
      <c r="C44" s="53" t="s">
        <v>44</v>
      </c>
      <c r="D44" s="53" t="s">
        <v>23</v>
      </c>
      <c r="E44" s="53" t="s">
        <v>23</v>
      </c>
      <c r="F44" s="53" t="s">
        <v>44</v>
      </c>
      <c r="G44" s="53" t="s">
        <v>23</v>
      </c>
      <c r="H44" s="53" t="s">
        <v>23</v>
      </c>
    </row>
    <row r="45" spans="2:8" hidden="1" x14ac:dyDescent="0.2">
      <c r="B45" s="66" t="s">
        <v>73</v>
      </c>
      <c r="C45" s="65"/>
      <c r="D45" s="65"/>
      <c r="E45" s="65"/>
      <c r="F45" s="65"/>
      <c r="G45" s="65"/>
      <c r="H45" s="65"/>
    </row>
    <row r="46" spans="2:8" ht="12" hidden="1" customHeight="1" x14ac:dyDescent="0.2">
      <c r="B46" s="54" t="s">
        <v>36</v>
      </c>
      <c r="C46" s="53" t="s">
        <v>4</v>
      </c>
      <c r="D46" s="53" t="s">
        <v>23</v>
      </c>
      <c r="E46" s="53" t="s">
        <v>31</v>
      </c>
      <c r="F46" s="53" t="s">
        <v>4</v>
      </c>
      <c r="G46" s="53" t="s">
        <v>23</v>
      </c>
      <c r="H46" s="53" t="s">
        <v>31</v>
      </c>
    </row>
    <row r="47" spans="2:8" ht="12" hidden="1" customHeight="1" x14ac:dyDescent="0.2">
      <c r="B47" s="54" t="s">
        <v>35</v>
      </c>
      <c r="C47" s="53" t="s">
        <v>27</v>
      </c>
      <c r="D47" s="53" t="s">
        <v>23</v>
      </c>
      <c r="E47" s="53" t="s">
        <v>23</v>
      </c>
      <c r="F47" s="53" t="s">
        <v>27</v>
      </c>
      <c r="G47" s="53" t="s">
        <v>23</v>
      </c>
      <c r="H47" s="53" t="s">
        <v>23</v>
      </c>
    </row>
    <row r="48" spans="2:8" ht="12" hidden="1" customHeight="1" x14ac:dyDescent="0.2">
      <c r="B48" s="54" t="s">
        <v>34</v>
      </c>
      <c r="C48" s="53" t="s">
        <v>4</v>
      </c>
      <c r="D48" s="53" t="s">
        <v>23</v>
      </c>
      <c r="E48" s="53" t="s">
        <v>31</v>
      </c>
      <c r="F48" s="53" t="s">
        <v>4</v>
      </c>
      <c r="G48" s="53" t="s">
        <v>23</v>
      </c>
      <c r="H48" s="53" t="s">
        <v>31</v>
      </c>
    </row>
    <row r="49" spans="1:8" ht="12" hidden="1" customHeight="1" x14ac:dyDescent="0.2">
      <c r="B49" s="54" t="s">
        <v>30</v>
      </c>
      <c r="C49" s="53" t="s">
        <v>27</v>
      </c>
      <c r="D49" s="53" t="s">
        <v>23</v>
      </c>
      <c r="E49" s="53" t="s">
        <v>23</v>
      </c>
      <c r="F49" s="53" t="s">
        <v>27</v>
      </c>
      <c r="G49" s="53" t="s">
        <v>23</v>
      </c>
      <c r="H49" s="53" t="s">
        <v>23</v>
      </c>
    </row>
    <row r="50" spans="1:8" hidden="1" x14ac:dyDescent="0.2">
      <c r="B50" s="66" t="s">
        <v>63</v>
      </c>
      <c r="C50" s="65"/>
      <c r="D50" s="65"/>
      <c r="E50" s="65"/>
      <c r="F50" s="65"/>
      <c r="G50" s="65"/>
      <c r="H50" s="65"/>
    </row>
    <row r="51" spans="1:8" ht="12" hidden="1" customHeight="1" x14ac:dyDescent="0.2">
      <c r="B51" s="54" t="s">
        <v>36</v>
      </c>
      <c r="C51" s="53" t="s">
        <v>4</v>
      </c>
      <c r="D51" s="53" t="s">
        <v>23</v>
      </c>
      <c r="E51" s="53" t="s">
        <v>33</v>
      </c>
      <c r="F51" s="53" t="s">
        <v>4</v>
      </c>
      <c r="G51" s="53" t="s">
        <v>23</v>
      </c>
      <c r="H51" s="53" t="s">
        <v>33</v>
      </c>
    </row>
    <row r="52" spans="1:8" ht="12" hidden="1" customHeight="1" x14ac:dyDescent="0.2">
      <c r="B52" s="54" t="s">
        <v>35</v>
      </c>
      <c r="C52" s="53" t="s">
        <v>27</v>
      </c>
      <c r="D52" s="53" t="s">
        <v>23</v>
      </c>
      <c r="E52" s="53" t="s">
        <v>23</v>
      </c>
      <c r="F52" s="53" t="s">
        <v>27</v>
      </c>
      <c r="G52" s="53" t="s">
        <v>23</v>
      </c>
      <c r="H52" s="53" t="s">
        <v>23</v>
      </c>
    </row>
    <row r="53" spans="1:8" ht="12" hidden="1" customHeight="1" x14ac:dyDescent="0.2">
      <c r="B53" s="54" t="s">
        <v>34</v>
      </c>
      <c r="C53" s="53" t="s">
        <v>4</v>
      </c>
      <c r="D53" s="53" t="s">
        <v>23</v>
      </c>
      <c r="E53" s="53" t="s">
        <v>33</v>
      </c>
      <c r="F53" s="53" t="s">
        <v>4</v>
      </c>
      <c r="G53" s="53" t="s">
        <v>23</v>
      </c>
      <c r="H53" s="53" t="s">
        <v>33</v>
      </c>
    </row>
    <row r="54" spans="1:8" ht="12" hidden="1" customHeight="1" x14ac:dyDescent="0.2">
      <c r="B54" s="54" t="s">
        <v>30</v>
      </c>
      <c r="C54" s="53" t="s">
        <v>27</v>
      </c>
      <c r="D54" s="53" t="s">
        <v>23</v>
      </c>
      <c r="E54" s="53" t="s">
        <v>23</v>
      </c>
      <c r="F54" s="53" t="s">
        <v>27</v>
      </c>
      <c r="G54" s="53" t="s">
        <v>23</v>
      </c>
      <c r="H54" s="53" t="s">
        <v>23</v>
      </c>
    </row>
    <row r="55" spans="1:8" hidden="1" x14ac:dyDescent="0.2">
      <c r="B55" s="66" t="s">
        <v>119</v>
      </c>
      <c r="C55" s="65"/>
      <c r="D55" s="65"/>
      <c r="E55" s="65"/>
      <c r="F55" s="65"/>
      <c r="G55" s="65"/>
      <c r="H55" s="65"/>
    </row>
    <row r="56" spans="1:8" ht="12" hidden="1" customHeight="1" x14ac:dyDescent="0.2">
      <c r="B56" s="54" t="s">
        <v>36</v>
      </c>
      <c r="C56" s="53" t="s">
        <v>5</v>
      </c>
      <c r="D56" s="53" t="s">
        <v>23</v>
      </c>
      <c r="E56" s="53" t="s">
        <v>32</v>
      </c>
      <c r="F56" s="53" t="s">
        <v>5</v>
      </c>
      <c r="G56" s="53" t="s">
        <v>23</v>
      </c>
      <c r="H56" s="53" t="s">
        <v>32</v>
      </c>
    </row>
    <row r="57" spans="1:8" ht="12" hidden="1" customHeight="1" x14ac:dyDescent="0.2">
      <c r="B57" s="54" t="s">
        <v>35</v>
      </c>
      <c r="C57" s="53" t="s">
        <v>27</v>
      </c>
      <c r="D57" s="53" t="s">
        <v>23</v>
      </c>
      <c r="E57" s="53" t="s">
        <v>23</v>
      </c>
      <c r="F57" s="53" t="s">
        <v>27</v>
      </c>
      <c r="G57" s="53" t="s">
        <v>23</v>
      </c>
      <c r="H57" s="53" t="s">
        <v>23</v>
      </c>
    </row>
    <row r="58" spans="1:8" ht="12" hidden="1" customHeight="1" x14ac:dyDescent="0.2">
      <c r="B58" s="54" t="s">
        <v>34</v>
      </c>
      <c r="C58" s="53" t="s">
        <v>5</v>
      </c>
      <c r="D58" s="53" t="s">
        <v>23</v>
      </c>
      <c r="E58" s="53" t="s">
        <v>32</v>
      </c>
      <c r="F58" s="53" t="s">
        <v>5</v>
      </c>
      <c r="G58" s="53" t="s">
        <v>23</v>
      </c>
      <c r="H58" s="53" t="s">
        <v>32</v>
      </c>
    </row>
    <row r="59" spans="1:8" ht="12" hidden="1" customHeight="1" x14ac:dyDescent="0.2">
      <c r="B59" s="54" t="s">
        <v>30</v>
      </c>
      <c r="C59" s="53" t="s">
        <v>27</v>
      </c>
      <c r="D59" s="53" t="s">
        <v>23</v>
      </c>
      <c r="E59" s="53" t="s">
        <v>23</v>
      </c>
      <c r="F59" s="53" t="s">
        <v>27</v>
      </c>
      <c r="G59" s="53" t="s">
        <v>23</v>
      </c>
      <c r="H59" s="53" t="s">
        <v>23</v>
      </c>
    </row>
    <row r="60" spans="1:8" x14ac:dyDescent="0.2">
      <c r="A60" s="28">
        <f>MAX($A$14:A59)+1</f>
        <v>1</v>
      </c>
      <c r="B60" s="66" t="s">
        <v>43</v>
      </c>
      <c r="C60" s="65"/>
      <c r="D60" s="65"/>
      <c r="E60" s="65"/>
      <c r="F60" s="65"/>
      <c r="G60" s="65"/>
      <c r="H60" s="65"/>
    </row>
    <row r="61" spans="1:8" ht="12" customHeight="1" x14ac:dyDescent="0.2">
      <c r="A61" s="25">
        <f>MAX($A$14:A60)+1</f>
        <v>2</v>
      </c>
      <c r="B61" s="54" t="s">
        <v>36</v>
      </c>
      <c r="C61" s="53" t="s">
        <v>5</v>
      </c>
      <c r="D61" s="53" t="s">
        <v>23</v>
      </c>
      <c r="E61" s="53" t="s">
        <v>31</v>
      </c>
      <c r="F61" s="53" t="s">
        <v>5</v>
      </c>
      <c r="G61" s="53" t="s">
        <v>23</v>
      </c>
      <c r="H61" s="53" t="s">
        <v>31</v>
      </c>
    </row>
    <row r="62" spans="1:8" ht="12" customHeight="1" x14ac:dyDescent="0.2">
      <c r="A62" s="25">
        <f>MAX($A$14:A61)+1</f>
        <v>3</v>
      </c>
      <c r="B62" s="54" t="s">
        <v>35</v>
      </c>
      <c r="C62" s="53" t="s">
        <v>23</v>
      </c>
      <c r="D62" s="53" t="s">
        <v>23</v>
      </c>
      <c r="E62" s="53" t="s">
        <v>23</v>
      </c>
      <c r="F62" s="53" t="s">
        <v>23</v>
      </c>
      <c r="G62" s="53" t="s">
        <v>23</v>
      </c>
      <c r="H62" s="53" t="s">
        <v>23</v>
      </c>
    </row>
    <row r="63" spans="1:8" ht="12" customHeight="1" x14ac:dyDescent="0.2">
      <c r="A63" s="25">
        <f>MAX($A$14:A62)+1</f>
        <v>4</v>
      </c>
      <c r="B63" s="54" t="s">
        <v>34</v>
      </c>
      <c r="C63" s="53" t="s">
        <v>5</v>
      </c>
      <c r="D63" s="53" t="s">
        <v>23</v>
      </c>
      <c r="E63" s="53" t="s">
        <v>31</v>
      </c>
      <c r="F63" s="53" t="s">
        <v>5</v>
      </c>
      <c r="G63" s="53" t="s">
        <v>23</v>
      </c>
      <c r="H63" s="53" t="s">
        <v>31</v>
      </c>
    </row>
    <row r="64" spans="1:8" ht="12" customHeight="1" x14ac:dyDescent="0.2">
      <c r="A64" s="25">
        <f>MAX($A$14:A63)+1</f>
        <v>5</v>
      </c>
      <c r="B64" s="54" t="s">
        <v>30</v>
      </c>
      <c r="C64" s="53" t="s">
        <v>23</v>
      </c>
      <c r="D64" s="53" t="s">
        <v>23</v>
      </c>
      <c r="E64" s="53" t="s">
        <v>23</v>
      </c>
      <c r="F64" s="53" t="s">
        <v>23</v>
      </c>
      <c r="G64" s="53" t="s">
        <v>23</v>
      </c>
      <c r="H64" s="53" t="s">
        <v>23</v>
      </c>
    </row>
    <row r="65" spans="1:8" x14ac:dyDescent="0.2">
      <c r="A65" s="25">
        <f>MAX($A$14:A64)+1</f>
        <v>6</v>
      </c>
      <c r="B65" s="66" t="s">
        <v>42</v>
      </c>
      <c r="C65" s="65"/>
      <c r="D65" s="65"/>
      <c r="E65" s="65"/>
      <c r="F65" s="65"/>
      <c r="G65" s="65"/>
      <c r="H65" s="65"/>
    </row>
    <row r="66" spans="1:8" ht="12" customHeight="1" x14ac:dyDescent="0.2">
      <c r="A66" s="25">
        <f>MAX($A$14:A65)+1</f>
        <v>7</v>
      </c>
      <c r="B66" s="54" t="s">
        <v>36</v>
      </c>
      <c r="C66" s="53" t="s">
        <v>3</v>
      </c>
      <c r="D66" s="53" t="s">
        <v>23</v>
      </c>
      <c r="E66" s="53" t="s">
        <v>33</v>
      </c>
      <c r="F66" s="53" t="s">
        <v>3</v>
      </c>
      <c r="G66" s="53" t="s">
        <v>23</v>
      </c>
      <c r="H66" s="53" t="s">
        <v>33</v>
      </c>
    </row>
    <row r="67" spans="1:8" ht="12" customHeight="1" x14ac:dyDescent="0.2">
      <c r="A67" s="25">
        <f>MAX($A$14:A66)+1</f>
        <v>8</v>
      </c>
      <c r="B67" s="54" t="s">
        <v>35</v>
      </c>
      <c r="C67" s="53" t="s">
        <v>29</v>
      </c>
      <c r="D67" s="53" t="s">
        <v>26</v>
      </c>
      <c r="E67" s="53" t="s">
        <v>23</v>
      </c>
      <c r="F67" s="53" t="s">
        <v>29</v>
      </c>
      <c r="G67" s="53" t="s">
        <v>26</v>
      </c>
      <c r="H67" s="53" t="s">
        <v>23</v>
      </c>
    </row>
    <row r="68" spans="1:8" ht="12" customHeight="1" x14ac:dyDescent="0.2">
      <c r="A68" s="25">
        <f>MAX($A$14:A67)+1</f>
        <v>9</v>
      </c>
      <c r="B68" s="54" t="s">
        <v>34</v>
      </c>
      <c r="C68" s="53" t="s">
        <v>3</v>
      </c>
      <c r="D68" s="53" t="s">
        <v>23</v>
      </c>
      <c r="E68" s="53" t="s">
        <v>33</v>
      </c>
      <c r="F68" s="53" t="s">
        <v>3</v>
      </c>
      <c r="G68" s="53" t="s">
        <v>23</v>
      </c>
      <c r="H68" s="53" t="s">
        <v>33</v>
      </c>
    </row>
    <row r="69" spans="1:8" ht="12" customHeight="1" x14ac:dyDescent="0.2">
      <c r="A69" s="25">
        <f>MAX($A$14:A68)+1</f>
        <v>10</v>
      </c>
      <c r="B69" s="54" t="s">
        <v>30</v>
      </c>
      <c r="C69" s="53" t="s">
        <v>29</v>
      </c>
      <c r="D69" s="53" t="s">
        <v>26</v>
      </c>
      <c r="E69" s="53" t="s">
        <v>23</v>
      </c>
      <c r="F69" s="53" t="s">
        <v>29</v>
      </c>
      <c r="G69" s="53" t="s">
        <v>26</v>
      </c>
      <c r="H69" s="53" t="s">
        <v>23</v>
      </c>
    </row>
    <row r="70" spans="1:8" x14ac:dyDescent="0.2">
      <c r="A70" s="25">
        <f>MAX($A$14:A69)+1</f>
        <v>11</v>
      </c>
      <c r="B70" s="66" t="s">
        <v>41</v>
      </c>
      <c r="C70" s="65"/>
      <c r="D70" s="65"/>
      <c r="E70" s="65"/>
      <c r="F70" s="65"/>
      <c r="G70" s="65"/>
      <c r="H70" s="65"/>
    </row>
    <row r="71" spans="1:8" ht="12" customHeight="1" x14ac:dyDescent="0.2">
      <c r="A71" s="25">
        <f>MAX($A$14:A70)+1</f>
        <v>12</v>
      </c>
      <c r="B71" s="54" t="s">
        <v>36</v>
      </c>
      <c r="C71" s="53" t="s">
        <v>6</v>
      </c>
      <c r="D71" s="53" t="s">
        <v>23</v>
      </c>
      <c r="E71" s="53" t="s">
        <v>31</v>
      </c>
      <c r="F71" s="53" t="s">
        <v>6</v>
      </c>
      <c r="G71" s="53" t="s">
        <v>23</v>
      </c>
      <c r="H71" s="53" t="s">
        <v>31</v>
      </c>
    </row>
    <row r="72" spans="1:8" ht="12" customHeight="1" x14ac:dyDescent="0.2">
      <c r="A72" s="25">
        <f>MAX($A$14:A71)+1</f>
        <v>13</v>
      </c>
      <c r="B72" s="54" t="s">
        <v>35</v>
      </c>
      <c r="C72" s="53" t="s">
        <v>27</v>
      </c>
      <c r="D72" s="53" t="s">
        <v>23</v>
      </c>
      <c r="E72" s="53" t="s">
        <v>23</v>
      </c>
      <c r="F72" s="53" t="s">
        <v>27</v>
      </c>
      <c r="G72" s="53" t="s">
        <v>23</v>
      </c>
      <c r="H72" s="53" t="s">
        <v>23</v>
      </c>
    </row>
    <row r="73" spans="1:8" ht="12" customHeight="1" x14ac:dyDescent="0.2">
      <c r="A73" s="25">
        <f>MAX($A$14:A72)+1</f>
        <v>14</v>
      </c>
      <c r="B73" s="54" t="s">
        <v>34</v>
      </c>
      <c r="C73" s="53" t="s">
        <v>6</v>
      </c>
      <c r="D73" s="53" t="s">
        <v>23</v>
      </c>
      <c r="E73" s="53" t="s">
        <v>31</v>
      </c>
      <c r="F73" s="53" t="s">
        <v>6</v>
      </c>
      <c r="G73" s="53" t="s">
        <v>23</v>
      </c>
      <c r="H73" s="53" t="s">
        <v>31</v>
      </c>
    </row>
    <row r="74" spans="1:8" ht="12" customHeight="1" x14ac:dyDescent="0.2">
      <c r="A74" s="25">
        <f>MAX($A$14:A73)+1</f>
        <v>15</v>
      </c>
      <c r="B74" s="54" t="s">
        <v>30</v>
      </c>
      <c r="C74" s="53" t="s">
        <v>27</v>
      </c>
      <c r="D74" s="53" t="s">
        <v>23</v>
      </c>
      <c r="E74" s="53" t="s">
        <v>23</v>
      </c>
      <c r="F74" s="53" t="s">
        <v>27</v>
      </c>
      <c r="G74" s="53" t="s">
        <v>23</v>
      </c>
      <c r="H74" s="53" t="s">
        <v>23</v>
      </c>
    </row>
    <row r="75" spans="1:8" x14ac:dyDescent="0.2">
      <c r="A75" s="25">
        <f>MAX($A$14:A74)+1</f>
        <v>16</v>
      </c>
      <c r="B75" s="66" t="s">
        <v>144</v>
      </c>
      <c r="C75" s="65"/>
      <c r="D75" s="65"/>
      <c r="E75" s="65"/>
      <c r="F75" s="65"/>
      <c r="G75" s="65"/>
      <c r="H75" s="65"/>
    </row>
    <row r="76" spans="1:8" ht="12" customHeight="1" x14ac:dyDescent="0.2">
      <c r="A76" s="25">
        <f>MAX($A$14:A75)+1</f>
        <v>17</v>
      </c>
      <c r="B76" s="54" t="s">
        <v>36</v>
      </c>
      <c r="C76" s="53" t="s">
        <v>6</v>
      </c>
      <c r="D76" s="53" t="s">
        <v>23</v>
      </c>
      <c r="E76" s="53" t="s">
        <v>31</v>
      </c>
      <c r="F76" s="53" t="s">
        <v>6</v>
      </c>
      <c r="G76" s="53" t="s">
        <v>23</v>
      </c>
      <c r="H76" s="53" t="s">
        <v>31</v>
      </c>
    </row>
    <row r="77" spans="1:8" ht="12" customHeight="1" x14ac:dyDescent="0.2">
      <c r="A77" s="25">
        <f>MAX($A$14:A76)+1</f>
        <v>18</v>
      </c>
      <c r="B77" s="54" t="s">
        <v>35</v>
      </c>
      <c r="C77" s="53" t="s">
        <v>27</v>
      </c>
      <c r="D77" s="53" t="s">
        <v>23</v>
      </c>
      <c r="E77" s="53" t="s">
        <v>23</v>
      </c>
      <c r="F77" s="53" t="s">
        <v>27</v>
      </c>
      <c r="G77" s="53" t="s">
        <v>23</v>
      </c>
      <c r="H77" s="53" t="s">
        <v>23</v>
      </c>
    </row>
    <row r="78" spans="1:8" ht="12" customHeight="1" x14ac:dyDescent="0.2">
      <c r="A78" s="25">
        <f>MAX($A$14:A77)+1</f>
        <v>19</v>
      </c>
      <c r="B78" s="54" t="s">
        <v>34</v>
      </c>
      <c r="C78" s="53" t="s">
        <v>6</v>
      </c>
      <c r="D78" s="53" t="s">
        <v>23</v>
      </c>
      <c r="E78" s="53" t="s">
        <v>31</v>
      </c>
      <c r="F78" s="53" t="s">
        <v>6</v>
      </c>
      <c r="G78" s="53" t="s">
        <v>23</v>
      </c>
      <c r="H78" s="53" t="s">
        <v>31</v>
      </c>
    </row>
    <row r="79" spans="1:8" ht="12" customHeight="1" x14ac:dyDescent="0.2">
      <c r="A79" s="25">
        <f>MAX($A$14:A78)+1</f>
        <v>20</v>
      </c>
      <c r="B79" s="54" t="s">
        <v>30</v>
      </c>
      <c r="C79" s="53" t="s">
        <v>27</v>
      </c>
      <c r="D79" s="53" t="s">
        <v>23</v>
      </c>
      <c r="E79" s="53" t="s">
        <v>23</v>
      </c>
      <c r="F79" s="53" t="s">
        <v>27</v>
      </c>
      <c r="G79" s="53" t="s">
        <v>23</v>
      </c>
      <c r="H79" s="53" t="s">
        <v>23</v>
      </c>
    </row>
    <row r="80" spans="1:8" ht="22.5" x14ac:dyDescent="0.2">
      <c r="A80" s="25">
        <f>MAX($A$14:A79)+1</f>
        <v>21</v>
      </c>
      <c r="B80" s="66" t="s">
        <v>151</v>
      </c>
      <c r="C80" s="65"/>
      <c r="D80" s="65"/>
      <c r="E80" s="65"/>
      <c r="F80" s="65"/>
      <c r="G80" s="65"/>
      <c r="H80" s="65"/>
    </row>
    <row r="81" spans="1:8" ht="12" customHeight="1" x14ac:dyDescent="0.2">
      <c r="A81" s="25">
        <f>MAX($A$14:A80)+1</f>
        <v>22</v>
      </c>
      <c r="B81" s="54" t="s">
        <v>36</v>
      </c>
      <c r="C81" s="53" t="s">
        <v>5</v>
      </c>
      <c r="D81" s="53" t="s">
        <v>23</v>
      </c>
      <c r="E81" s="53" t="s">
        <v>33</v>
      </c>
      <c r="F81" s="53" t="s">
        <v>5</v>
      </c>
      <c r="G81" s="53" t="s">
        <v>23</v>
      </c>
      <c r="H81" s="53" t="s">
        <v>33</v>
      </c>
    </row>
    <row r="82" spans="1:8" ht="12" customHeight="1" x14ac:dyDescent="0.2">
      <c r="A82" s="25">
        <f>MAX($A$14:A81)+1</f>
        <v>23</v>
      </c>
      <c r="B82" s="54" t="s">
        <v>35</v>
      </c>
      <c r="C82" s="53" t="s">
        <v>27</v>
      </c>
      <c r="D82" s="53" t="s">
        <v>26</v>
      </c>
      <c r="E82" s="53" t="s">
        <v>23</v>
      </c>
      <c r="F82" s="53" t="s">
        <v>27</v>
      </c>
      <c r="G82" s="53" t="s">
        <v>26</v>
      </c>
      <c r="H82" s="53" t="s">
        <v>23</v>
      </c>
    </row>
    <row r="83" spans="1:8" ht="12" customHeight="1" x14ac:dyDescent="0.2">
      <c r="A83" s="25">
        <f>MAX($A$14:A82)+1</f>
        <v>24</v>
      </c>
      <c r="B83" s="54" t="s">
        <v>34</v>
      </c>
      <c r="C83" s="53" t="s">
        <v>5</v>
      </c>
      <c r="D83" s="53" t="s">
        <v>23</v>
      </c>
      <c r="E83" s="53" t="s">
        <v>33</v>
      </c>
      <c r="F83" s="53" t="s">
        <v>5</v>
      </c>
      <c r="G83" s="53" t="s">
        <v>23</v>
      </c>
      <c r="H83" s="53" t="s">
        <v>33</v>
      </c>
    </row>
    <row r="84" spans="1:8" ht="12" customHeight="1" x14ac:dyDescent="0.2">
      <c r="A84" s="25">
        <f>MAX($A$14:A83)+1</f>
        <v>25</v>
      </c>
      <c r="B84" s="54" t="s">
        <v>30</v>
      </c>
      <c r="C84" s="53" t="s">
        <v>27</v>
      </c>
      <c r="D84" s="53" t="s">
        <v>26</v>
      </c>
      <c r="E84" s="53" t="s">
        <v>23</v>
      </c>
      <c r="F84" s="53" t="s">
        <v>27</v>
      </c>
      <c r="G84" s="53" t="s">
        <v>26</v>
      </c>
      <c r="H84" s="53" t="s">
        <v>23</v>
      </c>
    </row>
    <row r="85" spans="1:8" x14ac:dyDescent="0.2">
      <c r="A85" s="25">
        <f>MAX($A$14:A84)+1</f>
        <v>26</v>
      </c>
      <c r="B85" s="66" t="s">
        <v>135</v>
      </c>
      <c r="C85" s="65"/>
      <c r="D85" s="65"/>
      <c r="E85" s="65"/>
      <c r="F85" s="65"/>
      <c r="G85" s="65"/>
      <c r="H85" s="65"/>
    </row>
    <row r="86" spans="1:8" ht="12" customHeight="1" x14ac:dyDescent="0.2">
      <c r="A86" s="25">
        <f>MAX($A$14:A85)+1</f>
        <v>27</v>
      </c>
      <c r="B86" s="54" t="s">
        <v>36</v>
      </c>
      <c r="C86" s="53" t="s">
        <v>5</v>
      </c>
      <c r="D86" s="53" t="s">
        <v>23</v>
      </c>
      <c r="E86" s="53" t="s">
        <v>31</v>
      </c>
      <c r="F86" s="53" t="s">
        <v>6</v>
      </c>
      <c r="G86" s="53" t="s">
        <v>23</v>
      </c>
      <c r="H86" s="53" t="s">
        <v>32</v>
      </c>
    </row>
    <row r="87" spans="1:8" ht="12" customHeight="1" x14ac:dyDescent="0.2">
      <c r="A87" s="25">
        <f>MAX($A$14:A86)+1</f>
        <v>28</v>
      </c>
      <c r="B87" s="54" t="s">
        <v>35</v>
      </c>
      <c r="C87" s="53" t="s">
        <v>27</v>
      </c>
      <c r="D87" s="53" t="s">
        <v>26</v>
      </c>
      <c r="E87" s="53" t="s">
        <v>23</v>
      </c>
      <c r="F87" s="53" t="s">
        <v>27</v>
      </c>
      <c r="G87" s="53" t="s">
        <v>26</v>
      </c>
      <c r="H87" s="53" t="s">
        <v>23</v>
      </c>
    </row>
    <row r="88" spans="1:8" ht="12" customHeight="1" x14ac:dyDescent="0.2">
      <c r="A88" s="25">
        <f>MAX($A$14:A87)+1</f>
        <v>29</v>
      </c>
      <c r="B88" s="54" t="s">
        <v>34</v>
      </c>
      <c r="C88" s="53" t="s">
        <v>5</v>
      </c>
      <c r="D88" s="53" t="s">
        <v>23</v>
      </c>
      <c r="E88" s="53" t="s">
        <v>31</v>
      </c>
      <c r="F88" s="53" t="s">
        <v>6</v>
      </c>
      <c r="G88" s="53" t="s">
        <v>23</v>
      </c>
      <c r="H88" s="53" t="s">
        <v>32</v>
      </c>
    </row>
    <row r="89" spans="1:8" ht="12" customHeight="1" x14ac:dyDescent="0.2">
      <c r="A89" s="25">
        <f>MAX($A$14:A88)+1</f>
        <v>30</v>
      </c>
      <c r="B89" s="54" t="s">
        <v>30</v>
      </c>
      <c r="C89" s="53" t="s">
        <v>27</v>
      </c>
      <c r="D89" s="53" t="s">
        <v>26</v>
      </c>
      <c r="E89" s="53" t="s">
        <v>23</v>
      </c>
      <c r="F89" s="53" t="s">
        <v>27</v>
      </c>
      <c r="G89" s="53" t="s">
        <v>26</v>
      </c>
      <c r="H89" s="53" t="s">
        <v>23</v>
      </c>
    </row>
    <row r="90" spans="1:8" x14ac:dyDescent="0.2">
      <c r="A90" s="25">
        <f>MAX($A$14:A89)+1</f>
        <v>31</v>
      </c>
      <c r="B90" s="66" t="s">
        <v>39</v>
      </c>
      <c r="C90" s="65"/>
      <c r="D90" s="65"/>
      <c r="E90" s="65"/>
      <c r="F90" s="65"/>
      <c r="G90" s="65"/>
      <c r="H90" s="65"/>
    </row>
    <row r="91" spans="1:8" ht="12" customHeight="1" x14ac:dyDescent="0.2">
      <c r="A91" s="25">
        <f>MAX($A$14:A90)+1</f>
        <v>32</v>
      </c>
      <c r="B91" s="54" t="s">
        <v>36</v>
      </c>
      <c r="C91" s="53" t="s">
        <v>5</v>
      </c>
      <c r="D91" s="53" t="s">
        <v>23</v>
      </c>
      <c r="E91" s="53" t="s">
        <v>31</v>
      </c>
      <c r="F91" s="53" t="s">
        <v>5</v>
      </c>
      <c r="G91" s="53" t="s">
        <v>23</v>
      </c>
      <c r="H91" s="53" t="s">
        <v>31</v>
      </c>
    </row>
    <row r="92" spans="1:8" ht="12" customHeight="1" x14ac:dyDescent="0.2">
      <c r="A92" s="25">
        <f>MAX($A$14:A91)+1</f>
        <v>33</v>
      </c>
      <c r="B92" s="54" t="s">
        <v>35</v>
      </c>
      <c r="C92" s="53" t="s">
        <v>23</v>
      </c>
      <c r="D92" s="53" t="s">
        <v>23</v>
      </c>
      <c r="E92" s="53" t="s">
        <v>23</v>
      </c>
      <c r="F92" s="53" t="s">
        <v>23</v>
      </c>
      <c r="G92" s="53" t="s">
        <v>23</v>
      </c>
      <c r="H92" s="53" t="s">
        <v>23</v>
      </c>
    </row>
    <row r="93" spans="1:8" ht="12" customHeight="1" x14ac:dyDescent="0.2">
      <c r="A93" s="25">
        <f>MAX($A$14:A92)+1</f>
        <v>34</v>
      </c>
      <c r="B93" s="54" t="s">
        <v>34</v>
      </c>
      <c r="C93" s="53" t="s">
        <v>5</v>
      </c>
      <c r="D93" s="53" t="s">
        <v>23</v>
      </c>
      <c r="E93" s="53" t="s">
        <v>31</v>
      </c>
      <c r="F93" s="53" t="s">
        <v>5</v>
      </c>
      <c r="G93" s="53" t="s">
        <v>23</v>
      </c>
      <c r="H93" s="53" t="s">
        <v>31</v>
      </c>
    </row>
    <row r="94" spans="1:8" ht="12" customHeight="1" x14ac:dyDescent="0.2">
      <c r="A94" s="25">
        <f>MAX($A$14:A93)+1</f>
        <v>35</v>
      </c>
      <c r="B94" s="54" t="s">
        <v>30</v>
      </c>
      <c r="C94" s="53" t="s">
        <v>23</v>
      </c>
      <c r="D94" s="53" t="s">
        <v>23</v>
      </c>
      <c r="E94" s="53" t="s">
        <v>23</v>
      </c>
      <c r="F94" s="53" t="s">
        <v>23</v>
      </c>
      <c r="G94" s="53" t="s">
        <v>23</v>
      </c>
      <c r="H94" s="53" t="s">
        <v>23</v>
      </c>
    </row>
    <row r="95" spans="1:8" x14ac:dyDescent="0.2">
      <c r="A95" s="25">
        <f>MAX($A$14:A94)+1</f>
        <v>36</v>
      </c>
      <c r="B95" s="66" t="s">
        <v>38</v>
      </c>
      <c r="C95" s="65"/>
      <c r="D95" s="65"/>
      <c r="E95" s="65"/>
      <c r="F95" s="65"/>
      <c r="G95" s="65"/>
      <c r="H95" s="65"/>
    </row>
    <row r="96" spans="1:8" ht="12" customHeight="1" x14ac:dyDescent="0.2">
      <c r="A96" s="25">
        <f>MAX($A$14:A95)+1</f>
        <v>37</v>
      </c>
      <c r="B96" s="54" t="s">
        <v>36</v>
      </c>
      <c r="C96" s="53" t="s">
        <v>5</v>
      </c>
      <c r="D96" s="53" t="s">
        <v>23</v>
      </c>
      <c r="E96" s="53" t="s">
        <v>31</v>
      </c>
      <c r="F96" s="53" t="s">
        <v>23</v>
      </c>
      <c r="G96" s="53" t="s">
        <v>23</v>
      </c>
      <c r="H96" s="53" t="s">
        <v>23</v>
      </c>
    </row>
    <row r="97" spans="1:8" ht="12" customHeight="1" x14ac:dyDescent="0.2">
      <c r="A97" s="25">
        <f>MAX($A$14:A96)+1</f>
        <v>38</v>
      </c>
      <c r="B97" s="54" t="s">
        <v>35</v>
      </c>
      <c r="C97" s="53" t="s">
        <v>23</v>
      </c>
      <c r="D97" s="53" t="s">
        <v>23</v>
      </c>
      <c r="E97" s="53" t="s">
        <v>23</v>
      </c>
      <c r="F97" s="53" t="s">
        <v>23</v>
      </c>
      <c r="G97" s="53" t="s">
        <v>23</v>
      </c>
      <c r="H97" s="53" t="s">
        <v>23</v>
      </c>
    </row>
    <row r="98" spans="1:8" ht="12" customHeight="1" x14ac:dyDescent="0.2">
      <c r="A98" s="25">
        <f>MAX($A$14:A97)+1</f>
        <v>39</v>
      </c>
      <c r="B98" s="54" t="s">
        <v>34</v>
      </c>
      <c r="C98" s="53" t="s">
        <v>5</v>
      </c>
      <c r="D98" s="53" t="s">
        <v>23</v>
      </c>
      <c r="E98" s="53" t="s">
        <v>31</v>
      </c>
      <c r="F98" s="53" t="s">
        <v>23</v>
      </c>
      <c r="G98" s="53" t="s">
        <v>23</v>
      </c>
      <c r="H98" s="53" t="s">
        <v>23</v>
      </c>
    </row>
    <row r="99" spans="1:8" ht="12" customHeight="1" x14ac:dyDescent="0.2">
      <c r="A99" s="25">
        <f>MAX($A$14:A98)+1</f>
        <v>40</v>
      </c>
      <c r="B99" s="54" t="s">
        <v>30</v>
      </c>
      <c r="C99" s="53" t="s">
        <v>23</v>
      </c>
      <c r="D99" s="53" t="s">
        <v>23</v>
      </c>
      <c r="E99" s="53" t="s">
        <v>23</v>
      </c>
      <c r="F99" s="53" t="s">
        <v>23</v>
      </c>
      <c r="G99" s="53" t="s">
        <v>23</v>
      </c>
      <c r="H99" s="53" t="s">
        <v>23</v>
      </c>
    </row>
    <row r="100" spans="1:8" x14ac:dyDescent="0.2">
      <c r="A100" s="25">
        <f>MAX($A$14:A99)+1</f>
        <v>41</v>
      </c>
      <c r="B100" s="66" t="s">
        <v>118</v>
      </c>
      <c r="C100" s="65"/>
      <c r="D100" s="65"/>
      <c r="E100" s="65"/>
      <c r="F100" s="65"/>
      <c r="G100" s="65"/>
      <c r="H100" s="65"/>
    </row>
    <row r="101" spans="1:8" ht="12" customHeight="1" x14ac:dyDescent="0.2">
      <c r="A101" s="25">
        <f>MAX($A$14:A100)+1</f>
        <v>42</v>
      </c>
      <c r="B101" s="54" t="s">
        <v>36</v>
      </c>
      <c r="C101" s="53" t="s">
        <v>5</v>
      </c>
      <c r="D101" s="53" t="s">
        <v>23</v>
      </c>
      <c r="E101" s="53" t="s">
        <v>31</v>
      </c>
      <c r="F101" s="53" t="s">
        <v>6</v>
      </c>
      <c r="G101" s="53" t="s">
        <v>23</v>
      </c>
      <c r="H101" s="53" t="s">
        <v>32</v>
      </c>
    </row>
    <row r="102" spans="1:8" ht="12" customHeight="1" x14ac:dyDescent="0.2">
      <c r="A102" s="25">
        <f>MAX($A$14:A101)+1</f>
        <v>43</v>
      </c>
      <c r="B102" s="54" t="s">
        <v>35</v>
      </c>
      <c r="C102" s="53" t="s">
        <v>27</v>
      </c>
      <c r="D102" s="53" t="s">
        <v>26</v>
      </c>
      <c r="E102" s="53" t="s">
        <v>23</v>
      </c>
      <c r="F102" s="53" t="s">
        <v>27</v>
      </c>
      <c r="G102" s="53" t="s">
        <v>26</v>
      </c>
      <c r="H102" s="53" t="s">
        <v>23</v>
      </c>
    </row>
    <row r="103" spans="1:8" ht="12" customHeight="1" x14ac:dyDescent="0.2">
      <c r="A103" s="25">
        <f>MAX($A$14:A102)+1</f>
        <v>44</v>
      </c>
      <c r="B103" s="54" t="s">
        <v>34</v>
      </c>
      <c r="C103" s="53" t="s">
        <v>5</v>
      </c>
      <c r="D103" s="53" t="s">
        <v>23</v>
      </c>
      <c r="E103" s="53" t="s">
        <v>31</v>
      </c>
      <c r="F103" s="53" t="s">
        <v>6</v>
      </c>
      <c r="G103" s="53" t="s">
        <v>23</v>
      </c>
      <c r="H103" s="53" t="s">
        <v>32</v>
      </c>
    </row>
    <row r="104" spans="1:8" ht="12" customHeight="1" x14ac:dyDescent="0.2">
      <c r="A104" s="25">
        <f>MAX($A$14:A103)+1</f>
        <v>45</v>
      </c>
      <c r="B104" s="54" t="s">
        <v>30</v>
      </c>
      <c r="C104" s="53" t="s">
        <v>27</v>
      </c>
      <c r="D104" s="53" t="s">
        <v>26</v>
      </c>
      <c r="E104" s="53" t="s">
        <v>23</v>
      </c>
      <c r="F104" s="53" t="s">
        <v>27</v>
      </c>
      <c r="G104" s="53" t="s">
        <v>26</v>
      </c>
      <c r="H104" s="53" t="s">
        <v>23</v>
      </c>
    </row>
    <row r="105" spans="1:8" x14ac:dyDescent="0.2">
      <c r="A105" s="25">
        <f>MAX($A$14:A104)+1</f>
        <v>46</v>
      </c>
      <c r="B105" s="66" t="s">
        <v>117</v>
      </c>
      <c r="C105" s="65"/>
      <c r="D105" s="65"/>
      <c r="E105" s="65"/>
      <c r="F105" s="65"/>
      <c r="G105" s="65"/>
      <c r="H105" s="65"/>
    </row>
    <row r="106" spans="1:8" ht="12" customHeight="1" x14ac:dyDescent="0.2">
      <c r="A106" s="25">
        <f>MAX($A$14:A105)+1</f>
        <v>47</v>
      </c>
      <c r="B106" s="54" t="s">
        <v>36</v>
      </c>
      <c r="C106" s="53" t="s">
        <v>6</v>
      </c>
      <c r="D106" s="53" t="s">
        <v>23</v>
      </c>
      <c r="E106" s="53" t="s">
        <v>31</v>
      </c>
      <c r="F106" s="53" t="s">
        <v>6</v>
      </c>
      <c r="G106" s="53" t="s">
        <v>23</v>
      </c>
      <c r="H106" s="53" t="s">
        <v>31</v>
      </c>
    </row>
    <row r="107" spans="1:8" ht="12" customHeight="1" x14ac:dyDescent="0.2">
      <c r="A107" s="25">
        <f>MAX($A$14:A106)+1</f>
        <v>48</v>
      </c>
      <c r="B107" s="54" t="s">
        <v>35</v>
      </c>
      <c r="C107" s="53" t="s">
        <v>27</v>
      </c>
      <c r="D107" s="53" t="s">
        <v>23</v>
      </c>
      <c r="E107" s="53" t="s">
        <v>23</v>
      </c>
      <c r="F107" s="53" t="s">
        <v>27</v>
      </c>
      <c r="G107" s="53" t="s">
        <v>23</v>
      </c>
      <c r="H107" s="53" t="s">
        <v>23</v>
      </c>
    </row>
    <row r="108" spans="1:8" ht="12" customHeight="1" x14ac:dyDescent="0.2">
      <c r="A108" s="25">
        <f>MAX($A$14:A107)+1</f>
        <v>49</v>
      </c>
      <c r="B108" s="54" t="s">
        <v>34</v>
      </c>
      <c r="C108" s="53" t="s">
        <v>6</v>
      </c>
      <c r="D108" s="53" t="s">
        <v>23</v>
      </c>
      <c r="E108" s="53" t="s">
        <v>31</v>
      </c>
      <c r="F108" s="53" t="s">
        <v>6</v>
      </c>
      <c r="G108" s="53" t="s">
        <v>23</v>
      </c>
      <c r="H108" s="53" t="s">
        <v>31</v>
      </c>
    </row>
    <row r="109" spans="1:8" ht="12" customHeight="1" x14ac:dyDescent="0.2">
      <c r="A109" s="25">
        <f>MAX($A$14:A108)+1</f>
        <v>50</v>
      </c>
      <c r="B109" s="54" t="s">
        <v>30</v>
      </c>
      <c r="C109" s="53" t="s">
        <v>27</v>
      </c>
      <c r="D109" s="53" t="s">
        <v>23</v>
      </c>
      <c r="E109" s="53" t="s">
        <v>23</v>
      </c>
      <c r="F109" s="53" t="s">
        <v>27</v>
      </c>
      <c r="G109" s="53" t="s">
        <v>23</v>
      </c>
      <c r="H109" s="53" t="s">
        <v>23</v>
      </c>
    </row>
    <row r="110" spans="1:8" x14ac:dyDescent="0.2">
      <c r="A110" s="25">
        <f>MAX($A$14:A109)+1</f>
        <v>51</v>
      </c>
      <c r="B110" s="66" t="s">
        <v>116</v>
      </c>
      <c r="C110" s="65"/>
      <c r="D110" s="65"/>
      <c r="E110" s="65"/>
      <c r="F110" s="65"/>
      <c r="G110" s="65"/>
      <c r="H110" s="65"/>
    </row>
    <row r="111" spans="1:8" ht="12" customHeight="1" x14ac:dyDescent="0.2">
      <c r="A111" s="25">
        <f>MAX($A$14:A110)+1</f>
        <v>52</v>
      </c>
      <c r="B111" s="54" t="s">
        <v>36</v>
      </c>
      <c r="C111" s="53" t="s">
        <v>17</v>
      </c>
      <c r="D111" s="53" t="s">
        <v>23</v>
      </c>
      <c r="E111" s="53" t="s">
        <v>32</v>
      </c>
      <c r="F111" s="53" t="s">
        <v>17</v>
      </c>
      <c r="G111" s="53" t="s">
        <v>23</v>
      </c>
      <c r="H111" s="53" t="s">
        <v>32</v>
      </c>
    </row>
    <row r="112" spans="1:8" ht="12" customHeight="1" x14ac:dyDescent="0.2">
      <c r="A112" s="25">
        <f>MAX($A$14:A111)+1</f>
        <v>53</v>
      </c>
      <c r="B112" s="54" t="s">
        <v>35</v>
      </c>
      <c r="C112" s="53" t="s">
        <v>44</v>
      </c>
      <c r="D112" s="53" t="s">
        <v>23</v>
      </c>
      <c r="E112" s="53" t="s">
        <v>23</v>
      </c>
      <c r="F112" s="53" t="s">
        <v>44</v>
      </c>
      <c r="G112" s="53" t="s">
        <v>23</v>
      </c>
      <c r="H112" s="53" t="s">
        <v>23</v>
      </c>
    </row>
    <row r="113" spans="1:8" ht="12" customHeight="1" x14ac:dyDescent="0.2">
      <c r="A113" s="25">
        <f>MAX($A$14:A112)+1</f>
        <v>54</v>
      </c>
      <c r="B113" s="54" t="s">
        <v>34</v>
      </c>
      <c r="C113" s="53" t="s">
        <v>17</v>
      </c>
      <c r="D113" s="53" t="s">
        <v>23</v>
      </c>
      <c r="E113" s="53" t="s">
        <v>32</v>
      </c>
      <c r="F113" s="53" t="s">
        <v>17</v>
      </c>
      <c r="G113" s="53" t="s">
        <v>23</v>
      </c>
      <c r="H113" s="53" t="s">
        <v>32</v>
      </c>
    </row>
    <row r="114" spans="1:8" ht="12" customHeight="1" x14ac:dyDescent="0.2">
      <c r="A114" s="25">
        <f>MAX($A$14:A113)+1</f>
        <v>55</v>
      </c>
      <c r="B114" s="54" t="s">
        <v>30</v>
      </c>
      <c r="C114" s="53" t="s">
        <v>44</v>
      </c>
      <c r="D114" s="53" t="s">
        <v>23</v>
      </c>
      <c r="E114" s="53" t="s">
        <v>23</v>
      </c>
      <c r="F114" s="53" t="s">
        <v>44</v>
      </c>
      <c r="G114" s="53" t="s">
        <v>23</v>
      </c>
      <c r="H114" s="53" t="s">
        <v>23</v>
      </c>
    </row>
    <row r="115" spans="1:8" x14ac:dyDescent="0.2">
      <c r="A115" s="25">
        <f>MAX($A$14:A114)+1</f>
        <v>56</v>
      </c>
      <c r="B115" s="66" t="s">
        <v>61</v>
      </c>
      <c r="C115" s="65"/>
      <c r="D115" s="65"/>
      <c r="E115" s="65"/>
      <c r="F115" s="65"/>
      <c r="G115" s="65"/>
      <c r="H115" s="65"/>
    </row>
    <row r="116" spans="1:8" ht="12" customHeight="1" x14ac:dyDescent="0.2">
      <c r="A116" s="25">
        <f>MAX($A$14:A115)+1</f>
        <v>57</v>
      </c>
      <c r="B116" s="54" t="s">
        <v>36</v>
      </c>
      <c r="C116" s="53" t="s">
        <v>6</v>
      </c>
      <c r="D116" s="53" t="s">
        <v>23</v>
      </c>
      <c r="E116" s="53" t="s">
        <v>31</v>
      </c>
      <c r="F116" s="53" t="s">
        <v>6</v>
      </c>
      <c r="G116" s="53" t="s">
        <v>23</v>
      </c>
      <c r="H116" s="53" t="s">
        <v>31</v>
      </c>
    </row>
    <row r="117" spans="1:8" ht="12" customHeight="1" x14ac:dyDescent="0.2">
      <c r="A117" s="25">
        <f>MAX($A$14:A116)+1</f>
        <v>58</v>
      </c>
      <c r="B117" s="54" t="s">
        <v>35</v>
      </c>
      <c r="C117" s="53" t="s">
        <v>23</v>
      </c>
      <c r="D117" s="53" t="s">
        <v>23</v>
      </c>
      <c r="E117" s="53" t="s">
        <v>23</v>
      </c>
      <c r="F117" s="53" t="s">
        <v>23</v>
      </c>
      <c r="G117" s="53" t="s">
        <v>23</v>
      </c>
      <c r="H117" s="53" t="s">
        <v>23</v>
      </c>
    </row>
    <row r="118" spans="1:8" ht="12" customHeight="1" x14ac:dyDescent="0.2">
      <c r="A118" s="25">
        <f>MAX($A$14:A117)+1</f>
        <v>59</v>
      </c>
      <c r="B118" s="54" t="s">
        <v>34</v>
      </c>
      <c r="C118" s="53" t="s">
        <v>6</v>
      </c>
      <c r="D118" s="53" t="s">
        <v>23</v>
      </c>
      <c r="E118" s="53" t="s">
        <v>31</v>
      </c>
      <c r="F118" s="53" t="s">
        <v>6</v>
      </c>
      <c r="G118" s="53" t="s">
        <v>23</v>
      </c>
      <c r="H118" s="53" t="s">
        <v>31</v>
      </c>
    </row>
    <row r="119" spans="1:8" ht="12" customHeight="1" x14ac:dyDescent="0.2">
      <c r="A119" s="25">
        <f>MAX($A$14:A118)+1</f>
        <v>60</v>
      </c>
      <c r="B119" s="54" t="s">
        <v>30</v>
      </c>
      <c r="C119" s="53" t="s">
        <v>23</v>
      </c>
      <c r="D119" s="53" t="s">
        <v>23</v>
      </c>
      <c r="E119" s="53" t="s">
        <v>23</v>
      </c>
      <c r="F119" s="53" t="s">
        <v>23</v>
      </c>
      <c r="G119" s="53" t="s">
        <v>23</v>
      </c>
      <c r="H119" s="53" t="s">
        <v>23</v>
      </c>
    </row>
    <row r="120" spans="1:8" x14ac:dyDescent="0.2">
      <c r="A120" s="25">
        <f>MAX($A$14:A119)+1</f>
        <v>61</v>
      </c>
      <c r="B120" s="66" t="s">
        <v>60</v>
      </c>
      <c r="C120" s="65"/>
      <c r="D120" s="65"/>
      <c r="E120" s="65"/>
      <c r="F120" s="65"/>
      <c r="G120" s="65"/>
      <c r="H120" s="65"/>
    </row>
    <row r="121" spans="1:8" ht="12" customHeight="1" x14ac:dyDescent="0.2">
      <c r="A121" s="25">
        <f>MAX($A$14:A120)+1</f>
        <v>62</v>
      </c>
      <c r="B121" s="54" t="s">
        <v>36</v>
      </c>
      <c r="C121" s="53" t="s">
        <v>22</v>
      </c>
      <c r="D121" s="53" t="s">
        <v>23</v>
      </c>
      <c r="E121" s="53" t="s">
        <v>22</v>
      </c>
      <c r="F121" s="53" t="s">
        <v>17</v>
      </c>
      <c r="G121" s="53" t="s">
        <v>23</v>
      </c>
      <c r="H121" s="53" t="s">
        <v>31</v>
      </c>
    </row>
    <row r="122" spans="1:8" ht="12" customHeight="1" x14ac:dyDescent="0.2">
      <c r="A122" s="25">
        <f>MAX($A$14:A121)+1</f>
        <v>63</v>
      </c>
      <c r="B122" s="54" t="s">
        <v>35</v>
      </c>
      <c r="C122" s="53" t="s">
        <v>22</v>
      </c>
      <c r="D122" s="53" t="s">
        <v>23</v>
      </c>
      <c r="E122" s="53" t="s">
        <v>23</v>
      </c>
      <c r="F122" s="53" t="s">
        <v>44</v>
      </c>
      <c r="G122" s="53" t="s">
        <v>23</v>
      </c>
      <c r="H122" s="53" t="s">
        <v>23</v>
      </c>
    </row>
    <row r="123" spans="1:8" ht="12" customHeight="1" x14ac:dyDescent="0.2">
      <c r="A123" s="25">
        <f>MAX($A$14:A122)+1</f>
        <v>64</v>
      </c>
      <c r="B123" s="54" t="s">
        <v>34</v>
      </c>
      <c r="C123" s="53" t="s">
        <v>22</v>
      </c>
      <c r="D123" s="53" t="s">
        <v>23</v>
      </c>
      <c r="E123" s="53" t="s">
        <v>22</v>
      </c>
      <c r="F123" s="53" t="s">
        <v>17</v>
      </c>
      <c r="G123" s="53" t="s">
        <v>23</v>
      </c>
      <c r="H123" s="53" t="s">
        <v>31</v>
      </c>
    </row>
    <row r="124" spans="1:8" ht="12" customHeight="1" x14ac:dyDescent="0.2">
      <c r="A124" s="25">
        <f>MAX($A$14:A123)+1</f>
        <v>65</v>
      </c>
      <c r="B124" s="54" t="s">
        <v>30</v>
      </c>
      <c r="C124" s="53" t="s">
        <v>22</v>
      </c>
      <c r="D124" s="53" t="s">
        <v>23</v>
      </c>
      <c r="E124" s="53" t="s">
        <v>23</v>
      </c>
      <c r="F124" s="53" t="s">
        <v>44</v>
      </c>
      <c r="G124" s="53" t="s">
        <v>23</v>
      </c>
      <c r="H124" s="53" t="s">
        <v>23</v>
      </c>
    </row>
    <row r="125" spans="1:8" x14ac:dyDescent="0.2">
      <c r="A125" s="25">
        <f>MAX($A$14:A124)+1</f>
        <v>66</v>
      </c>
      <c r="B125" s="66" t="s">
        <v>59</v>
      </c>
      <c r="C125" s="65"/>
      <c r="D125" s="65"/>
      <c r="E125" s="65"/>
      <c r="F125" s="65"/>
      <c r="G125" s="65"/>
      <c r="H125" s="65"/>
    </row>
    <row r="126" spans="1:8" ht="12" customHeight="1" x14ac:dyDescent="0.2">
      <c r="A126" s="25">
        <f>MAX($A$14:A125)+1</f>
        <v>67</v>
      </c>
      <c r="B126" s="54" t="s">
        <v>36</v>
      </c>
      <c r="C126" s="53" t="s">
        <v>17</v>
      </c>
      <c r="D126" s="53" t="s">
        <v>23</v>
      </c>
      <c r="E126" s="53" t="s">
        <v>31</v>
      </c>
      <c r="F126" s="53" t="s">
        <v>17</v>
      </c>
      <c r="G126" s="53" t="s">
        <v>23</v>
      </c>
      <c r="H126" s="53" t="s">
        <v>31</v>
      </c>
    </row>
    <row r="127" spans="1:8" ht="12" customHeight="1" x14ac:dyDescent="0.2">
      <c r="A127" s="25">
        <f>MAX($A$14:A126)+1</f>
        <v>68</v>
      </c>
      <c r="B127" s="54" t="s">
        <v>35</v>
      </c>
      <c r="C127" s="53" t="s">
        <v>44</v>
      </c>
      <c r="D127" s="53" t="s">
        <v>23</v>
      </c>
      <c r="E127" s="53" t="s">
        <v>23</v>
      </c>
      <c r="F127" s="53" t="s">
        <v>44</v>
      </c>
      <c r="G127" s="53" t="s">
        <v>23</v>
      </c>
      <c r="H127" s="53" t="s">
        <v>23</v>
      </c>
    </row>
    <row r="128" spans="1:8" ht="12" customHeight="1" x14ac:dyDescent="0.2">
      <c r="A128" s="25">
        <f>MAX($A$14:A127)+1</f>
        <v>69</v>
      </c>
      <c r="B128" s="54" t="s">
        <v>34</v>
      </c>
      <c r="C128" s="53" t="s">
        <v>17</v>
      </c>
      <c r="D128" s="53" t="s">
        <v>23</v>
      </c>
      <c r="E128" s="53" t="s">
        <v>31</v>
      </c>
      <c r="F128" s="53" t="s">
        <v>17</v>
      </c>
      <c r="G128" s="53" t="s">
        <v>23</v>
      </c>
      <c r="H128" s="53" t="s">
        <v>31</v>
      </c>
    </row>
    <row r="129" spans="1:8" ht="12" customHeight="1" x14ac:dyDescent="0.2">
      <c r="A129" s="25">
        <f>MAX($A$14:A128)+1</f>
        <v>70</v>
      </c>
      <c r="B129" s="54" t="s">
        <v>30</v>
      </c>
      <c r="C129" s="53" t="s">
        <v>44</v>
      </c>
      <c r="D129" s="53" t="s">
        <v>23</v>
      </c>
      <c r="E129" s="53" t="s">
        <v>23</v>
      </c>
      <c r="F129" s="53" t="s">
        <v>44</v>
      </c>
      <c r="G129" s="53" t="s">
        <v>23</v>
      </c>
      <c r="H129" s="53" t="s">
        <v>23</v>
      </c>
    </row>
    <row r="130" spans="1:8" x14ac:dyDescent="0.2">
      <c r="A130" s="25">
        <f>MAX($A$14:A129)+1</f>
        <v>71</v>
      </c>
      <c r="B130" s="66" t="s">
        <v>58</v>
      </c>
      <c r="C130" s="65"/>
      <c r="D130" s="65"/>
      <c r="E130" s="65"/>
      <c r="F130" s="65"/>
      <c r="G130" s="65"/>
      <c r="H130" s="65"/>
    </row>
    <row r="131" spans="1:8" ht="12" customHeight="1" x14ac:dyDescent="0.2">
      <c r="A131" s="25">
        <f>MAX($A$14:A130)+1</f>
        <v>72</v>
      </c>
      <c r="B131" s="54" t="s">
        <v>36</v>
      </c>
      <c r="C131" s="53" t="s">
        <v>5</v>
      </c>
      <c r="D131" s="53" t="s">
        <v>23</v>
      </c>
      <c r="E131" s="53" t="s">
        <v>32</v>
      </c>
      <c r="F131" s="53" t="s">
        <v>5</v>
      </c>
      <c r="G131" s="53" t="s">
        <v>23</v>
      </c>
      <c r="H131" s="53" t="s">
        <v>32</v>
      </c>
    </row>
    <row r="132" spans="1:8" ht="12" customHeight="1" x14ac:dyDescent="0.2">
      <c r="A132" s="25">
        <f>MAX($A$14:A131)+1</f>
        <v>73</v>
      </c>
      <c r="B132" s="54" t="s">
        <v>35</v>
      </c>
      <c r="C132" s="53" t="s">
        <v>23</v>
      </c>
      <c r="D132" s="53" t="s">
        <v>23</v>
      </c>
      <c r="E132" s="53" t="s">
        <v>23</v>
      </c>
      <c r="F132" s="53" t="s">
        <v>23</v>
      </c>
      <c r="G132" s="53" t="s">
        <v>23</v>
      </c>
      <c r="H132" s="53" t="s">
        <v>23</v>
      </c>
    </row>
    <row r="133" spans="1:8" ht="12" customHeight="1" x14ac:dyDescent="0.2">
      <c r="A133" s="25">
        <f>MAX($A$14:A132)+1</f>
        <v>74</v>
      </c>
      <c r="B133" s="54" t="s">
        <v>34</v>
      </c>
      <c r="C133" s="53" t="s">
        <v>5</v>
      </c>
      <c r="D133" s="53" t="s">
        <v>23</v>
      </c>
      <c r="E133" s="53" t="s">
        <v>32</v>
      </c>
      <c r="F133" s="53" t="s">
        <v>5</v>
      </c>
      <c r="G133" s="53" t="s">
        <v>23</v>
      </c>
      <c r="H133" s="53" t="s">
        <v>32</v>
      </c>
    </row>
    <row r="134" spans="1:8" ht="12" customHeight="1" x14ac:dyDescent="0.2">
      <c r="A134" s="25">
        <f>MAX($A$14:A133)+1</f>
        <v>75</v>
      </c>
      <c r="B134" s="54" t="s">
        <v>30</v>
      </c>
      <c r="C134" s="53" t="s">
        <v>23</v>
      </c>
      <c r="D134" s="53" t="s">
        <v>23</v>
      </c>
      <c r="E134" s="53" t="s">
        <v>23</v>
      </c>
      <c r="F134" s="53" t="s">
        <v>23</v>
      </c>
      <c r="G134" s="53" t="s">
        <v>23</v>
      </c>
      <c r="H134" s="53" t="s">
        <v>23</v>
      </c>
    </row>
    <row r="135" spans="1:8" x14ac:dyDescent="0.2">
      <c r="A135" s="25">
        <f>MAX($A$14:A134)+1</f>
        <v>76</v>
      </c>
      <c r="B135" s="66" t="s">
        <v>57</v>
      </c>
      <c r="C135" s="65"/>
      <c r="D135" s="65"/>
      <c r="E135" s="65"/>
      <c r="F135" s="65"/>
      <c r="G135" s="65"/>
      <c r="H135" s="65"/>
    </row>
    <row r="136" spans="1:8" ht="12" customHeight="1" x14ac:dyDescent="0.2">
      <c r="A136" s="25">
        <f>MAX($A$14:A135)+1</f>
        <v>77</v>
      </c>
      <c r="B136" s="54" t="s">
        <v>36</v>
      </c>
      <c r="C136" s="53" t="s">
        <v>17</v>
      </c>
      <c r="D136" s="53" t="s">
        <v>23</v>
      </c>
      <c r="E136" s="53" t="s">
        <v>32</v>
      </c>
      <c r="F136" s="53" t="s">
        <v>23</v>
      </c>
      <c r="G136" s="53" t="s">
        <v>23</v>
      </c>
      <c r="H136" s="53" t="s">
        <v>23</v>
      </c>
    </row>
    <row r="137" spans="1:8" ht="12" customHeight="1" x14ac:dyDescent="0.2">
      <c r="A137" s="25">
        <f>MAX($A$14:A136)+1</f>
        <v>78</v>
      </c>
      <c r="B137" s="54" t="s">
        <v>35</v>
      </c>
      <c r="C137" s="53" t="s">
        <v>44</v>
      </c>
      <c r="D137" s="53" t="s">
        <v>23</v>
      </c>
      <c r="E137" s="53" t="s">
        <v>23</v>
      </c>
      <c r="F137" s="53" t="s">
        <v>23</v>
      </c>
      <c r="G137" s="53" t="s">
        <v>23</v>
      </c>
      <c r="H137" s="53" t="s">
        <v>23</v>
      </c>
    </row>
    <row r="138" spans="1:8" ht="12" customHeight="1" x14ac:dyDescent="0.2">
      <c r="A138" s="25">
        <f>MAX($A$14:A137)+1</f>
        <v>79</v>
      </c>
      <c r="B138" s="54" t="s">
        <v>34</v>
      </c>
      <c r="C138" s="53" t="s">
        <v>17</v>
      </c>
      <c r="D138" s="53" t="s">
        <v>23</v>
      </c>
      <c r="E138" s="53" t="s">
        <v>32</v>
      </c>
      <c r="F138" s="53" t="s">
        <v>23</v>
      </c>
      <c r="G138" s="53" t="s">
        <v>23</v>
      </c>
      <c r="H138" s="53" t="s">
        <v>23</v>
      </c>
    </row>
    <row r="139" spans="1:8" ht="12" customHeight="1" x14ac:dyDescent="0.2">
      <c r="A139" s="25">
        <f>MAX($A$14:A138)+1</f>
        <v>80</v>
      </c>
      <c r="B139" s="54" t="s">
        <v>30</v>
      </c>
      <c r="C139" s="53" t="s">
        <v>44</v>
      </c>
      <c r="D139" s="53" t="s">
        <v>23</v>
      </c>
      <c r="E139" s="53" t="s">
        <v>23</v>
      </c>
      <c r="F139" s="53" t="s">
        <v>23</v>
      </c>
      <c r="G139" s="53" t="s">
        <v>23</v>
      </c>
      <c r="H139" s="53" t="s">
        <v>23</v>
      </c>
    </row>
    <row r="140" spans="1:8" x14ac:dyDescent="0.2">
      <c r="A140" s="25">
        <f>MAX($A$14:A139)+1</f>
        <v>81</v>
      </c>
      <c r="B140" s="66" t="s">
        <v>56</v>
      </c>
      <c r="C140" s="65"/>
      <c r="D140" s="65"/>
      <c r="E140" s="65"/>
      <c r="F140" s="65"/>
      <c r="G140" s="65"/>
      <c r="H140" s="65"/>
    </row>
    <row r="141" spans="1:8" ht="12" customHeight="1" x14ac:dyDescent="0.2">
      <c r="A141" s="25">
        <f>MAX($A$14:A140)+1</f>
        <v>82</v>
      </c>
      <c r="B141" s="54" t="s">
        <v>36</v>
      </c>
      <c r="C141" s="53" t="s">
        <v>19</v>
      </c>
      <c r="D141" s="53" t="s">
        <v>23</v>
      </c>
      <c r="E141" s="53" t="s">
        <v>31</v>
      </c>
      <c r="F141" s="53" t="s">
        <v>19</v>
      </c>
      <c r="G141" s="53" t="s">
        <v>23</v>
      </c>
      <c r="H141" s="53" t="s">
        <v>31</v>
      </c>
    </row>
    <row r="142" spans="1:8" ht="12" customHeight="1" x14ac:dyDescent="0.2">
      <c r="A142" s="25">
        <f>MAX($A$14:A141)+1</f>
        <v>83</v>
      </c>
      <c r="B142" s="54" t="s">
        <v>35</v>
      </c>
      <c r="C142" s="53" t="s">
        <v>55</v>
      </c>
      <c r="D142" s="53" t="s">
        <v>23</v>
      </c>
      <c r="E142" s="53" t="s">
        <v>23</v>
      </c>
      <c r="F142" s="53" t="s">
        <v>55</v>
      </c>
      <c r="G142" s="53" t="s">
        <v>23</v>
      </c>
      <c r="H142" s="53" t="s">
        <v>23</v>
      </c>
    </row>
    <row r="143" spans="1:8" ht="12" customHeight="1" x14ac:dyDescent="0.2">
      <c r="A143" s="25">
        <f>MAX($A$14:A142)+1</f>
        <v>84</v>
      </c>
      <c r="B143" s="54" t="s">
        <v>34</v>
      </c>
      <c r="C143" s="53" t="s">
        <v>19</v>
      </c>
      <c r="D143" s="53" t="s">
        <v>23</v>
      </c>
      <c r="E143" s="53" t="s">
        <v>31</v>
      </c>
      <c r="F143" s="53" t="s">
        <v>19</v>
      </c>
      <c r="G143" s="53" t="s">
        <v>23</v>
      </c>
      <c r="H143" s="53" t="s">
        <v>31</v>
      </c>
    </row>
    <row r="144" spans="1:8" ht="12" customHeight="1" x14ac:dyDescent="0.2">
      <c r="A144" s="25">
        <f>MAX($A$14:A143)+1</f>
        <v>85</v>
      </c>
      <c r="B144" s="54" t="s">
        <v>30</v>
      </c>
      <c r="C144" s="53" t="s">
        <v>55</v>
      </c>
      <c r="D144" s="53" t="s">
        <v>23</v>
      </c>
      <c r="E144" s="53" t="s">
        <v>23</v>
      </c>
      <c r="F144" s="53" t="s">
        <v>55</v>
      </c>
      <c r="G144" s="53" t="s">
        <v>23</v>
      </c>
      <c r="H144" s="53" t="s">
        <v>23</v>
      </c>
    </row>
    <row r="145" spans="1:8" x14ac:dyDescent="0.2">
      <c r="A145" s="25">
        <f>MAX($A$14:A144)+1</f>
        <v>86</v>
      </c>
      <c r="B145" s="66" t="s">
        <v>178</v>
      </c>
      <c r="C145" s="65"/>
      <c r="D145" s="65"/>
      <c r="E145" s="65"/>
      <c r="F145" s="65"/>
      <c r="G145" s="65"/>
      <c r="H145" s="65"/>
    </row>
    <row r="146" spans="1:8" ht="12" customHeight="1" x14ac:dyDescent="0.2">
      <c r="A146" s="25">
        <f>MAX($A$14:A145)+1</f>
        <v>87</v>
      </c>
      <c r="B146" s="54" t="s">
        <v>36</v>
      </c>
      <c r="C146" s="53" t="s">
        <v>6</v>
      </c>
      <c r="D146" s="53" t="s">
        <v>23</v>
      </c>
      <c r="E146" s="53" t="s">
        <v>31</v>
      </c>
      <c r="F146" s="53" t="s">
        <v>6</v>
      </c>
      <c r="G146" s="53" t="s">
        <v>23</v>
      </c>
      <c r="H146" s="53" t="s">
        <v>31</v>
      </c>
    </row>
    <row r="147" spans="1:8" ht="12" customHeight="1" x14ac:dyDescent="0.2">
      <c r="A147" s="25">
        <f>MAX($A$14:A146)+1</f>
        <v>88</v>
      </c>
      <c r="B147" s="54" t="s">
        <v>35</v>
      </c>
      <c r="C147" s="53" t="s">
        <v>27</v>
      </c>
      <c r="D147" s="53" t="s">
        <v>23</v>
      </c>
      <c r="E147" s="53" t="s">
        <v>23</v>
      </c>
      <c r="F147" s="53" t="s">
        <v>27</v>
      </c>
      <c r="G147" s="53" t="s">
        <v>23</v>
      </c>
      <c r="H147" s="53" t="s">
        <v>23</v>
      </c>
    </row>
    <row r="148" spans="1:8" ht="12" customHeight="1" x14ac:dyDescent="0.2">
      <c r="A148" s="25">
        <f>MAX($A$14:A147)+1</f>
        <v>89</v>
      </c>
      <c r="B148" s="54" t="s">
        <v>34</v>
      </c>
      <c r="C148" s="53" t="s">
        <v>6</v>
      </c>
      <c r="D148" s="53" t="s">
        <v>23</v>
      </c>
      <c r="E148" s="53" t="s">
        <v>31</v>
      </c>
      <c r="F148" s="53" t="s">
        <v>6</v>
      </c>
      <c r="G148" s="53" t="s">
        <v>23</v>
      </c>
      <c r="H148" s="53" t="s">
        <v>31</v>
      </c>
    </row>
    <row r="149" spans="1:8" ht="12" customHeight="1" x14ac:dyDescent="0.2">
      <c r="A149" s="25">
        <f>MAX($A$14:A148)+1</f>
        <v>90</v>
      </c>
      <c r="B149" s="54" t="s">
        <v>30</v>
      </c>
      <c r="C149" s="53" t="s">
        <v>27</v>
      </c>
      <c r="D149" s="53" t="s">
        <v>23</v>
      </c>
      <c r="E149" s="53" t="s">
        <v>23</v>
      </c>
      <c r="F149" s="53" t="s">
        <v>27</v>
      </c>
      <c r="G149" s="53" t="s">
        <v>23</v>
      </c>
      <c r="H149" s="53" t="s">
        <v>23</v>
      </c>
    </row>
    <row r="150" spans="1:8" x14ac:dyDescent="0.2">
      <c r="A150" s="25">
        <f>MAX($A$14:A149)+1</f>
        <v>91</v>
      </c>
      <c r="B150" s="66" t="s">
        <v>53</v>
      </c>
      <c r="C150" s="65"/>
      <c r="D150" s="65"/>
      <c r="E150" s="65"/>
      <c r="F150" s="65"/>
      <c r="G150" s="65"/>
      <c r="H150" s="65"/>
    </row>
    <row r="151" spans="1:8" ht="12" customHeight="1" x14ac:dyDescent="0.2">
      <c r="A151" s="25">
        <f>MAX($A$14:A150)+1</f>
        <v>92</v>
      </c>
      <c r="B151" s="54" t="s">
        <v>36</v>
      </c>
      <c r="C151" s="53" t="s">
        <v>15</v>
      </c>
      <c r="D151" s="53" t="s">
        <v>28</v>
      </c>
      <c r="E151" s="53" t="s">
        <v>23</v>
      </c>
      <c r="F151" s="53" t="s">
        <v>15</v>
      </c>
      <c r="G151" s="53" t="s">
        <v>28</v>
      </c>
      <c r="H151" s="53" t="s">
        <v>23</v>
      </c>
    </row>
    <row r="152" spans="1:8" ht="12" customHeight="1" x14ac:dyDescent="0.2">
      <c r="A152" s="25">
        <f>MAX($A$14:A151)+1</f>
        <v>93</v>
      </c>
      <c r="B152" s="54" t="s">
        <v>35</v>
      </c>
      <c r="C152" s="53" t="s">
        <v>22</v>
      </c>
      <c r="D152" s="53" t="s">
        <v>23</v>
      </c>
      <c r="E152" s="53" t="s">
        <v>23</v>
      </c>
      <c r="F152" s="53" t="s">
        <v>22</v>
      </c>
      <c r="G152" s="53" t="s">
        <v>23</v>
      </c>
      <c r="H152" s="53" t="s">
        <v>23</v>
      </c>
    </row>
    <row r="153" spans="1:8" ht="12" customHeight="1" x14ac:dyDescent="0.2">
      <c r="A153" s="25">
        <f>MAX($A$14:A152)+1</f>
        <v>94</v>
      </c>
      <c r="B153" s="54" t="s">
        <v>34</v>
      </c>
      <c r="C153" s="53" t="s">
        <v>15</v>
      </c>
      <c r="D153" s="53" t="s">
        <v>28</v>
      </c>
      <c r="E153" s="53" t="s">
        <v>23</v>
      </c>
      <c r="F153" s="53" t="s">
        <v>15</v>
      </c>
      <c r="G153" s="53" t="s">
        <v>28</v>
      </c>
      <c r="H153" s="53" t="s">
        <v>23</v>
      </c>
    </row>
    <row r="154" spans="1:8" ht="12" customHeight="1" x14ac:dyDescent="0.2">
      <c r="A154" s="25">
        <f>MAX($A$14:A153)+1</f>
        <v>95</v>
      </c>
      <c r="B154" s="54" t="s">
        <v>30</v>
      </c>
      <c r="C154" s="53" t="s">
        <v>22</v>
      </c>
      <c r="D154" s="53" t="s">
        <v>23</v>
      </c>
      <c r="E154" s="53" t="s">
        <v>23</v>
      </c>
      <c r="F154" s="53" t="s">
        <v>22</v>
      </c>
      <c r="G154" s="53" t="s">
        <v>23</v>
      </c>
      <c r="H154" s="53" t="s">
        <v>23</v>
      </c>
    </row>
    <row r="155" spans="1:8" x14ac:dyDescent="0.2">
      <c r="A155" s="25">
        <f>MAX($A$14:A154)+1</f>
        <v>96</v>
      </c>
      <c r="B155" s="66" t="s">
        <v>50</v>
      </c>
      <c r="C155" s="65"/>
      <c r="D155" s="65"/>
      <c r="E155" s="65"/>
      <c r="F155" s="65"/>
      <c r="G155" s="65"/>
      <c r="H155" s="65"/>
    </row>
    <row r="156" spans="1:8" ht="12" customHeight="1" x14ac:dyDescent="0.2">
      <c r="A156" s="25">
        <f>MAX($A$14:A155)+1</f>
        <v>97</v>
      </c>
      <c r="B156" s="54" t="s">
        <v>36</v>
      </c>
      <c r="C156" s="53" t="s">
        <v>5</v>
      </c>
      <c r="D156" s="53" t="s">
        <v>23</v>
      </c>
      <c r="E156" s="53" t="s">
        <v>32</v>
      </c>
      <c r="F156" s="53" t="s">
        <v>5</v>
      </c>
      <c r="G156" s="53" t="s">
        <v>23</v>
      </c>
      <c r="H156" s="53" t="s">
        <v>32</v>
      </c>
    </row>
    <row r="157" spans="1:8" ht="12" customHeight="1" x14ac:dyDescent="0.2">
      <c r="A157" s="25">
        <f>MAX($A$14:A156)+1</f>
        <v>98</v>
      </c>
      <c r="B157" s="54" t="s">
        <v>35</v>
      </c>
      <c r="C157" s="53" t="s">
        <v>27</v>
      </c>
      <c r="D157" s="53" t="s">
        <v>26</v>
      </c>
      <c r="E157" s="53" t="s">
        <v>23</v>
      </c>
      <c r="F157" s="53" t="s">
        <v>27</v>
      </c>
      <c r="G157" s="53" t="s">
        <v>26</v>
      </c>
      <c r="H157" s="53" t="s">
        <v>23</v>
      </c>
    </row>
    <row r="158" spans="1:8" ht="12" customHeight="1" x14ac:dyDescent="0.2">
      <c r="A158" s="25">
        <f>MAX($A$14:A157)+1</f>
        <v>99</v>
      </c>
      <c r="B158" s="54" t="s">
        <v>34</v>
      </c>
      <c r="C158" s="53" t="s">
        <v>5</v>
      </c>
      <c r="D158" s="53" t="s">
        <v>23</v>
      </c>
      <c r="E158" s="53" t="s">
        <v>32</v>
      </c>
      <c r="F158" s="53" t="s">
        <v>5</v>
      </c>
      <c r="G158" s="53" t="s">
        <v>23</v>
      </c>
      <c r="H158" s="53" t="s">
        <v>32</v>
      </c>
    </row>
    <row r="159" spans="1:8" ht="12" customHeight="1" x14ac:dyDescent="0.2">
      <c r="A159" s="25">
        <f>MAX($A$14:A158)+1</f>
        <v>100</v>
      </c>
      <c r="B159" s="54" t="s">
        <v>30</v>
      </c>
      <c r="C159" s="53" t="s">
        <v>27</v>
      </c>
      <c r="D159" s="53" t="s">
        <v>26</v>
      </c>
      <c r="E159" s="53" t="s">
        <v>23</v>
      </c>
      <c r="F159" s="53" t="s">
        <v>27</v>
      </c>
      <c r="G159" s="53" t="s">
        <v>26</v>
      </c>
      <c r="H159" s="53" t="s">
        <v>23</v>
      </c>
    </row>
    <row r="160" spans="1:8" x14ac:dyDescent="0.2">
      <c r="A160" s="25">
        <f>MAX($A$14:A159)+1</f>
        <v>101</v>
      </c>
      <c r="B160" s="66" t="s">
        <v>49</v>
      </c>
      <c r="C160" s="65"/>
      <c r="D160" s="65"/>
      <c r="E160" s="65"/>
      <c r="F160" s="65"/>
      <c r="G160" s="65"/>
      <c r="H160" s="65"/>
    </row>
    <row r="161" spans="1:8" ht="12" customHeight="1" x14ac:dyDescent="0.2">
      <c r="A161" s="25">
        <f>MAX($A$14:A160)+1</f>
        <v>102</v>
      </c>
      <c r="B161" s="54" t="s">
        <v>36</v>
      </c>
      <c r="C161" s="53" t="s">
        <v>6</v>
      </c>
      <c r="D161" s="53" t="s">
        <v>23</v>
      </c>
      <c r="E161" s="53" t="s">
        <v>31</v>
      </c>
      <c r="F161" s="53" t="s">
        <v>6</v>
      </c>
      <c r="G161" s="53" t="s">
        <v>23</v>
      </c>
      <c r="H161" s="53" t="s">
        <v>31</v>
      </c>
    </row>
    <row r="162" spans="1:8" ht="12" customHeight="1" x14ac:dyDescent="0.2">
      <c r="A162" s="25">
        <f>MAX($A$14:A161)+1</f>
        <v>103</v>
      </c>
      <c r="B162" s="54" t="s">
        <v>35</v>
      </c>
      <c r="C162" s="53" t="s">
        <v>27</v>
      </c>
      <c r="D162" s="53" t="s">
        <v>26</v>
      </c>
      <c r="E162" s="53" t="s">
        <v>23</v>
      </c>
      <c r="F162" s="53" t="s">
        <v>27</v>
      </c>
      <c r="G162" s="53" t="s">
        <v>26</v>
      </c>
      <c r="H162" s="53" t="s">
        <v>23</v>
      </c>
    </row>
    <row r="163" spans="1:8" ht="12" customHeight="1" x14ac:dyDescent="0.2">
      <c r="A163" s="25">
        <f>MAX($A$14:A162)+1</f>
        <v>104</v>
      </c>
      <c r="B163" s="54" t="s">
        <v>34</v>
      </c>
      <c r="C163" s="53" t="s">
        <v>6</v>
      </c>
      <c r="D163" s="53" t="s">
        <v>23</v>
      </c>
      <c r="E163" s="53" t="s">
        <v>31</v>
      </c>
      <c r="F163" s="53" t="s">
        <v>6</v>
      </c>
      <c r="G163" s="53" t="s">
        <v>23</v>
      </c>
      <c r="H163" s="53" t="s">
        <v>31</v>
      </c>
    </row>
    <row r="164" spans="1:8" ht="12" customHeight="1" x14ac:dyDescent="0.2">
      <c r="A164" s="25">
        <f>MAX($A$14:A163)+1</f>
        <v>105</v>
      </c>
      <c r="B164" s="54" t="s">
        <v>30</v>
      </c>
      <c r="C164" s="53" t="s">
        <v>27</v>
      </c>
      <c r="D164" s="53" t="s">
        <v>26</v>
      </c>
      <c r="E164" s="53" t="s">
        <v>23</v>
      </c>
      <c r="F164" s="53" t="s">
        <v>27</v>
      </c>
      <c r="G164" s="53" t="s">
        <v>26</v>
      </c>
      <c r="H164" s="53" t="s">
        <v>23</v>
      </c>
    </row>
    <row r="165" spans="1:8" x14ac:dyDescent="0.2">
      <c r="A165" s="25">
        <f>MAX($A$14:A164)+1</f>
        <v>106</v>
      </c>
      <c r="B165" s="66" t="s">
        <v>48</v>
      </c>
      <c r="C165" s="65"/>
      <c r="D165" s="65"/>
      <c r="E165" s="65"/>
      <c r="F165" s="65"/>
      <c r="G165" s="65"/>
      <c r="H165" s="65"/>
    </row>
    <row r="166" spans="1:8" ht="12" customHeight="1" x14ac:dyDescent="0.2">
      <c r="A166" s="25">
        <f>MAX($A$14:A165)+1</f>
        <v>107</v>
      </c>
      <c r="B166" s="54" t="s">
        <v>36</v>
      </c>
      <c r="C166" s="53" t="s">
        <v>5</v>
      </c>
      <c r="D166" s="53" t="s">
        <v>23</v>
      </c>
      <c r="E166" s="53" t="s">
        <v>32</v>
      </c>
      <c r="F166" s="53" t="s">
        <v>5</v>
      </c>
      <c r="G166" s="53" t="s">
        <v>23</v>
      </c>
      <c r="H166" s="53" t="s">
        <v>32</v>
      </c>
    </row>
    <row r="167" spans="1:8" ht="12" customHeight="1" x14ac:dyDescent="0.2">
      <c r="A167" s="25">
        <f>MAX($A$14:A166)+1</f>
        <v>108</v>
      </c>
      <c r="B167" s="54" t="s">
        <v>35</v>
      </c>
      <c r="C167" s="53" t="s">
        <v>27</v>
      </c>
      <c r="D167" s="53" t="s">
        <v>23</v>
      </c>
      <c r="E167" s="53" t="s">
        <v>23</v>
      </c>
      <c r="F167" s="53" t="s">
        <v>27</v>
      </c>
      <c r="G167" s="53" t="s">
        <v>23</v>
      </c>
      <c r="H167" s="53" t="s">
        <v>23</v>
      </c>
    </row>
    <row r="168" spans="1:8" ht="12" customHeight="1" x14ac:dyDescent="0.2">
      <c r="A168" s="25">
        <f>MAX($A$14:A167)+1</f>
        <v>109</v>
      </c>
      <c r="B168" s="54" t="s">
        <v>34</v>
      </c>
      <c r="C168" s="53" t="s">
        <v>5</v>
      </c>
      <c r="D168" s="53" t="s">
        <v>23</v>
      </c>
      <c r="E168" s="53" t="s">
        <v>32</v>
      </c>
      <c r="F168" s="53" t="s">
        <v>5</v>
      </c>
      <c r="G168" s="53" t="s">
        <v>23</v>
      </c>
      <c r="H168" s="53" t="s">
        <v>32</v>
      </c>
    </row>
    <row r="169" spans="1:8" ht="12" customHeight="1" x14ac:dyDescent="0.2">
      <c r="A169" s="25">
        <f>MAX($A$14:A168)+1</f>
        <v>110</v>
      </c>
      <c r="B169" s="54" t="s">
        <v>30</v>
      </c>
      <c r="C169" s="53" t="s">
        <v>27</v>
      </c>
      <c r="D169" s="53" t="s">
        <v>23</v>
      </c>
      <c r="E169" s="53" t="s">
        <v>23</v>
      </c>
      <c r="F169" s="53" t="s">
        <v>27</v>
      </c>
      <c r="G169" s="53" t="s">
        <v>23</v>
      </c>
      <c r="H169" s="53" t="s">
        <v>23</v>
      </c>
    </row>
    <row r="170" spans="1:8" x14ac:dyDescent="0.2">
      <c r="A170" s="25">
        <f>MAX($A$14:A169)+1</f>
        <v>111</v>
      </c>
      <c r="B170" s="66" t="s">
        <v>47</v>
      </c>
      <c r="C170" s="65"/>
      <c r="D170" s="65"/>
      <c r="E170" s="65"/>
      <c r="F170" s="65"/>
      <c r="G170" s="65"/>
      <c r="H170" s="65"/>
    </row>
    <row r="171" spans="1:8" ht="12" customHeight="1" x14ac:dyDescent="0.2">
      <c r="A171" s="25">
        <f>MAX($A$14:A170)+1</f>
        <v>112</v>
      </c>
      <c r="B171" s="54" t="s">
        <v>36</v>
      </c>
      <c r="C171" s="53" t="s">
        <v>5</v>
      </c>
      <c r="D171" s="53" t="s">
        <v>23</v>
      </c>
      <c r="E171" s="53" t="s">
        <v>32</v>
      </c>
      <c r="F171" s="53" t="s">
        <v>5</v>
      </c>
      <c r="G171" s="53" t="s">
        <v>23</v>
      </c>
      <c r="H171" s="53" t="s">
        <v>32</v>
      </c>
    </row>
    <row r="172" spans="1:8" ht="12" customHeight="1" x14ac:dyDescent="0.2">
      <c r="A172" s="25">
        <f>MAX($A$14:A171)+1</f>
        <v>113</v>
      </c>
      <c r="B172" s="54" t="s">
        <v>35</v>
      </c>
      <c r="C172" s="53" t="s">
        <v>22</v>
      </c>
      <c r="D172" s="53" t="s">
        <v>26</v>
      </c>
      <c r="E172" s="53" t="s">
        <v>23</v>
      </c>
      <c r="F172" s="53" t="s">
        <v>22</v>
      </c>
      <c r="G172" s="53" t="s">
        <v>26</v>
      </c>
      <c r="H172" s="53" t="s">
        <v>23</v>
      </c>
    </row>
    <row r="173" spans="1:8" ht="12" customHeight="1" x14ac:dyDescent="0.2">
      <c r="A173" s="25">
        <f>MAX($A$14:A172)+1</f>
        <v>114</v>
      </c>
      <c r="B173" s="54" t="s">
        <v>34</v>
      </c>
      <c r="C173" s="53" t="s">
        <v>5</v>
      </c>
      <c r="D173" s="53" t="s">
        <v>23</v>
      </c>
      <c r="E173" s="53" t="s">
        <v>32</v>
      </c>
      <c r="F173" s="53" t="s">
        <v>5</v>
      </c>
      <c r="G173" s="53" t="s">
        <v>23</v>
      </c>
      <c r="H173" s="53" t="s">
        <v>32</v>
      </c>
    </row>
    <row r="174" spans="1:8" ht="12" customHeight="1" x14ac:dyDescent="0.2">
      <c r="A174" s="25">
        <f>MAX($A$14:A173)+1</f>
        <v>115</v>
      </c>
      <c r="B174" s="54" t="s">
        <v>30</v>
      </c>
      <c r="C174" s="53" t="s">
        <v>22</v>
      </c>
      <c r="D174" s="53" t="s">
        <v>26</v>
      </c>
      <c r="E174" s="53" t="s">
        <v>23</v>
      </c>
      <c r="F174" s="53" t="s">
        <v>22</v>
      </c>
      <c r="G174" s="53" t="s">
        <v>26</v>
      </c>
      <c r="H174" s="53" t="s">
        <v>23</v>
      </c>
    </row>
    <row r="175" spans="1:8" x14ac:dyDescent="0.2">
      <c r="A175" s="25">
        <f>MAX($A$14:A174)+1</f>
        <v>116</v>
      </c>
      <c r="B175" s="66" t="s">
        <v>45</v>
      </c>
      <c r="C175" s="65"/>
      <c r="D175" s="65"/>
      <c r="E175" s="65"/>
      <c r="F175" s="65"/>
      <c r="G175" s="65"/>
      <c r="H175" s="65"/>
    </row>
    <row r="176" spans="1:8" ht="12" customHeight="1" x14ac:dyDescent="0.2">
      <c r="A176" s="25">
        <f>MAX($A$14:A175)+1</f>
        <v>117</v>
      </c>
      <c r="B176" s="54" t="s">
        <v>36</v>
      </c>
      <c r="C176" s="53" t="s">
        <v>6</v>
      </c>
      <c r="D176" s="53" t="s">
        <v>23</v>
      </c>
      <c r="E176" s="53" t="s">
        <v>32</v>
      </c>
      <c r="F176" s="53" t="s">
        <v>6</v>
      </c>
      <c r="G176" s="53" t="s">
        <v>23</v>
      </c>
      <c r="H176" s="53" t="s">
        <v>32</v>
      </c>
    </row>
    <row r="177" spans="1:8" ht="12" customHeight="1" x14ac:dyDescent="0.2">
      <c r="A177" s="25">
        <f>MAX($A$14:A176)+1</f>
        <v>118</v>
      </c>
      <c r="B177" s="54" t="s">
        <v>35</v>
      </c>
      <c r="C177" s="53" t="s">
        <v>27</v>
      </c>
      <c r="D177" s="53" t="s">
        <v>23</v>
      </c>
      <c r="E177" s="53" t="s">
        <v>23</v>
      </c>
      <c r="F177" s="53" t="s">
        <v>27</v>
      </c>
      <c r="G177" s="53" t="s">
        <v>23</v>
      </c>
      <c r="H177" s="53" t="s">
        <v>23</v>
      </c>
    </row>
    <row r="178" spans="1:8" ht="12" customHeight="1" x14ac:dyDescent="0.2">
      <c r="A178" s="25">
        <f>MAX($A$14:A177)+1</f>
        <v>119</v>
      </c>
      <c r="B178" s="54" t="s">
        <v>34</v>
      </c>
      <c r="C178" s="53" t="s">
        <v>6</v>
      </c>
      <c r="D178" s="53" t="s">
        <v>23</v>
      </c>
      <c r="E178" s="53" t="s">
        <v>32</v>
      </c>
      <c r="F178" s="53" t="s">
        <v>6</v>
      </c>
      <c r="G178" s="53" t="s">
        <v>23</v>
      </c>
      <c r="H178" s="53" t="s">
        <v>32</v>
      </c>
    </row>
    <row r="179" spans="1:8" ht="12" customHeight="1" x14ac:dyDescent="0.2">
      <c r="A179" s="25">
        <f>MAX($A$14:A178)+1</f>
        <v>120</v>
      </c>
      <c r="B179" s="54" t="s">
        <v>30</v>
      </c>
      <c r="C179" s="53" t="s">
        <v>27</v>
      </c>
      <c r="D179" s="53" t="s">
        <v>23</v>
      </c>
      <c r="E179" s="53" t="s">
        <v>23</v>
      </c>
      <c r="F179" s="53" t="s">
        <v>27</v>
      </c>
      <c r="G179" s="53" t="s">
        <v>23</v>
      </c>
      <c r="H179" s="53" t="s">
        <v>23</v>
      </c>
    </row>
    <row r="180" spans="1:8" x14ac:dyDescent="0.2">
      <c r="A180" s="25">
        <f>MAX($A$14:A179)+1</f>
        <v>121</v>
      </c>
      <c r="B180" s="66" t="s">
        <v>72</v>
      </c>
      <c r="C180" s="65"/>
      <c r="D180" s="65"/>
      <c r="E180" s="65"/>
      <c r="F180" s="65"/>
      <c r="G180" s="65"/>
      <c r="H180" s="65"/>
    </row>
    <row r="181" spans="1:8" ht="12" customHeight="1" x14ac:dyDescent="0.2">
      <c r="A181" s="25">
        <f>MAX($A$14:A180)+1</f>
        <v>122</v>
      </c>
      <c r="B181" s="54" t="s">
        <v>36</v>
      </c>
      <c r="C181" s="53" t="s">
        <v>5</v>
      </c>
      <c r="D181" s="53" t="s">
        <v>23</v>
      </c>
      <c r="E181" s="53" t="s">
        <v>32</v>
      </c>
      <c r="F181" s="53" t="s">
        <v>5</v>
      </c>
      <c r="G181" s="53" t="s">
        <v>23</v>
      </c>
      <c r="H181" s="53" t="s">
        <v>32</v>
      </c>
    </row>
    <row r="182" spans="1:8" ht="12" customHeight="1" x14ac:dyDescent="0.2">
      <c r="A182" s="25">
        <f>MAX($A$14:A181)+1</f>
        <v>123</v>
      </c>
      <c r="B182" s="54" t="s">
        <v>35</v>
      </c>
      <c r="C182" s="53" t="s">
        <v>22</v>
      </c>
      <c r="D182" s="53" t="s">
        <v>23</v>
      </c>
      <c r="E182" s="53" t="s">
        <v>23</v>
      </c>
      <c r="F182" s="53" t="s">
        <v>22</v>
      </c>
      <c r="G182" s="53" t="s">
        <v>23</v>
      </c>
      <c r="H182" s="53" t="s">
        <v>23</v>
      </c>
    </row>
    <row r="183" spans="1:8" ht="12" customHeight="1" x14ac:dyDescent="0.2">
      <c r="A183" s="25">
        <f>MAX($A$14:A182)+1</f>
        <v>124</v>
      </c>
      <c r="B183" s="54" t="s">
        <v>34</v>
      </c>
      <c r="C183" s="53" t="s">
        <v>5</v>
      </c>
      <c r="D183" s="53" t="s">
        <v>23</v>
      </c>
      <c r="E183" s="53" t="s">
        <v>32</v>
      </c>
      <c r="F183" s="53" t="s">
        <v>5</v>
      </c>
      <c r="G183" s="53" t="s">
        <v>23</v>
      </c>
      <c r="H183" s="53" t="s">
        <v>32</v>
      </c>
    </row>
    <row r="184" spans="1:8" ht="12" customHeight="1" x14ac:dyDescent="0.2">
      <c r="A184" s="25">
        <f>MAX($A$14:A183)+1</f>
        <v>125</v>
      </c>
      <c r="B184" s="54" t="s">
        <v>30</v>
      </c>
      <c r="C184" s="53" t="s">
        <v>22</v>
      </c>
      <c r="D184" s="53" t="s">
        <v>23</v>
      </c>
      <c r="E184" s="53" t="s">
        <v>23</v>
      </c>
      <c r="F184" s="53" t="s">
        <v>22</v>
      </c>
      <c r="G184" s="53" t="s">
        <v>23</v>
      </c>
      <c r="H184" s="53" t="s">
        <v>23</v>
      </c>
    </row>
    <row r="185" spans="1:8" x14ac:dyDescent="0.2">
      <c r="A185" s="25">
        <f>MAX($A$14:A184)+1</f>
        <v>126</v>
      </c>
      <c r="B185" s="66" t="s">
        <v>71</v>
      </c>
      <c r="C185" s="65"/>
      <c r="D185" s="65"/>
      <c r="E185" s="65"/>
      <c r="F185" s="65"/>
      <c r="G185" s="65"/>
      <c r="H185" s="65"/>
    </row>
    <row r="186" spans="1:8" ht="12" customHeight="1" x14ac:dyDescent="0.2">
      <c r="A186" s="25">
        <f>MAX($A$14:A185)+1</f>
        <v>127</v>
      </c>
      <c r="B186" s="54" t="s">
        <v>36</v>
      </c>
      <c r="C186" s="53" t="s">
        <v>6</v>
      </c>
      <c r="D186" s="53" t="s">
        <v>26</v>
      </c>
      <c r="E186" s="53" t="s">
        <v>31</v>
      </c>
      <c r="F186" s="53" t="s">
        <v>6</v>
      </c>
      <c r="G186" s="53" t="s">
        <v>26</v>
      </c>
      <c r="H186" s="53" t="s">
        <v>31</v>
      </c>
    </row>
    <row r="187" spans="1:8" ht="12" customHeight="1" x14ac:dyDescent="0.2">
      <c r="A187" s="25">
        <f>MAX($A$14:A186)+1</f>
        <v>128</v>
      </c>
      <c r="B187" s="54" t="s">
        <v>35</v>
      </c>
      <c r="C187" s="53" t="s">
        <v>27</v>
      </c>
      <c r="D187" s="53" t="s">
        <v>23</v>
      </c>
      <c r="E187" s="53" t="s">
        <v>23</v>
      </c>
      <c r="F187" s="53" t="s">
        <v>27</v>
      </c>
      <c r="G187" s="53" t="s">
        <v>23</v>
      </c>
      <c r="H187" s="53" t="s">
        <v>23</v>
      </c>
    </row>
    <row r="188" spans="1:8" ht="12" customHeight="1" x14ac:dyDescent="0.2">
      <c r="A188" s="25">
        <f>MAX($A$14:A187)+1</f>
        <v>129</v>
      </c>
      <c r="B188" s="54" t="s">
        <v>34</v>
      </c>
      <c r="C188" s="53" t="s">
        <v>6</v>
      </c>
      <c r="D188" s="53" t="s">
        <v>26</v>
      </c>
      <c r="E188" s="53" t="s">
        <v>31</v>
      </c>
      <c r="F188" s="53" t="s">
        <v>6</v>
      </c>
      <c r="G188" s="53" t="s">
        <v>26</v>
      </c>
      <c r="H188" s="53" t="s">
        <v>31</v>
      </c>
    </row>
    <row r="189" spans="1:8" ht="12" customHeight="1" x14ac:dyDescent="0.2">
      <c r="A189" s="25">
        <f>MAX($A$14:A188)+1</f>
        <v>130</v>
      </c>
      <c r="B189" s="54" t="s">
        <v>30</v>
      </c>
      <c r="C189" s="53" t="s">
        <v>27</v>
      </c>
      <c r="D189" s="53" t="s">
        <v>23</v>
      </c>
      <c r="E189" s="53" t="s">
        <v>23</v>
      </c>
      <c r="F189" s="53" t="s">
        <v>27</v>
      </c>
      <c r="G189" s="53" t="s">
        <v>23</v>
      </c>
      <c r="H189" s="53" t="s">
        <v>23</v>
      </c>
    </row>
    <row r="190" spans="1:8" x14ac:dyDescent="0.2">
      <c r="A190" s="25">
        <f>MAX($A$14:A189)+1</f>
        <v>131</v>
      </c>
      <c r="B190" s="66" t="s">
        <v>70</v>
      </c>
      <c r="C190" s="65"/>
      <c r="D190" s="65"/>
      <c r="E190" s="65"/>
      <c r="F190" s="65"/>
      <c r="G190" s="65"/>
      <c r="H190" s="65"/>
    </row>
    <row r="191" spans="1:8" ht="12" customHeight="1" x14ac:dyDescent="0.2">
      <c r="A191" s="25">
        <f>MAX($A$14:A190)+1</f>
        <v>132</v>
      </c>
      <c r="B191" s="54" t="s">
        <v>36</v>
      </c>
      <c r="C191" s="53" t="s">
        <v>6</v>
      </c>
      <c r="D191" s="53" t="s">
        <v>26</v>
      </c>
      <c r="E191" s="53" t="s">
        <v>31</v>
      </c>
      <c r="F191" s="53" t="s">
        <v>6</v>
      </c>
      <c r="G191" s="53" t="s">
        <v>26</v>
      </c>
      <c r="H191" s="53" t="s">
        <v>31</v>
      </c>
    </row>
    <row r="192" spans="1:8" ht="12" customHeight="1" x14ac:dyDescent="0.2">
      <c r="A192" s="25">
        <f>MAX($A$14:A191)+1</f>
        <v>133</v>
      </c>
      <c r="B192" s="54" t="s">
        <v>35</v>
      </c>
      <c r="C192" s="53" t="s">
        <v>27</v>
      </c>
      <c r="D192" s="53" t="s">
        <v>26</v>
      </c>
      <c r="E192" s="53" t="s">
        <v>23</v>
      </c>
      <c r="F192" s="53" t="s">
        <v>27</v>
      </c>
      <c r="G192" s="53" t="s">
        <v>26</v>
      </c>
      <c r="H192" s="53" t="s">
        <v>23</v>
      </c>
    </row>
    <row r="193" spans="1:8" ht="12" customHeight="1" x14ac:dyDescent="0.2">
      <c r="A193" s="25">
        <f>MAX($A$14:A192)+1</f>
        <v>134</v>
      </c>
      <c r="B193" s="54" t="s">
        <v>34</v>
      </c>
      <c r="C193" s="53" t="s">
        <v>6</v>
      </c>
      <c r="D193" s="53" t="s">
        <v>26</v>
      </c>
      <c r="E193" s="53" t="s">
        <v>31</v>
      </c>
      <c r="F193" s="53" t="s">
        <v>6</v>
      </c>
      <c r="G193" s="53" t="s">
        <v>26</v>
      </c>
      <c r="H193" s="53" t="s">
        <v>31</v>
      </c>
    </row>
    <row r="194" spans="1:8" ht="12" customHeight="1" x14ac:dyDescent="0.2">
      <c r="A194" s="25">
        <f>MAX($A$14:A193)+1</f>
        <v>135</v>
      </c>
      <c r="B194" s="54" t="s">
        <v>30</v>
      </c>
      <c r="C194" s="53" t="s">
        <v>27</v>
      </c>
      <c r="D194" s="53" t="s">
        <v>26</v>
      </c>
      <c r="E194" s="53" t="s">
        <v>23</v>
      </c>
      <c r="F194" s="53" t="s">
        <v>27</v>
      </c>
      <c r="G194" s="53" t="s">
        <v>26</v>
      </c>
      <c r="H194" s="53" t="s">
        <v>23</v>
      </c>
    </row>
    <row r="195" spans="1:8" x14ac:dyDescent="0.2">
      <c r="A195" s="25">
        <f>MAX($A$14:A194)+1</f>
        <v>136</v>
      </c>
      <c r="B195" s="66" t="s">
        <v>69</v>
      </c>
      <c r="C195" s="65"/>
      <c r="D195" s="65"/>
      <c r="E195" s="65"/>
      <c r="F195" s="65"/>
      <c r="G195" s="65"/>
      <c r="H195" s="65"/>
    </row>
    <row r="196" spans="1:8" ht="12" customHeight="1" x14ac:dyDescent="0.2">
      <c r="A196" s="25">
        <f>MAX($A$14:A195)+1</f>
        <v>137</v>
      </c>
      <c r="B196" s="54" t="s">
        <v>36</v>
      </c>
      <c r="C196" s="53" t="s">
        <v>6</v>
      </c>
      <c r="D196" s="53" t="s">
        <v>26</v>
      </c>
      <c r="E196" s="53" t="s">
        <v>32</v>
      </c>
      <c r="F196" s="53" t="s">
        <v>6</v>
      </c>
      <c r="G196" s="53" t="s">
        <v>26</v>
      </c>
      <c r="H196" s="53" t="s">
        <v>32</v>
      </c>
    </row>
    <row r="197" spans="1:8" ht="12" customHeight="1" x14ac:dyDescent="0.2">
      <c r="A197" s="25">
        <f>MAX($A$14:A196)+1</f>
        <v>138</v>
      </c>
      <c r="B197" s="54" t="s">
        <v>35</v>
      </c>
      <c r="C197" s="53" t="s">
        <v>27</v>
      </c>
      <c r="D197" s="53" t="s">
        <v>26</v>
      </c>
      <c r="E197" s="53" t="s">
        <v>23</v>
      </c>
      <c r="F197" s="53" t="s">
        <v>27</v>
      </c>
      <c r="G197" s="53" t="s">
        <v>26</v>
      </c>
      <c r="H197" s="53" t="s">
        <v>23</v>
      </c>
    </row>
    <row r="198" spans="1:8" ht="12" customHeight="1" x14ac:dyDescent="0.2">
      <c r="A198" s="25">
        <f>MAX($A$14:A197)+1</f>
        <v>139</v>
      </c>
      <c r="B198" s="54" t="s">
        <v>34</v>
      </c>
      <c r="C198" s="53" t="s">
        <v>6</v>
      </c>
      <c r="D198" s="53" t="s">
        <v>26</v>
      </c>
      <c r="E198" s="53" t="s">
        <v>32</v>
      </c>
      <c r="F198" s="53" t="s">
        <v>6</v>
      </c>
      <c r="G198" s="53" t="s">
        <v>26</v>
      </c>
      <c r="H198" s="53" t="s">
        <v>32</v>
      </c>
    </row>
    <row r="199" spans="1:8" ht="12" customHeight="1" x14ac:dyDescent="0.2">
      <c r="A199" s="25">
        <f>MAX($A$14:A198)+1</f>
        <v>140</v>
      </c>
      <c r="B199" s="54" t="s">
        <v>30</v>
      </c>
      <c r="C199" s="53" t="s">
        <v>27</v>
      </c>
      <c r="D199" s="53" t="s">
        <v>26</v>
      </c>
      <c r="E199" s="53" t="s">
        <v>23</v>
      </c>
      <c r="F199" s="53" t="s">
        <v>27</v>
      </c>
      <c r="G199" s="53" t="s">
        <v>26</v>
      </c>
      <c r="H199" s="53" t="s">
        <v>23</v>
      </c>
    </row>
    <row r="200" spans="1:8" x14ac:dyDescent="0.2">
      <c r="A200" s="25">
        <f>MAX($A$14:A199)+1</f>
        <v>141</v>
      </c>
      <c r="B200" s="66" t="s">
        <v>68</v>
      </c>
      <c r="C200" s="65"/>
      <c r="D200" s="65"/>
      <c r="E200" s="65"/>
      <c r="F200" s="65"/>
      <c r="G200" s="65"/>
      <c r="H200" s="65"/>
    </row>
    <row r="201" spans="1:8" ht="12" customHeight="1" x14ac:dyDescent="0.2">
      <c r="A201" s="25">
        <f>MAX($A$14:A200)+1</f>
        <v>142</v>
      </c>
      <c r="B201" s="54" t="s">
        <v>36</v>
      </c>
      <c r="C201" s="53" t="s">
        <v>6</v>
      </c>
      <c r="D201" s="53" t="s">
        <v>26</v>
      </c>
      <c r="E201" s="53" t="s">
        <v>31</v>
      </c>
      <c r="F201" s="53" t="s">
        <v>6</v>
      </c>
      <c r="G201" s="53" t="s">
        <v>26</v>
      </c>
      <c r="H201" s="53" t="s">
        <v>31</v>
      </c>
    </row>
    <row r="202" spans="1:8" ht="12" customHeight="1" x14ac:dyDescent="0.2">
      <c r="A202" s="25">
        <f>MAX($A$14:A201)+1</f>
        <v>143</v>
      </c>
      <c r="B202" s="54" t="s">
        <v>35</v>
      </c>
      <c r="C202" s="53" t="s">
        <v>23</v>
      </c>
      <c r="D202" s="53" t="s">
        <v>23</v>
      </c>
      <c r="E202" s="53" t="s">
        <v>23</v>
      </c>
      <c r="F202" s="53" t="s">
        <v>23</v>
      </c>
      <c r="G202" s="53" t="s">
        <v>23</v>
      </c>
      <c r="H202" s="53" t="s">
        <v>23</v>
      </c>
    </row>
    <row r="203" spans="1:8" ht="12" customHeight="1" x14ac:dyDescent="0.2">
      <c r="A203" s="25">
        <f>MAX($A$14:A202)+1</f>
        <v>144</v>
      </c>
      <c r="B203" s="54" t="s">
        <v>34</v>
      </c>
      <c r="C203" s="53" t="s">
        <v>6</v>
      </c>
      <c r="D203" s="53" t="s">
        <v>26</v>
      </c>
      <c r="E203" s="53" t="s">
        <v>31</v>
      </c>
      <c r="F203" s="53" t="s">
        <v>6</v>
      </c>
      <c r="G203" s="53" t="s">
        <v>26</v>
      </c>
      <c r="H203" s="53" t="s">
        <v>31</v>
      </c>
    </row>
    <row r="204" spans="1:8" ht="12" customHeight="1" x14ac:dyDescent="0.2">
      <c r="A204" s="25">
        <f>MAX($A$14:A203)+1</f>
        <v>145</v>
      </c>
      <c r="B204" s="54" t="s">
        <v>30</v>
      </c>
      <c r="C204" s="53" t="s">
        <v>23</v>
      </c>
      <c r="D204" s="53" t="s">
        <v>23</v>
      </c>
      <c r="E204" s="53" t="s">
        <v>23</v>
      </c>
      <c r="F204" s="53" t="s">
        <v>23</v>
      </c>
      <c r="G204" s="53" t="s">
        <v>23</v>
      </c>
      <c r="H204" s="53" t="s">
        <v>23</v>
      </c>
    </row>
    <row r="205" spans="1:8" x14ac:dyDescent="0.2">
      <c r="A205" s="25">
        <f>MAX($A$14:A204)+1</f>
        <v>146</v>
      </c>
      <c r="B205" s="66" t="s">
        <v>67</v>
      </c>
      <c r="C205" s="65"/>
      <c r="D205" s="65"/>
      <c r="E205" s="65"/>
      <c r="F205" s="65"/>
      <c r="G205" s="65"/>
      <c r="H205" s="65"/>
    </row>
    <row r="206" spans="1:8" ht="12" customHeight="1" x14ac:dyDescent="0.2">
      <c r="A206" s="25">
        <f>MAX($A$14:A205)+1</f>
        <v>147</v>
      </c>
      <c r="B206" s="54" t="s">
        <v>36</v>
      </c>
      <c r="C206" s="53" t="s">
        <v>5</v>
      </c>
      <c r="D206" s="53" t="s">
        <v>23</v>
      </c>
      <c r="E206" s="53" t="s">
        <v>33</v>
      </c>
      <c r="F206" s="53" t="s">
        <v>5</v>
      </c>
      <c r="G206" s="53" t="s">
        <v>23</v>
      </c>
      <c r="H206" s="53" t="s">
        <v>33</v>
      </c>
    </row>
    <row r="207" spans="1:8" ht="12" customHeight="1" x14ac:dyDescent="0.2">
      <c r="A207" s="25">
        <f>MAX($A$14:A206)+1</f>
        <v>148</v>
      </c>
      <c r="B207" s="54" t="s">
        <v>35</v>
      </c>
      <c r="C207" s="53" t="s">
        <v>27</v>
      </c>
      <c r="D207" s="53" t="s">
        <v>26</v>
      </c>
      <c r="E207" s="53" t="s">
        <v>23</v>
      </c>
      <c r="F207" s="53" t="s">
        <v>27</v>
      </c>
      <c r="G207" s="53" t="s">
        <v>26</v>
      </c>
      <c r="H207" s="53" t="s">
        <v>23</v>
      </c>
    </row>
    <row r="208" spans="1:8" ht="12" customHeight="1" x14ac:dyDescent="0.2">
      <c r="A208" s="25">
        <f>MAX($A$14:A207)+1</f>
        <v>149</v>
      </c>
      <c r="B208" s="54" t="s">
        <v>34</v>
      </c>
      <c r="C208" s="53" t="s">
        <v>5</v>
      </c>
      <c r="D208" s="53" t="s">
        <v>23</v>
      </c>
      <c r="E208" s="53" t="s">
        <v>33</v>
      </c>
      <c r="F208" s="53" t="s">
        <v>5</v>
      </c>
      <c r="G208" s="53" t="s">
        <v>23</v>
      </c>
      <c r="H208" s="53" t="s">
        <v>33</v>
      </c>
    </row>
    <row r="209" spans="1:8" ht="12" customHeight="1" x14ac:dyDescent="0.2">
      <c r="A209" s="25">
        <f>MAX($A$14:A208)+1</f>
        <v>150</v>
      </c>
      <c r="B209" s="54" t="s">
        <v>30</v>
      </c>
      <c r="C209" s="53" t="s">
        <v>27</v>
      </c>
      <c r="D209" s="53" t="s">
        <v>26</v>
      </c>
      <c r="E209" s="53" t="s">
        <v>23</v>
      </c>
      <c r="F209" s="53" t="s">
        <v>27</v>
      </c>
      <c r="G209" s="53" t="s">
        <v>26</v>
      </c>
      <c r="H209" s="53" t="s">
        <v>23</v>
      </c>
    </row>
    <row r="210" spans="1:8" x14ac:dyDescent="0.2">
      <c r="A210" s="25">
        <f>MAX($A$14:A209)+1</f>
        <v>151</v>
      </c>
      <c r="B210" s="66" t="s">
        <v>66</v>
      </c>
      <c r="C210" s="65"/>
      <c r="D210" s="65"/>
      <c r="E210" s="65"/>
      <c r="F210" s="65"/>
      <c r="G210" s="65"/>
      <c r="H210" s="65"/>
    </row>
    <row r="211" spans="1:8" ht="12" customHeight="1" x14ac:dyDescent="0.2">
      <c r="A211" s="25">
        <f>MAX($A$14:A210)+1</f>
        <v>152</v>
      </c>
      <c r="B211" s="54" t="s">
        <v>36</v>
      </c>
      <c r="C211" s="53" t="s">
        <v>22</v>
      </c>
      <c r="D211" s="53" t="s">
        <v>26</v>
      </c>
      <c r="E211" s="53" t="s">
        <v>22</v>
      </c>
      <c r="F211" s="53" t="s">
        <v>22</v>
      </c>
      <c r="G211" s="53" t="s">
        <v>26</v>
      </c>
      <c r="H211" s="53" t="s">
        <v>22</v>
      </c>
    </row>
    <row r="212" spans="1:8" ht="12" customHeight="1" x14ac:dyDescent="0.2">
      <c r="A212" s="25">
        <f>MAX($A$14:A211)+1</f>
        <v>153</v>
      </c>
      <c r="B212" s="54" t="s">
        <v>35</v>
      </c>
      <c r="C212" s="53" t="s">
        <v>23</v>
      </c>
      <c r="D212" s="53" t="s">
        <v>23</v>
      </c>
      <c r="E212" s="53" t="s">
        <v>23</v>
      </c>
      <c r="F212" s="53" t="s">
        <v>23</v>
      </c>
      <c r="G212" s="53" t="s">
        <v>23</v>
      </c>
      <c r="H212" s="53" t="s">
        <v>23</v>
      </c>
    </row>
    <row r="213" spans="1:8" ht="12" customHeight="1" x14ac:dyDescent="0.2">
      <c r="A213" s="25">
        <f>MAX($A$14:A212)+1</f>
        <v>154</v>
      </c>
      <c r="B213" s="54" t="s">
        <v>34</v>
      </c>
      <c r="C213" s="53" t="s">
        <v>22</v>
      </c>
      <c r="D213" s="53" t="s">
        <v>26</v>
      </c>
      <c r="E213" s="53" t="s">
        <v>22</v>
      </c>
      <c r="F213" s="53" t="s">
        <v>22</v>
      </c>
      <c r="G213" s="53" t="s">
        <v>26</v>
      </c>
      <c r="H213" s="53" t="s">
        <v>22</v>
      </c>
    </row>
    <row r="214" spans="1:8" ht="12" customHeight="1" x14ac:dyDescent="0.2">
      <c r="A214" s="25">
        <f>MAX($A$14:A213)+1</f>
        <v>155</v>
      </c>
      <c r="B214" s="54" t="s">
        <v>30</v>
      </c>
      <c r="C214" s="53" t="s">
        <v>23</v>
      </c>
      <c r="D214" s="53" t="s">
        <v>23</v>
      </c>
      <c r="E214" s="53" t="s">
        <v>23</v>
      </c>
      <c r="F214" s="53" t="s">
        <v>23</v>
      </c>
      <c r="G214" s="53" t="s">
        <v>23</v>
      </c>
      <c r="H214" s="53" t="s">
        <v>23</v>
      </c>
    </row>
    <row r="215" spans="1:8" x14ac:dyDescent="0.2">
      <c r="A215" s="25">
        <f>MAX($A$14:A214)+1</f>
        <v>156</v>
      </c>
      <c r="B215" s="66" t="s">
        <v>65</v>
      </c>
      <c r="C215" s="65"/>
      <c r="D215" s="65"/>
      <c r="E215" s="65"/>
      <c r="F215" s="65"/>
      <c r="G215" s="65"/>
      <c r="H215" s="65"/>
    </row>
    <row r="216" spans="1:8" ht="12" customHeight="1" x14ac:dyDescent="0.2">
      <c r="A216" s="25">
        <f>MAX($A$14:A215)+1</f>
        <v>157</v>
      </c>
      <c r="B216" s="54" t="s">
        <v>36</v>
      </c>
      <c r="C216" s="53" t="s">
        <v>6</v>
      </c>
      <c r="D216" s="53" t="s">
        <v>23</v>
      </c>
      <c r="E216" s="53" t="s">
        <v>31</v>
      </c>
      <c r="F216" s="53" t="s">
        <v>6</v>
      </c>
      <c r="G216" s="53" t="s">
        <v>23</v>
      </c>
      <c r="H216" s="53" t="s">
        <v>31</v>
      </c>
    </row>
    <row r="217" spans="1:8" ht="12" customHeight="1" x14ac:dyDescent="0.2">
      <c r="A217" s="25">
        <f>MAX($A$14:A216)+1</f>
        <v>158</v>
      </c>
      <c r="B217" s="54" t="s">
        <v>35</v>
      </c>
      <c r="C217" s="53" t="s">
        <v>27</v>
      </c>
      <c r="D217" s="53" t="s">
        <v>23</v>
      </c>
      <c r="E217" s="53" t="s">
        <v>23</v>
      </c>
      <c r="F217" s="53" t="s">
        <v>27</v>
      </c>
      <c r="G217" s="53" t="s">
        <v>23</v>
      </c>
      <c r="H217" s="53" t="s">
        <v>23</v>
      </c>
    </row>
    <row r="218" spans="1:8" ht="12" customHeight="1" x14ac:dyDescent="0.2">
      <c r="A218" s="25">
        <f>MAX($A$14:A217)+1</f>
        <v>159</v>
      </c>
      <c r="B218" s="54" t="s">
        <v>34</v>
      </c>
      <c r="C218" s="53" t="s">
        <v>6</v>
      </c>
      <c r="D218" s="53" t="s">
        <v>23</v>
      </c>
      <c r="E218" s="53" t="s">
        <v>31</v>
      </c>
      <c r="F218" s="53" t="s">
        <v>6</v>
      </c>
      <c r="G218" s="53" t="s">
        <v>23</v>
      </c>
      <c r="H218" s="53" t="s">
        <v>31</v>
      </c>
    </row>
    <row r="219" spans="1:8" ht="12" customHeight="1" x14ac:dyDescent="0.2">
      <c r="A219" s="25">
        <f>MAX($A$14:A218)+1</f>
        <v>160</v>
      </c>
      <c r="B219" s="54" t="s">
        <v>30</v>
      </c>
      <c r="C219" s="53" t="s">
        <v>27</v>
      </c>
      <c r="D219" s="53" t="s">
        <v>23</v>
      </c>
      <c r="E219" s="53" t="s">
        <v>23</v>
      </c>
      <c r="F219" s="53" t="s">
        <v>27</v>
      </c>
      <c r="G219" s="53" t="s">
        <v>23</v>
      </c>
      <c r="H219" s="53" t="s">
        <v>23</v>
      </c>
    </row>
    <row r="220" spans="1:8" x14ac:dyDescent="0.2">
      <c r="A220" s="25">
        <f>MAX($A$14:A219)+1</f>
        <v>161</v>
      </c>
      <c r="B220" s="66" t="s">
        <v>64</v>
      </c>
      <c r="C220" s="65"/>
      <c r="D220" s="65"/>
      <c r="E220" s="65"/>
      <c r="F220" s="65"/>
      <c r="G220" s="65"/>
      <c r="H220" s="65"/>
    </row>
    <row r="221" spans="1:8" ht="12" customHeight="1" x14ac:dyDescent="0.2">
      <c r="A221" s="25">
        <f>MAX($A$14:A220)+1</f>
        <v>162</v>
      </c>
      <c r="B221" s="54" t="s">
        <v>36</v>
      </c>
      <c r="C221" s="53" t="s">
        <v>17</v>
      </c>
      <c r="D221" s="53" t="s">
        <v>23</v>
      </c>
      <c r="E221" s="53" t="s">
        <v>31</v>
      </c>
      <c r="F221" s="53" t="s">
        <v>17</v>
      </c>
      <c r="G221" s="53" t="s">
        <v>23</v>
      </c>
      <c r="H221" s="53" t="s">
        <v>31</v>
      </c>
    </row>
    <row r="222" spans="1:8" ht="12" customHeight="1" x14ac:dyDescent="0.2">
      <c r="A222" s="25">
        <f>MAX($A$14:A221)+1</f>
        <v>163</v>
      </c>
      <c r="B222" s="54" t="s">
        <v>35</v>
      </c>
      <c r="C222" s="53" t="s">
        <v>44</v>
      </c>
      <c r="D222" s="53" t="s">
        <v>23</v>
      </c>
      <c r="E222" s="53" t="s">
        <v>23</v>
      </c>
      <c r="F222" s="53" t="s">
        <v>44</v>
      </c>
      <c r="G222" s="53" t="s">
        <v>23</v>
      </c>
      <c r="H222" s="53" t="s">
        <v>23</v>
      </c>
    </row>
    <row r="223" spans="1:8" ht="12" customHeight="1" x14ac:dyDescent="0.2">
      <c r="A223" s="25">
        <f>MAX($A$14:A222)+1</f>
        <v>164</v>
      </c>
      <c r="B223" s="54" t="s">
        <v>34</v>
      </c>
      <c r="C223" s="53" t="s">
        <v>17</v>
      </c>
      <c r="D223" s="53" t="s">
        <v>23</v>
      </c>
      <c r="E223" s="53" t="s">
        <v>31</v>
      </c>
      <c r="F223" s="53" t="s">
        <v>17</v>
      </c>
      <c r="G223" s="53" t="s">
        <v>23</v>
      </c>
      <c r="H223" s="53" t="s">
        <v>31</v>
      </c>
    </row>
    <row r="224" spans="1:8" ht="12" customHeight="1" x14ac:dyDescent="0.2">
      <c r="A224" s="25">
        <f>MAX($A$14:A223)+1</f>
        <v>165</v>
      </c>
      <c r="B224" s="54" t="s">
        <v>30</v>
      </c>
      <c r="C224" s="53" t="s">
        <v>44</v>
      </c>
      <c r="D224" s="53" t="s">
        <v>23</v>
      </c>
      <c r="E224" s="53" t="s">
        <v>23</v>
      </c>
      <c r="F224" s="53" t="s">
        <v>44</v>
      </c>
      <c r="G224" s="53" t="s">
        <v>23</v>
      </c>
      <c r="H224" s="53" t="s">
        <v>23</v>
      </c>
    </row>
    <row r="225" spans="1:8" x14ac:dyDescent="0.2">
      <c r="A225" s="25">
        <f>MAX($A$14:A224)+1</f>
        <v>166</v>
      </c>
      <c r="B225" s="66" t="s">
        <v>175</v>
      </c>
      <c r="C225" s="65"/>
      <c r="D225" s="65"/>
      <c r="E225" s="65"/>
      <c r="F225" s="65"/>
      <c r="G225" s="65"/>
      <c r="H225" s="65"/>
    </row>
    <row r="226" spans="1:8" ht="12" customHeight="1" x14ac:dyDescent="0.2">
      <c r="A226" s="25">
        <f>MAX($A$14:A225)+1</f>
        <v>167</v>
      </c>
      <c r="B226" s="54" t="s">
        <v>36</v>
      </c>
      <c r="C226" s="53" t="s">
        <v>5</v>
      </c>
      <c r="D226" s="53" t="s">
        <v>23</v>
      </c>
      <c r="E226" s="53" t="s">
        <v>33</v>
      </c>
      <c r="F226" s="53" t="s">
        <v>5</v>
      </c>
      <c r="G226" s="53" t="s">
        <v>23</v>
      </c>
      <c r="H226" s="53" t="s">
        <v>33</v>
      </c>
    </row>
    <row r="227" spans="1:8" ht="12" customHeight="1" x14ac:dyDescent="0.2">
      <c r="A227" s="25">
        <f>MAX($A$14:A226)+1</f>
        <v>168</v>
      </c>
      <c r="B227" s="54" t="s">
        <v>35</v>
      </c>
      <c r="C227" s="53" t="s">
        <v>27</v>
      </c>
      <c r="D227" s="53" t="s">
        <v>23</v>
      </c>
      <c r="E227" s="53" t="s">
        <v>23</v>
      </c>
      <c r="F227" s="53" t="s">
        <v>27</v>
      </c>
      <c r="G227" s="53" t="s">
        <v>23</v>
      </c>
      <c r="H227" s="53" t="s">
        <v>23</v>
      </c>
    </row>
    <row r="228" spans="1:8" ht="12" customHeight="1" x14ac:dyDescent="0.2">
      <c r="A228" s="25">
        <f>MAX($A$14:A227)+1</f>
        <v>169</v>
      </c>
      <c r="B228" s="54" t="s">
        <v>34</v>
      </c>
      <c r="C228" s="53" t="s">
        <v>5</v>
      </c>
      <c r="D228" s="53" t="s">
        <v>23</v>
      </c>
      <c r="E228" s="53" t="s">
        <v>33</v>
      </c>
      <c r="F228" s="53" t="s">
        <v>5</v>
      </c>
      <c r="G228" s="53" t="s">
        <v>23</v>
      </c>
      <c r="H228" s="53" t="s">
        <v>33</v>
      </c>
    </row>
    <row r="229" spans="1:8" ht="12" customHeight="1" x14ac:dyDescent="0.2">
      <c r="A229" s="25">
        <f>MAX($A$14:A228)+1</f>
        <v>170</v>
      </c>
      <c r="B229" s="54" t="s">
        <v>30</v>
      </c>
      <c r="C229" s="53" t="s">
        <v>27</v>
      </c>
      <c r="D229" s="53" t="s">
        <v>23</v>
      </c>
      <c r="E229" s="53" t="s">
        <v>23</v>
      </c>
      <c r="F229" s="53" t="s">
        <v>27</v>
      </c>
      <c r="G229" s="53" t="s">
        <v>23</v>
      </c>
      <c r="H229" s="53" t="s">
        <v>23</v>
      </c>
    </row>
    <row r="230" spans="1:8" x14ac:dyDescent="0.2">
      <c r="A230" s="25">
        <f>MAX($A$14:A229)+1</f>
        <v>171</v>
      </c>
      <c r="B230" s="66" t="s">
        <v>98</v>
      </c>
      <c r="C230" s="65"/>
      <c r="D230" s="65"/>
      <c r="E230" s="65"/>
      <c r="F230" s="65"/>
      <c r="G230" s="65"/>
      <c r="H230" s="65"/>
    </row>
    <row r="231" spans="1:8" ht="12" customHeight="1" x14ac:dyDescent="0.2">
      <c r="A231" s="25">
        <f>MAX($A$14:A230)+1</f>
        <v>172</v>
      </c>
      <c r="B231" s="54" t="s">
        <v>36</v>
      </c>
      <c r="C231" s="53" t="s">
        <v>6</v>
      </c>
      <c r="D231" s="53" t="s">
        <v>23</v>
      </c>
      <c r="E231" s="53" t="s">
        <v>31</v>
      </c>
      <c r="F231" s="53" t="s">
        <v>6</v>
      </c>
      <c r="G231" s="53" t="s">
        <v>23</v>
      </c>
      <c r="H231" s="53" t="s">
        <v>31</v>
      </c>
    </row>
    <row r="232" spans="1:8" ht="12" customHeight="1" x14ac:dyDescent="0.2">
      <c r="A232" s="25">
        <f>MAX($A$14:A231)+1</f>
        <v>173</v>
      </c>
      <c r="B232" s="54" t="s">
        <v>35</v>
      </c>
      <c r="C232" s="53" t="s">
        <v>27</v>
      </c>
      <c r="D232" s="53" t="s">
        <v>23</v>
      </c>
      <c r="E232" s="53" t="s">
        <v>23</v>
      </c>
      <c r="F232" s="53" t="s">
        <v>27</v>
      </c>
      <c r="G232" s="53" t="s">
        <v>23</v>
      </c>
      <c r="H232" s="53" t="s">
        <v>23</v>
      </c>
    </row>
    <row r="233" spans="1:8" ht="12" customHeight="1" x14ac:dyDescent="0.2">
      <c r="A233" s="25">
        <f>MAX($A$14:A232)+1</f>
        <v>174</v>
      </c>
      <c r="B233" s="54" t="s">
        <v>34</v>
      </c>
      <c r="C233" s="53" t="s">
        <v>6</v>
      </c>
      <c r="D233" s="53" t="s">
        <v>23</v>
      </c>
      <c r="E233" s="53" t="s">
        <v>31</v>
      </c>
      <c r="F233" s="53" t="s">
        <v>6</v>
      </c>
      <c r="G233" s="53" t="s">
        <v>23</v>
      </c>
      <c r="H233" s="53" t="s">
        <v>31</v>
      </c>
    </row>
    <row r="234" spans="1:8" ht="12" customHeight="1" x14ac:dyDescent="0.2">
      <c r="A234" s="25">
        <f>MAX($A$14:A233)+1</f>
        <v>175</v>
      </c>
      <c r="B234" s="54" t="s">
        <v>30</v>
      </c>
      <c r="C234" s="53" t="s">
        <v>27</v>
      </c>
      <c r="D234" s="53" t="s">
        <v>23</v>
      </c>
      <c r="E234" s="53" t="s">
        <v>23</v>
      </c>
      <c r="F234" s="53" t="s">
        <v>27</v>
      </c>
      <c r="G234" s="53" t="s">
        <v>23</v>
      </c>
      <c r="H234" s="53" t="s">
        <v>23</v>
      </c>
    </row>
    <row r="235" spans="1:8" x14ac:dyDescent="0.2">
      <c r="A235" s="25">
        <f>MAX($A$14:A234)+1</f>
        <v>176</v>
      </c>
      <c r="B235" s="66" t="s">
        <v>96</v>
      </c>
      <c r="C235" s="65"/>
      <c r="D235" s="65"/>
      <c r="E235" s="65"/>
      <c r="F235" s="65"/>
      <c r="G235" s="65"/>
      <c r="H235" s="65"/>
    </row>
    <row r="236" spans="1:8" ht="12" customHeight="1" x14ac:dyDescent="0.2">
      <c r="A236" s="25">
        <f>MAX($A$14:A235)+1</f>
        <v>177</v>
      </c>
      <c r="B236" s="54" t="s">
        <v>36</v>
      </c>
      <c r="C236" s="53" t="s">
        <v>6</v>
      </c>
      <c r="D236" s="53" t="s">
        <v>26</v>
      </c>
      <c r="E236" s="53" t="s">
        <v>31</v>
      </c>
      <c r="F236" s="53" t="s">
        <v>6</v>
      </c>
      <c r="G236" s="53" t="s">
        <v>26</v>
      </c>
      <c r="H236" s="53" t="s">
        <v>31</v>
      </c>
    </row>
    <row r="237" spans="1:8" ht="12" customHeight="1" x14ac:dyDescent="0.2">
      <c r="A237" s="25">
        <f>MAX($A$14:A236)+1</f>
        <v>178</v>
      </c>
      <c r="B237" s="54" t="s">
        <v>35</v>
      </c>
      <c r="C237" s="53" t="s">
        <v>23</v>
      </c>
      <c r="D237" s="53" t="s">
        <v>23</v>
      </c>
      <c r="E237" s="53" t="s">
        <v>23</v>
      </c>
      <c r="F237" s="53" t="s">
        <v>23</v>
      </c>
      <c r="G237" s="53" t="s">
        <v>23</v>
      </c>
      <c r="H237" s="53" t="s">
        <v>23</v>
      </c>
    </row>
    <row r="238" spans="1:8" ht="12" customHeight="1" x14ac:dyDescent="0.2">
      <c r="A238" s="25">
        <f>MAX($A$14:A237)+1</f>
        <v>179</v>
      </c>
      <c r="B238" s="54" t="s">
        <v>34</v>
      </c>
      <c r="C238" s="53" t="s">
        <v>6</v>
      </c>
      <c r="D238" s="53" t="s">
        <v>26</v>
      </c>
      <c r="E238" s="53" t="s">
        <v>31</v>
      </c>
      <c r="F238" s="53" t="s">
        <v>6</v>
      </c>
      <c r="G238" s="53" t="s">
        <v>26</v>
      </c>
      <c r="H238" s="53" t="s">
        <v>31</v>
      </c>
    </row>
    <row r="239" spans="1:8" ht="12" customHeight="1" x14ac:dyDescent="0.2">
      <c r="A239" s="25">
        <f>MAX($A$14:A238)+1</f>
        <v>180</v>
      </c>
      <c r="B239" s="54" t="s">
        <v>30</v>
      </c>
      <c r="C239" s="53" t="s">
        <v>23</v>
      </c>
      <c r="D239" s="53" t="s">
        <v>23</v>
      </c>
      <c r="E239" s="53" t="s">
        <v>23</v>
      </c>
      <c r="F239" s="53" t="s">
        <v>23</v>
      </c>
      <c r="G239" s="53" t="s">
        <v>23</v>
      </c>
      <c r="H239" s="53" t="s">
        <v>23</v>
      </c>
    </row>
    <row r="240" spans="1:8" x14ac:dyDescent="0.2">
      <c r="A240" s="25">
        <f>MAX($A$14:A239)+1</f>
        <v>181</v>
      </c>
      <c r="B240" s="66" t="s">
        <v>95</v>
      </c>
      <c r="C240" s="65"/>
      <c r="D240" s="65"/>
      <c r="E240" s="65"/>
      <c r="F240" s="65"/>
      <c r="G240" s="65"/>
      <c r="H240" s="65"/>
    </row>
    <row r="241" spans="1:8" ht="12" customHeight="1" x14ac:dyDescent="0.2">
      <c r="A241" s="25">
        <f>MAX($A$14:A240)+1</f>
        <v>182</v>
      </c>
      <c r="B241" s="54" t="s">
        <v>36</v>
      </c>
      <c r="C241" s="53" t="s">
        <v>6</v>
      </c>
      <c r="D241" s="53" t="s">
        <v>23</v>
      </c>
      <c r="E241" s="53" t="s">
        <v>31</v>
      </c>
      <c r="F241" s="53" t="s">
        <v>6</v>
      </c>
      <c r="G241" s="53" t="s">
        <v>23</v>
      </c>
      <c r="H241" s="53" t="s">
        <v>31</v>
      </c>
    </row>
    <row r="242" spans="1:8" ht="12" customHeight="1" x14ac:dyDescent="0.2">
      <c r="A242" s="25">
        <f>MAX($A$14:A241)+1</f>
        <v>183</v>
      </c>
      <c r="B242" s="54" t="s">
        <v>35</v>
      </c>
      <c r="C242" s="53" t="s">
        <v>27</v>
      </c>
      <c r="D242" s="53" t="s">
        <v>23</v>
      </c>
      <c r="E242" s="53" t="s">
        <v>23</v>
      </c>
      <c r="F242" s="53" t="s">
        <v>27</v>
      </c>
      <c r="G242" s="53" t="s">
        <v>23</v>
      </c>
      <c r="H242" s="53" t="s">
        <v>23</v>
      </c>
    </row>
    <row r="243" spans="1:8" ht="12" customHeight="1" x14ac:dyDescent="0.2">
      <c r="A243" s="25">
        <f>MAX($A$14:A242)+1</f>
        <v>184</v>
      </c>
      <c r="B243" s="54" t="s">
        <v>34</v>
      </c>
      <c r="C243" s="53" t="s">
        <v>6</v>
      </c>
      <c r="D243" s="53" t="s">
        <v>23</v>
      </c>
      <c r="E243" s="53" t="s">
        <v>31</v>
      </c>
      <c r="F243" s="53" t="s">
        <v>6</v>
      </c>
      <c r="G243" s="53" t="s">
        <v>23</v>
      </c>
      <c r="H243" s="53" t="s">
        <v>31</v>
      </c>
    </row>
    <row r="244" spans="1:8" ht="12" customHeight="1" x14ac:dyDescent="0.2">
      <c r="A244" s="25">
        <f>MAX($A$14:A243)+1</f>
        <v>185</v>
      </c>
      <c r="B244" s="54" t="s">
        <v>30</v>
      </c>
      <c r="C244" s="53" t="s">
        <v>27</v>
      </c>
      <c r="D244" s="53" t="s">
        <v>23</v>
      </c>
      <c r="E244" s="53" t="s">
        <v>23</v>
      </c>
      <c r="F244" s="53" t="s">
        <v>27</v>
      </c>
      <c r="G244" s="53" t="s">
        <v>23</v>
      </c>
      <c r="H244" s="53" t="s">
        <v>23</v>
      </c>
    </row>
    <row r="245" spans="1:8" x14ac:dyDescent="0.2">
      <c r="A245" s="25">
        <f>MAX($A$14:A244)+1</f>
        <v>186</v>
      </c>
      <c r="B245" s="66" t="s">
        <v>94</v>
      </c>
      <c r="C245" s="65"/>
      <c r="D245" s="65"/>
      <c r="E245" s="65"/>
      <c r="F245" s="65"/>
      <c r="G245" s="65"/>
      <c r="H245" s="65"/>
    </row>
    <row r="246" spans="1:8" ht="12" customHeight="1" x14ac:dyDescent="0.2">
      <c r="A246" s="25">
        <f>MAX($A$14:A245)+1</f>
        <v>187</v>
      </c>
      <c r="B246" s="54" t="s">
        <v>36</v>
      </c>
      <c r="C246" s="53" t="s">
        <v>15</v>
      </c>
      <c r="D246" s="53" t="s">
        <v>28</v>
      </c>
      <c r="E246" s="53" t="s">
        <v>23</v>
      </c>
      <c r="F246" s="53" t="s">
        <v>15</v>
      </c>
      <c r="G246" s="53" t="s">
        <v>28</v>
      </c>
      <c r="H246" s="53" t="s">
        <v>23</v>
      </c>
    </row>
    <row r="247" spans="1:8" ht="12" customHeight="1" x14ac:dyDescent="0.2">
      <c r="A247" s="25">
        <f>MAX($A$14:A246)+1</f>
        <v>188</v>
      </c>
      <c r="B247" s="54" t="s">
        <v>35</v>
      </c>
      <c r="C247" s="53" t="s">
        <v>22</v>
      </c>
      <c r="D247" s="53" t="s">
        <v>23</v>
      </c>
      <c r="E247" s="53" t="s">
        <v>23</v>
      </c>
      <c r="F247" s="53" t="s">
        <v>22</v>
      </c>
      <c r="G247" s="53" t="s">
        <v>23</v>
      </c>
      <c r="H247" s="53" t="s">
        <v>23</v>
      </c>
    </row>
    <row r="248" spans="1:8" ht="12" customHeight="1" x14ac:dyDescent="0.2">
      <c r="A248" s="25">
        <f>MAX($A$14:A247)+1</f>
        <v>189</v>
      </c>
      <c r="B248" s="54" t="s">
        <v>34</v>
      </c>
      <c r="C248" s="53" t="s">
        <v>15</v>
      </c>
      <c r="D248" s="53" t="s">
        <v>28</v>
      </c>
      <c r="E248" s="53" t="s">
        <v>23</v>
      </c>
      <c r="F248" s="53" t="s">
        <v>15</v>
      </c>
      <c r="G248" s="53" t="s">
        <v>28</v>
      </c>
      <c r="H248" s="53" t="s">
        <v>23</v>
      </c>
    </row>
    <row r="249" spans="1:8" ht="12" customHeight="1" x14ac:dyDescent="0.2">
      <c r="A249" s="25">
        <f>MAX($A$14:A248)+1</f>
        <v>190</v>
      </c>
      <c r="B249" s="54" t="s">
        <v>30</v>
      </c>
      <c r="C249" s="53" t="s">
        <v>22</v>
      </c>
      <c r="D249" s="53" t="s">
        <v>23</v>
      </c>
      <c r="E249" s="53" t="s">
        <v>23</v>
      </c>
      <c r="F249" s="53" t="s">
        <v>22</v>
      </c>
      <c r="G249" s="53" t="s">
        <v>23</v>
      </c>
      <c r="H249" s="53" t="s">
        <v>23</v>
      </c>
    </row>
    <row r="250" spans="1:8" x14ac:dyDescent="0.2">
      <c r="A250" s="25">
        <f>MAX($A$14:A249)+1</f>
        <v>191</v>
      </c>
      <c r="B250" s="66" t="s">
        <v>93</v>
      </c>
      <c r="C250" s="65"/>
      <c r="D250" s="65"/>
      <c r="E250" s="65"/>
      <c r="F250" s="65"/>
      <c r="G250" s="65"/>
      <c r="H250" s="65"/>
    </row>
    <row r="251" spans="1:8" ht="12" customHeight="1" x14ac:dyDescent="0.2">
      <c r="A251" s="25">
        <f>MAX($A$14:A250)+1</f>
        <v>192</v>
      </c>
      <c r="B251" s="54" t="s">
        <v>36</v>
      </c>
      <c r="C251" s="53" t="s">
        <v>6</v>
      </c>
      <c r="D251" s="53" t="s">
        <v>26</v>
      </c>
      <c r="E251" s="53" t="s">
        <v>31</v>
      </c>
      <c r="F251" s="53" t="s">
        <v>6</v>
      </c>
      <c r="G251" s="53" t="s">
        <v>26</v>
      </c>
      <c r="H251" s="53" t="s">
        <v>31</v>
      </c>
    </row>
    <row r="252" spans="1:8" ht="12" customHeight="1" x14ac:dyDescent="0.2">
      <c r="A252" s="25">
        <f>MAX($A$14:A251)+1</f>
        <v>193</v>
      </c>
      <c r="B252" s="54" t="s">
        <v>35</v>
      </c>
      <c r="C252" s="53" t="s">
        <v>23</v>
      </c>
      <c r="D252" s="53" t="s">
        <v>23</v>
      </c>
      <c r="E252" s="53" t="s">
        <v>23</v>
      </c>
      <c r="F252" s="53" t="s">
        <v>23</v>
      </c>
      <c r="G252" s="53" t="s">
        <v>23</v>
      </c>
      <c r="H252" s="53" t="s">
        <v>23</v>
      </c>
    </row>
    <row r="253" spans="1:8" ht="12" customHeight="1" x14ac:dyDescent="0.2">
      <c r="A253" s="25">
        <f>MAX($A$14:A252)+1</f>
        <v>194</v>
      </c>
      <c r="B253" s="54" t="s">
        <v>34</v>
      </c>
      <c r="C253" s="53" t="s">
        <v>6</v>
      </c>
      <c r="D253" s="53" t="s">
        <v>26</v>
      </c>
      <c r="E253" s="53" t="s">
        <v>31</v>
      </c>
      <c r="F253" s="53" t="s">
        <v>6</v>
      </c>
      <c r="G253" s="53" t="s">
        <v>26</v>
      </c>
      <c r="H253" s="53" t="s">
        <v>31</v>
      </c>
    </row>
    <row r="254" spans="1:8" ht="12" customHeight="1" x14ac:dyDescent="0.2">
      <c r="A254" s="25">
        <f>MAX($A$14:A253)+1</f>
        <v>195</v>
      </c>
      <c r="B254" s="54" t="s">
        <v>30</v>
      </c>
      <c r="C254" s="53" t="s">
        <v>23</v>
      </c>
      <c r="D254" s="53" t="s">
        <v>23</v>
      </c>
      <c r="E254" s="53" t="s">
        <v>23</v>
      </c>
      <c r="F254" s="53" t="s">
        <v>23</v>
      </c>
      <c r="G254" s="53" t="s">
        <v>23</v>
      </c>
      <c r="H254" s="53" t="s">
        <v>23</v>
      </c>
    </row>
    <row r="255" spans="1:8" x14ac:dyDescent="0.2">
      <c r="A255" s="25">
        <f>MAX($A$14:A254)+1</f>
        <v>196</v>
      </c>
      <c r="B255" s="66" t="s">
        <v>92</v>
      </c>
      <c r="C255" s="65"/>
      <c r="D255" s="65"/>
      <c r="E255" s="65"/>
      <c r="F255" s="65"/>
      <c r="G255" s="65"/>
      <c r="H255" s="65"/>
    </row>
    <row r="256" spans="1:8" ht="12" customHeight="1" x14ac:dyDescent="0.2">
      <c r="A256" s="25">
        <f>MAX($A$14:A255)+1</f>
        <v>197</v>
      </c>
      <c r="B256" s="54" t="s">
        <v>36</v>
      </c>
      <c r="C256" s="53" t="s">
        <v>22</v>
      </c>
      <c r="D256" s="53" t="s">
        <v>23</v>
      </c>
      <c r="E256" s="53" t="s">
        <v>22</v>
      </c>
      <c r="F256" s="53" t="s">
        <v>22</v>
      </c>
      <c r="G256" s="53" t="s">
        <v>23</v>
      </c>
      <c r="H256" s="53" t="s">
        <v>22</v>
      </c>
    </row>
    <row r="257" spans="1:8" ht="12" customHeight="1" x14ac:dyDescent="0.2">
      <c r="A257" s="25">
        <f>MAX($A$14:A256)+1</f>
        <v>198</v>
      </c>
      <c r="B257" s="54" t="s">
        <v>35</v>
      </c>
      <c r="C257" s="53" t="s">
        <v>22</v>
      </c>
      <c r="D257" s="53" t="s">
        <v>23</v>
      </c>
      <c r="E257" s="53" t="s">
        <v>23</v>
      </c>
      <c r="F257" s="53" t="s">
        <v>22</v>
      </c>
      <c r="G257" s="53" t="s">
        <v>23</v>
      </c>
      <c r="H257" s="53" t="s">
        <v>23</v>
      </c>
    </row>
    <row r="258" spans="1:8" ht="12" customHeight="1" x14ac:dyDescent="0.2">
      <c r="A258" s="25">
        <f>MAX($A$14:A257)+1</f>
        <v>199</v>
      </c>
      <c r="B258" s="54" t="s">
        <v>34</v>
      </c>
      <c r="C258" s="53" t="s">
        <v>22</v>
      </c>
      <c r="D258" s="53" t="s">
        <v>23</v>
      </c>
      <c r="E258" s="53" t="s">
        <v>22</v>
      </c>
      <c r="F258" s="53" t="s">
        <v>22</v>
      </c>
      <c r="G258" s="53" t="s">
        <v>23</v>
      </c>
      <c r="H258" s="53" t="s">
        <v>22</v>
      </c>
    </row>
    <row r="259" spans="1:8" ht="12" customHeight="1" x14ac:dyDescent="0.2">
      <c r="A259" s="25">
        <f>MAX($A$14:A258)+1</f>
        <v>200</v>
      </c>
      <c r="B259" s="54" t="s">
        <v>30</v>
      </c>
      <c r="C259" s="53" t="s">
        <v>22</v>
      </c>
      <c r="D259" s="53" t="s">
        <v>23</v>
      </c>
      <c r="E259" s="53" t="s">
        <v>23</v>
      </c>
      <c r="F259" s="53" t="s">
        <v>22</v>
      </c>
      <c r="G259" s="53" t="s">
        <v>23</v>
      </c>
      <c r="H259" s="53" t="s">
        <v>23</v>
      </c>
    </row>
    <row r="260" spans="1:8" x14ac:dyDescent="0.2">
      <c r="A260" s="25">
        <f>MAX($A$14:A259)+1</f>
        <v>201</v>
      </c>
      <c r="B260" s="66" t="s">
        <v>91</v>
      </c>
      <c r="C260" s="65"/>
      <c r="D260" s="65"/>
      <c r="E260" s="65"/>
      <c r="F260" s="65"/>
      <c r="G260" s="65"/>
      <c r="H260" s="65"/>
    </row>
    <row r="261" spans="1:8" ht="12" customHeight="1" x14ac:dyDescent="0.2">
      <c r="A261" s="25">
        <f>MAX($A$14:A260)+1</f>
        <v>202</v>
      </c>
      <c r="B261" s="54" t="s">
        <v>36</v>
      </c>
      <c r="C261" s="53" t="s">
        <v>15</v>
      </c>
      <c r="D261" s="53" t="s">
        <v>28</v>
      </c>
      <c r="E261" s="53" t="s">
        <v>23</v>
      </c>
      <c r="F261" s="53" t="s">
        <v>15</v>
      </c>
      <c r="G261" s="53" t="s">
        <v>28</v>
      </c>
      <c r="H261" s="53" t="s">
        <v>23</v>
      </c>
    </row>
    <row r="262" spans="1:8" ht="12" customHeight="1" x14ac:dyDescent="0.2">
      <c r="A262" s="25">
        <f>MAX($A$14:A261)+1</f>
        <v>203</v>
      </c>
      <c r="B262" s="54" t="s">
        <v>35</v>
      </c>
      <c r="C262" s="53" t="s">
        <v>22</v>
      </c>
      <c r="D262" s="53" t="s">
        <v>23</v>
      </c>
      <c r="E262" s="53" t="s">
        <v>23</v>
      </c>
      <c r="F262" s="53" t="s">
        <v>22</v>
      </c>
      <c r="G262" s="53" t="s">
        <v>23</v>
      </c>
      <c r="H262" s="53" t="s">
        <v>23</v>
      </c>
    </row>
    <row r="263" spans="1:8" ht="12" customHeight="1" x14ac:dyDescent="0.2">
      <c r="A263" s="25">
        <f>MAX($A$14:A262)+1</f>
        <v>204</v>
      </c>
      <c r="B263" s="54" t="s">
        <v>34</v>
      </c>
      <c r="C263" s="53" t="s">
        <v>15</v>
      </c>
      <c r="D263" s="53" t="s">
        <v>28</v>
      </c>
      <c r="E263" s="53" t="s">
        <v>23</v>
      </c>
      <c r="F263" s="53" t="s">
        <v>15</v>
      </c>
      <c r="G263" s="53" t="s">
        <v>28</v>
      </c>
      <c r="H263" s="53" t="s">
        <v>23</v>
      </c>
    </row>
    <row r="264" spans="1:8" ht="12" customHeight="1" x14ac:dyDescent="0.2">
      <c r="A264" s="25">
        <f>MAX($A$14:A263)+1</f>
        <v>205</v>
      </c>
      <c r="B264" s="54" t="s">
        <v>30</v>
      </c>
      <c r="C264" s="53" t="s">
        <v>22</v>
      </c>
      <c r="D264" s="53" t="s">
        <v>23</v>
      </c>
      <c r="E264" s="53" t="s">
        <v>23</v>
      </c>
      <c r="F264" s="53" t="s">
        <v>22</v>
      </c>
      <c r="G264" s="53" t="s">
        <v>23</v>
      </c>
      <c r="H264" s="53" t="s">
        <v>23</v>
      </c>
    </row>
    <row r="265" spans="1:8" x14ac:dyDescent="0.2">
      <c r="A265" s="25">
        <f>MAX($A$14:A264)+1</f>
        <v>206</v>
      </c>
      <c r="B265" s="66" t="s">
        <v>90</v>
      </c>
      <c r="C265" s="65"/>
      <c r="D265" s="65"/>
      <c r="E265" s="65"/>
      <c r="F265" s="65"/>
      <c r="G265" s="65"/>
      <c r="H265" s="65"/>
    </row>
    <row r="266" spans="1:8" ht="12" customHeight="1" x14ac:dyDescent="0.2">
      <c r="A266" s="25">
        <f>MAX($A$14:A265)+1</f>
        <v>207</v>
      </c>
      <c r="B266" s="54" t="s">
        <v>36</v>
      </c>
      <c r="C266" s="53" t="s">
        <v>6</v>
      </c>
      <c r="D266" s="53" t="s">
        <v>23</v>
      </c>
      <c r="E266" s="53" t="s">
        <v>31</v>
      </c>
      <c r="F266" s="53" t="s">
        <v>6</v>
      </c>
      <c r="G266" s="53" t="s">
        <v>23</v>
      </c>
      <c r="H266" s="53" t="s">
        <v>31</v>
      </c>
    </row>
    <row r="267" spans="1:8" ht="12" customHeight="1" x14ac:dyDescent="0.2">
      <c r="A267" s="25">
        <f>MAX($A$14:A266)+1</f>
        <v>208</v>
      </c>
      <c r="B267" s="54" t="s">
        <v>35</v>
      </c>
      <c r="C267" s="53" t="s">
        <v>27</v>
      </c>
      <c r="D267" s="53" t="s">
        <v>23</v>
      </c>
      <c r="E267" s="53" t="s">
        <v>23</v>
      </c>
      <c r="F267" s="53" t="s">
        <v>27</v>
      </c>
      <c r="G267" s="53" t="s">
        <v>23</v>
      </c>
      <c r="H267" s="53" t="s">
        <v>23</v>
      </c>
    </row>
    <row r="268" spans="1:8" ht="12" customHeight="1" x14ac:dyDescent="0.2">
      <c r="A268" s="25">
        <f>MAX($A$14:A267)+1</f>
        <v>209</v>
      </c>
      <c r="B268" s="54" t="s">
        <v>34</v>
      </c>
      <c r="C268" s="53" t="s">
        <v>6</v>
      </c>
      <c r="D268" s="53" t="s">
        <v>23</v>
      </c>
      <c r="E268" s="53" t="s">
        <v>31</v>
      </c>
      <c r="F268" s="53" t="s">
        <v>6</v>
      </c>
      <c r="G268" s="53" t="s">
        <v>23</v>
      </c>
      <c r="H268" s="53" t="s">
        <v>31</v>
      </c>
    </row>
    <row r="269" spans="1:8" ht="12" customHeight="1" x14ac:dyDescent="0.2">
      <c r="A269" s="25">
        <f>MAX($A$14:A268)+1</f>
        <v>210</v>
      </c>
      <c r="B269" s="54" t="s">
        <v>30</v>
      </c>
      <c r="C269" s="53" t="s">
        <v>27</v>
      </c>
      <c r="D269" s="53" t="s">
        <v>23</v>
      </c>
      <c r="E269" s="53" t="s">
        <v>23</v>
      </c>
      <c r="F269" s="53" t="s">
        <v>27</v>
      </c>
      <c r="G269" s="53" t="s">
        <v>23</v>
      </c>
      <c r="H269" s="53" t="s">
        <v>23</v>
      </c>
    </row>
    <row r="270" spans="1:8" x14ac:dyDescent="0.2">
      <c r="A270" s="25">
        <f>MAX($A$14:A269)+1</f>
        <v>211</v>
      </c>
      <c r="B270" s="66" t="s">
        <v>89</v>
      </c>
      <c r="C270" s="65"/>
      <c r="D270" s="65"/>
      <c r="E270" s="65"/>
      <c r="F270" s="65"/>
      <c r="G270" s="65"/>
      <c r="H270" s="65"/>
    </row>
    <row r="271" spans="1:8" ht="12" customHeight="1" x14ac:dyDescent="0.2">
      <c r="A271" s="25">
        <f>MAX($A$14:A270)+1</f>
        <v>212</v>
      </c>
      <c r="B271" s="54" t="s">
        <v>36</v>
      </c>
      <c r="C271" s="53" t="s">
        <v>15</v>
      </c>
      <c r="D271" s="53" t="s">
        <v>28</v>
      </c>
      <c r="E271" s="53" t="s">
        <v>23</v>
      </c>
      <c r="F271" s="53" t="s">
        <v>15</v>
      </c>
      <c r="G271" s="53" t="s">
        <v>28</v>
      </c>
      <c r="H271" s="53" t="s">
        <v>23</v>
      </c>
    </row>
    <row r="272" spans="1:8" ht="12" customHeight="1" x14ac:dyDescent="0.2">
      <c r="A272" s="25">
        <f>MAX($A$14:A271)+1</f>
        <v>213</v>
      </c>
      <c r="B272" s="54" t="s">
        <v>35</v>
      </c>
      <c r="C272" s="53" t="s">
        <v>22</v>
      </c>
      <c r="D272" s="53" t="s">
        <v>23</v>
      </c>
      <c r="E272" s="53" t="s">
        <v>23</v>
      </c>
      <c r="F272" s="53" t="s">
        <v>22</v>
      </c>
      <c r="G272" s="53" t="s">
        <v>23</v>
      </c>
      <c r="H272" s="53" t="s">
        <v>23</v>
      </c>
    </row>
    <row r="273" spans="1:8" ht="12" customHeight="1" x14ac:dyDescent="0.2">
      <c r="A273" s="25">
        <f>MAX($A$14:A272)+1</f>
        <v>214</v>
      </c>
      <c r="B273" s="54" t="s">
        <v>34</v>
      </c>
      <c r="C273" s="53" t="s">
        <v>15</v>
      </c>
      <c r="D273" s="53" t="s">
        <v>28</v>
      </c>
      <c r="E273" s="53" t="s">
        <v>23</v>
      </c>
      <c r="F273" s="53" t="s">
        <v>15</v>
      </c>
      <c r="G273" s="53" t="s">
        <v>28</v>
      </c>
      <c r="H273" s="53" t="s">
        <v>23</v>
      </c>
    </row>
    <row r="274" spans="1:8" ht="12" customHeight="1" x14ac:dyDescent="0.2">
      <c r="A274" s="25">
        <f>MAX($A$14:A273)+1</f>
        <v>215</v>
      </c>
      <c r="B274" s="54" t="s">
        <v>30</v>
      </c>
      <c r="C274" s="53" t="s">
        <v>22</v>
      </c>
      <c r="D274" s="53" t="s">
        <v>23</v>
      </c>
      <c r="E274" s="53" t="s">
        <v>23</v>
      </c>
      <c r="F274" s="53" t="s">
        <v>22</v>
      </c>
      <c r="G274" s="53" t="s">
        <v>23</v>
      </c>
      <c r="H274" s="53" t="s">
        <v>23</v>
      </c>
    </row>
    <row r="275" spans="1:8" x14ac:dyDescent="0.2">
      <c r="A275" s="25">
        <f>MAX($A$14:A274)+1</f>
        <v>216</v>
      </c>
      <c r="B275" s="66" t="s">
        <v>88</v>
      </c>
      <c r="C275" s="65"/>
      <c r="D275" s="65"/>
      <c r="E275" s="65"/>
      <c r="F275" s="65"/>
      <c r="G275" s="65"/>
      <c r="H275" s="65"/>
    </row>
    <row r="276" spans="1:8" ht="12" customHeight="1" x14ac:dyDescent="0.2">
      <c r="A276" s="25">
        <f>MAX($A$14:A275)+1</f>
        <v>217</v>
      </c>
      <c r="B276" s="54" t="s">
        <v>36</v>
      </c>
      <c r="C276" s="53" t="s">
        <v>6</v>
      </c>
      <c r="D276" s="53" t="s">
        <v>26</v>
      </c>
      <c r="E276" s="53" t="s">
        <v>31</v>
      </c>
      <c r="F276" s="53" t="s">
        <v>6</v>
      </c>
      <c r="G276" s="53" t="s">
        <v>26</v>
      </c>
      <c r="H276" s="53" t="s">
        <v>31</v>
      </c>
    </row>
    <row r="277" spans="1:8" ht="12" customHeight="1" x14ac:dyDescent="0.2">
      <c r="A277" s="25">
        <f>MAX($A$14:A276)+1</f>
        <v>218</v>
      </c>
      <c r="B277" s="54" t="s">
        <v>35</v>
      </c>
      <c r="C277" s="53" t="s">
        <v>23</v>
      </c>
      <c r="D277" s="53" t="s">
        <v>23</v>
      </c>
      <c r="E277" s="53" t="s">
        <v>23</v>
      </c>
      <c r="F277" s="53" t="s">
        <v>23</v>
      </c>
      <c r="G277" s="53" t="s">
        <v>23</v>
      </c>
      <c r="H277" s="53" t="s">
        <v>23</v>
      </c>
    </row>
    <row r="278" spans="1:8" ht="12" customHeight="1" x14ac:dyDescent="0.2">
      <c r="A278" s="25">
        <f>MAX($A$14:A277)+1</f>
        <v>219</v>
      </c>
      <c r="B278" s="54" t="s">
        <v>34</v>
      </c>
      <c r="C278" s="53" t="s">
        <v>6</v>
      </c>
      <c r="D278" s="53" t="s">
        <v>26</v>
      </c>
      <c r="E278" s="53" t="s">
        <v>31</v>
      </c>
      <c r="F278" s="53" t="s">
        <v>6</v>
      </c>
      <c r="G278" s="53" t="s">
        <v>26</v>
      </c>
      <c r="H278" s="53" t="s">
        <v>31</v>
      </c>
    </row>
    <row r="279" spans="1:8" ht="12" customHeight="1" x14ac:dyDescent="0.2">
      <c r="A279" s="25">
        <f>MAX($A$14:A278)+1</f>
        <v>220</v>
      </c>
      <c r="B279" s="54" t="s">
        <v>30</v>
      </c>
      <c r="C279" s="53" t="s">
        <v>23</v>
      </c>
      <c r="D279" s="53" t="s">
        <v>23</v>
      </c>
      <c r="E279" s="53" t="s">
        <v>23</v>
      </c>
      <c r="F279" s="53" t="s">
        <v>23</v>
      </c>
      <c r="G279" s="53" t="s">
        <v>23</v>
      </c>
      <c r="H279" s="53" t="s">
        <v>23</v>
      </c>
    </row>
    <row r="280" spans="1:8" x14ac:dyDescent="0.2">
      <c r="A280" s="25">
        <f>MAX($A$14:A279)+1</f>
        <v>221</v>
      </c>
      <c r="B280" s="66" t="s">
        <v>87</v>
      </c>
      <c r="C280" s="65"/>
      <c r="D280" s="65"/>
      <c r="E280" s="65"/>
      <c r="F280" s="65"/>
      <c r="G280" s="65"/>
      <c r="H280" s="65"/>
    </row>
    <row r="281" spans="1:8" ht="12" customHeight="1" x14ac:dyDescent="0.2">
      <c r="A281" s="25">
        <f>MAX($A$14:A280)+1</f>
        <v>222</v>
      </c>
      <c r="B281" s="54" t="s">
        <v>36</v>
      </c>
      <c r="C281" s="53" t="s">
        <v>6</v>
      </c>
      <c r="D281" s="53" t="s">
        <v>23</v>
      </c>
      <c r="E281" s="53" t="s">
        <v>31</v>
      </c>
      <c r="F281" s="53" t="s">
        <v>23</v>
      </c>
      <c r="G281" s="53" t="s">
        <v>23</v>
      </c>
      <c r="H281" s="53" t="s">
        <v>23</v>
      </c>
    </row>
    <row r="282" spans="1:8" ht="12" customHeight="1" x14ac:dyDescent="0.2">
      <c r="A282" s="25">
        <f>MAX($A$14:A281)+1</f>
        <v>223</v>
      </c>
      <c r="B282" s="54" t="s">
        <v>35</v>
      </c>
      <c r="C282" s="53" t="s">
        <v>27</v>
      </c>
      <c r="D282" s="53" t="s">
        <v>23</v>
      </c>
      <c r="E282" s="53" t="s">
        <v>23</v>
      </c>
      <c r="F282" s="53" t="s">
        <v>23</v>
      </c>
      <c r="G282" s="53" t="s">
        <v>23</v>
      </c>
      <c r="H282" s="53" t="s">
        <v>23</v>
      </c>
    </row>
    <row r="283" spans="1:8" ht="12" customHeight="1" x14ac:dyDescent="0.2">
      <c r="A283" s="25">
        <f>MAX($A$14:A282)+1</f>
        <v>224</v>
      </c>
      <c r="B283" s="54" t="s">
        <v>34</v>
      </c>
      <c r="C283" s="53" t="s">
        <v>6</v>
      </c>
      <c r="D283" s="53" t="s">
        <v>23</v>
      </c>
      <c r="E283" s="53" t="s">
        <v>31</v>
      </c>
      <c r="F283" s="53" t="s">
        <v>23</v>
      </c>
      <c r="G283" s="53" t="s">
        <v>23</v>
      </c>
      <c r="H283" s="53" t="s">
        <v>23</v>
      </c>
    </row>
    <row r="284" spans="1:8" ht="12" customHeight="1" x14ac:dyDescent="0.2">
      <c r="A284" s="25">
        <f>MAX($A$14:A283)+1</f>
        <v>225</v>
      </c>
      <c r="B284" s="54" t="s">
        <v>30</v>
      </c>
      <c r="C284" s="53" t="s">
        <v>27</v>
      </c>
      <c r="D284" s="53" t="s">
        <v>23</v>
      </c>
      <c r="E284" s="53" t="s">
        <v>23</v>
      </c>
      <c r="F284" s="53" t="s">
        <v>23</v>
      </c>
      <c r="G284" s="53" t="s">
        <v>23</v>
      </c>
      <c r="H284" s="53" t="s">
        <v>23</v>
      </c>
    </row>
    <row r="285" spans="1:8" x14ac:dyDescent="0.2">
      <c r="A285" s="25">
        <f>MAX($A$14:A284)+1</f>
        <v>226</v>
      </c>
      <c r="B285" s="66" t="s">
        <v>86</v>
      </c>
      <c r="C285" s="65"/>
      <c r="D285" s="65"/>
      <c r="E285" s="65"/>
      <c r="F285" s="65"/>
      <c r="G285" s="65"/>
      <c r="H285" s="65"/>
    </row>
    <row r="286" spans="1:8" ht="12" customHeight="1" x14ac:dyDescent="0.2">
      <c r="A286" s="25">
        <f>MAX($A$14:A285)+1</f>
        <v>227</v>
      </c>
      <c r="B286" s="54" t="s">
        <v>36</v>
      </c>
      <c r="C286" s="53" t="s">
        <v>17</v>
      </c>
      <c r="D286" s="53" t="s">
        <v>23</v>
      </c>
      <c r="E286" s="53" t="s">
        <v>31</v>
      </c>
      <c r="F286" s="53" t="s">
        <v>17</v>
      </c>
      <c r="G286" s="53" t="s">
        <v>23</v>
      </c>
      <c r="H286" s="53" t="s">
        <v>31</v>
      </c>
    </row>
    <row r="287" spans="1:8" ht="12" customHeight="1" x14ac:dyDescent="0.2">
      <c r="A287" s="25">
        <f>MAX($A$14:A286)+1</f>
        <v>228</v>
      </c>
      <c r="B287" s="54" t="s">
        <v>35</v>
      </c>
      <c r="C287" s="53" t="s">
        <v>44</v>
      </c>
      <c r="D287" s="53" t="s">
        <v>23</v>
      </c>
      <c r="E287" s="53" t="s">
        <v>23</v>
      </c>
      <c r="F287" s="53" t="s">
        <v>44</v>
      </c>
      <c r="G287" s="53" t="s">
        <v>23</v>
      </c>
      <c r="H287" s="53" t="s">
        <v>23</v>
      </c>
    </row>
    <row r="288" spans="1:8" ht="12" customHeight="1" x14ac:dyDescent="0.2">
      <c r="A288" s="25">
        <f>MAX($A$14:A287)+1</f>
        <v>229</v>
      </c>
      <c r="B288" s="54" t="s">
        <v>34</v>
      </c>
      <c r="C288" s="53" t="s">
        <v>17</v>
      </c>
      <c r="D288" s="53" t="s">
        <v>23</v>
      </c>
      <c r="E288" s="53" t="s">
        <v>31</v>
      </c>
      <c r="F288" s="53" t="s">
        <v>17</v>
      </c>
      <c r="G288" s="53" t="s">
        <v>23</v>
      </c>
      <c r="H288" s="53" t="s">
        <v>31</v>
      </c>
    </row>
    <row r="289" spans="1:8" ht="12" customHeight="1" x14ac:dyDescent="0.2">
      <c r="A289" s="25">
        <f>MAX($A$14:A288)+1</f>
        <v>230</v>
      </c>
      <c r="B289" s="54" t="s">
        <v>30</v>
      </c>
      <c r="C289" s="53" t="s">
        <v>44</v>
      </c>
      <c r="D289" s="53" t="s">
        <v>23</v>
      </c>
      <c r="E289" s="53" t="s">
        <v>23</v>
      </c>
      <c r="F289" s="53" t="s">
        <v>44</v>
      </c>
      <c r="G289" s="53" t="s">
        <v>23</v>
      </c>
      <c r="H289" s="53" t="s">
        <v>23</v>
      </c>
    </row>
    <row r="290" spans="1:8" x14ac:dyDescent="0.2">
      <c r="A290" s="25">
        <f>MAX($A$14:A289)+1</f>
        <v>231</v>
      </c>
      <c r="B290" s="66" t="s">
        <v>85</v>
      </c>
      <c r="C290" s="65"/>
      <c r="D290" s="65"/>
      <c r="E290" s="65"/>
      <c r="F290" s="65"/>
      <c r="G290" s="65"/>
      <c r="H290" s="65"/>
    </row>
    <row r="291" spans="1:8" ht="12" customHeight="1" x14ac:dyDescent="0.2">
      <c r="A291" s="25">
        <f>MAX($A$14:A290)+1</f>
        <v>232</v>
      </c>
      <c r="B291" s="54" t="s">
        <v>36</v>
      </c>
      <c r="C291" s="53" t="s">
        <v>15</v>
      </c>
      <c r="D291" s="53" t="s">
        <v>28</v>
      </c>
      <c r="E291" s="53" t="s">
        <v>23</v>
      </c>
      <c r="F291" s="53" t="s">
        <v>15</v>
      </c>
      <c r="G291" s="53" t="s">
        <v>28</v>
      </c>
      <c r="H291" s="53" t="s">
        <v>23</v>
      </c>
    </row>
    <row r="292" spans="1:8" ht="12" customHeight="1" x14ac:dyDescent="0.2">
      <c r="A292" s="25">
        <f>MAX($A$14:A291)+1</f>
        <v>233</v>
      </c>
      <c r="B292" s="54" t="s">
        <v>35</v>
      </c>
      <c r="C292" s="53" t="s">
        <v>22</v>
      </c>
      <c r="D292" s="53" t="s">
        <v>23</v>
      </c>
      <c r="E292" s="53" t="s">
        <v>23</v>
      </c>
      <c r="F292" s="53" t="s">
        <v>22</v>
      </c>
      <c r="G292" s="53" t="s">
        <v>23</v>
      </c>
      <c r="H292" s="53" t="s">
        <v>23</v>
      </c>
    </row>
    <row r="293" spans="1:8" ht="12" customHeight="1" x14ac:dyDescent="0.2">
      <c r="A293" s="25">
        <f>MAX($A$14:A292)+1</f>
        <v>234</v>
      </c>
      <c r="B293" s="54" t="s">
        <v>34</v>
      </c>
      <c r="C293" s="53" t="s">
        <v>15</v>
      </c>
      <c r="D293" s="53" t="s">
        <v>28</v>
      </c>
      <c r="E293" s="53" t="s">
        <v>23</v>
      </c>
      <c r="F293" s="53" t="s">
        <v>15</v>
      </c>
      <c r="G293" s="53" t="s">
        <v>28</v>
      </c>
      <c r="H293" s="53" t="s">
        <v>23</v>
      </c>
    </row>
    <row r="294" spans="1:8" ht="12" customHeight="1" x14ac:dyDescent="0.2">
      <c r="A294" s="25">
        <f>MAX($A$14:A293)+1</f>
        <v>235</v>
      </c>
      <c r="B294" s="54" t="s">
        <v>30</v>
      </c>
      <c r="C294" s="53" t="s">
        <v>22</v>
      </c>
      <c r="D294" s="53" t="s">
        <v>23</v>
      </c>
      <c r="E294" s="53" t="s">
        <v>23</v>
      </c>
      <c r="F294" s="53" t="s">
        <v>22</v>
      </c>
      <c r="G294" s="53" t="s">
        <v>23</v>
      </c>
      <c r="H294" s="53" t="s">
        <v>23</v>
      </c>
    </row>
    <row r="295" spans="1:8" x14ac:dyDescent="0.2">
      <c r="A295" s="25">
        <f>MAX($A$14:A294)+1</f>
        <v>236</v>
      </c>
      <c r="B295" s="66" t="s">
        <v>84</v>
      </c>
      <c r="C295" s="65"/>
      <c r="D295" s="65"/>
      <c r="E295" s="65"/>
      <c r="F295" s="65"/>
      <c r="G295" s="65"/>
      <c r="H295" s="65"/>
    </row>
    <row r="296" spans="1:8" ht="12" customHeight="1" x14ac:dyDescent="0.2">
      <c r="A296" s="25">
        <f>MAX($A$14:A295)+1</f>
        <v>237</v>
      </c>
      <c r="B296" s="54" t="s">
        <v>36</v>
      </c>
      <c r="C296" s="53" t="s">
        <v>6</v>
      </c>
      <c r="D296" s="53" t="s">
        <v>26</v>
      </c>
      <c r="E296" s="53" t="s">
        <v>31</v>
      </c>
      <c r="F296" s="53" t="s">
        <v>6</v>
      </c>
      <c r="G296" s="53" t="s">
        <v>26</v>
      </c>
      <c r="H296" s="53" t="s">
        <v>31</v>
      </c>
    </row>
    <row r="297" spans="1:8" ht="12" customHeight="1" x14ac:dyDescent="0.2">
      <c r="A297" s="25">
        <f>MAX($A$14:A296)+1</f>
        <v>238</v>
      </c>
      <c r="B297" s="54" t="s">
        <v>35</v>
      </c>
      <c r="C297" s="53" t="s">
        <v>27</v>
      </c>
      <c r="D297" s="53" t="s">
        <v>23</v>
      </c>
      <c r="E297" s="53" t="s">
        <v>23</v>
      </c>
      <c r="F297" s="53" t="s">
        <v>27</v>
      </c>
      <c r="G297" s="53" t="s">
        <v>23</v>
      </c>
      <c r="H297" s="53" t="s">
        <v>23</v>
      </c>
    </row>
    <row r="298" spans="1:8" ht="12" customHeight="1" x14ac:dyDescent="0.2">
      <c r="A298" s="25">
        <f>MAX($A$14:A297)+1</f>
        <v>239</v>
      </c>
      <c r="B298" s="54" t="s">
        <v>34</v>
      </c>
      <c r="C298" s="53" t="s">
        <v>6</v>
      </c>
      <c r="D298" s="53" t="s">
        <v>26</v>
      </c>
      <c r="E298" s="53" t="s">
        <v>31</v>
      </c>
      <c r="F298" s="53" t="s">
        <v>6</v>
      </c>
      <c r="G298" s="53" t="s">
        <v>26</v>
      </c>
      <c r="H298" s="53" t="s">
        <v>31</v>
      </c>
    </row>
    <row r="299" spans="1:8" ht="12" customHeight="1" x14ac:dyDescent="0.2">
      <c r="A299" s="25">
        <f>MAX($A$14:A298)+1</f>
        <v>240</v>
      </c>
      <c r="B299" s="54" t="s">
        <v>30</v>
      </c>
      <c r="C299" s="53" t="s">
        <v>27</v>
      </c>
      <c r="D299" s="53" t="s">
        <v>23</v>
      </c>
      <c r="E299" s="53" t="s">
        <v>23</v>
      </c>
      <c r="F299" s="53" t="s">
        <v>27</v>
      </c>
      <c r="G299" s="53" t="s">
        <v>23</v>
      </c>
      <c r="H299" s="53" t="s">
        <v>23</v>
      </c>
    </row>
    <row r="300" spans="1:8" x14ac:dyDescent="0.2">
      <c r="A300" s="25">
        <f>MAX($A$14:A299)+1</f>
        <v>241</v>
      </c>
      <c r="B300" s="66" t="s">
        <v>83</v>
      </c>
      <c r="C300" s="65"/>
      <c r="D300" s="65"/>
      <c r="E300" s="65"/>
      <c r="F300" s="65"/>
      <c r="G300" s="65"/>
      <c r="H300" s="65"/>
    </row>
    <row r="301" spans="1:8" ht="12" customHeight="1" x14ac:dyDescent="0.2">
      <c r="A301" s="25">
        <f>MAX($A$14:A300)+1</f>
        <v>242</v>
      </c>
      <c r="B301" s="54" t="s">
        <v>36</v>
      </c>
      <c r="C301" s="53" t="s">
        <v>6</v>
      </c>
      <c r="D301" s="53" t="s">
        <v>23</v>
      </c>
      <c r="E301" s="53" t="s">
        <v>31</v>
      </c>
      <c r="F301" s="53" t="s">
        <v>6</v>
      </c>
      <c r="G301" s="53" t="s">
        <v>23</v>
      </c>
      <c r="H301" s="53" t="s">
        <v>31</v>
      </c>
    </row>
    <row r="302" spans="1:8" ht="12" customHeight="1" x14ac:dyDescent="0.2">
      <c r="A302" s="25">
        <f>MAX($A$14:A301)+1</f>
        <v>243</v>
      </c>
      <c r="B302" s="54" t="s">
        <v>35</v>
      </c>
      <c r="C302" s="53" t="s">
        <v>22</v>
      </c>
      <c r="D302" s="53" t="s">
        <v>23</v>
      </c>
      <c r="E302" s="53" t="s">
        <v>23</v>
      </c>
      <c r="F302" s="53" t="s">
        <v>22</v>
      </c>
      <c r="G302" s="53" t="s">
        <v>23</v>
      </c>
      <c r="H302" s="53" t="s">
        <v>23</v>
      </c>
    </row>
    <row r="303" spans="1:8" ht="12" customHeight="1" x14ac:dyDescent="0.2">
      <c r="A303" s="25">
        <f>MAX($A$14:A302)+1</f>
        <v>244</v>
      </c>
      <c r="B303" s="54" t="s">
        <v>34</v>
      </c>
      <c r="C303" s="53" t="s">
        <v>6</v>
      </c>
      <c r="D303" s="53" t="s">
        <v>23</v>
      </c>
      <c r="E303" s="53" t="s">
        <v>31</v>
      </c>
      <c r="F303" s="53" t="s">
        <v>6</v>
      </c>
      <c r="G303" s="53" t="s">
        <v>23</v>
      </c>
      <c r="H303" s="53" t="s">
        <v>31</v>
      </c>
    </row>
    <row r="304" spans="1:8" ht="12" customHeight="1" x14ac:dyDescent="0.2">
      <c r="A304" s="25">
        <f>MAX($A$14:A303)+1</f>
        <v>245</v>
      </c>
      <c r="B304" s="54" t="s">
        <v>30</v>
      </c>
      <c r="C304" s="53" t="s">
        <v>22</v>
      </c>
      <c r="D304" s="53" t="s">
        <v>23</v>
      </c>
      <c r="E304" s="53" t="s">
        <v>23</v>
      </c>
      <c r="F304" s="53" t="s">
        <v>22</v>
      </c>
      <c r="G304" s="53" t="s">
        <v>23</v>
      </c>
      <c r="H304" s="53" t="s">
        <v>23</v>
      </c>
    </row>
    <row r="305" spans="1:8" x14ac:dyDescent="0.2">
      <c r="A305" s="25">
        <f>MAX($A$14:A304)+1</f>
        <v>246</v>
      </c>
      <c r="B305" s="66" t="s">
        <v>82</v>
      </c>
      <c r="C305" s="65"/>
      <c r="D305" s="65"/>
      <c r="E305" s="65"/>
      <c r="F305" s="65"/>
      <c r="G305" s="65"/>
      <c r="H305" s="65"/>
    </row>
    <row r="306" spans="1:8" ht="12" customHeight="1" x14ac:dyDescent="0.2">
      <c r="A306" s="25">
        <f>MAX($A$14:A305)+1</f>
        <v>247</v>
      </c>
      <c r="B306" s="54" t="s">
        <v>36</v>
      </c>
      <c r="C306" s="53" t="s">
        <v>17</v>
      </c>
      <c r="D306" s="53" t="s">
        <v>23</v>
      </c>
      <c r="E306" s="53" t="s">
        <v>31</v>
      </c>
      <c r="F306" s="53" t="s">
        <v>17</v>
      </c>
      <c r="G306" s="53" t="s">
        <v>23</v>
      </c>
      <c r="H306" s="53" t="s">
        <v>31</v>
      </c>
    </row>
    <row r="307" spans="1:8" ht="12" customHeight="1" x14ac:dyDescent="0.2">
      <c r="A307" s="25">
        <f>MAX($A$14:A306)+1</f>
        <v>248</v>
      </c>
      <c r="B307" s="54" t="s">
        <v>35</v>
      </c>
      <c r="C307" s="53" t="s">
        <v>44</v>
      </c>
      <c r="D307" s="53" t="s">
        <v>23</v>
      </c>
      <c r="E307" s="53" t="s">
        <v>23</v>
      </c>
      <c r="F307" s="53" t="s">
        <v>44</v>
      </c>
      <c r="G307" s="53" t="s">
        <v>23</v>
      </c>
      <c r="H307" s="53" t="s">
        <v>23</v>
      </c>
    </row>
    <row r="308" spans="1:8" ht="12" customHeight="1" x14ac:dyDescent="0.2">
      <c r="A308" s="25">
        <f>MAX($A$14:A307)+1</f>
        <v>249</v>
      </c>
      <c r="B308" s="54" t="s">
        <v>34</v>
      </c>
      <c r="C308" s="53" t="s">
        <v>17</v>
      </c>
      <c r="D308" s="53" t="s">
        <v>23</v>
      </c>
      <c r="E308" s="53" t="s">
        <v>31</v>
      </c>
      <c r="F308" s="53" t="s">
        <v>17</v>
      </c>
      <c r="G308" s="53" t="s">
        <v>23</v>
      </c>
      <c r="H308" s="53" t="s">
        <v>31</v>
      </c>
    </row>
    <row r="309" spans="1:8" ht="12" customHeight="1" x14ac:dyDescent="0.2">
      <c r="A309" s="25">
        <f>MAX($A$14:A308)+1</f>
        <v>250</v>
      </c>
      <c r="B309" s="54" t="s">
        <v>30</v>
      </c>
      <c r="C309" s="53" t="s">
        <v>44</v>
      </c>
      <c r="D309" s="53" t="s">
        <v>23</v>
      </c>
      <c r="E309" s="53" t="s">
        <v>23</v>
      </c>
      <c r="F309" s="53" t="s">
        <v>44</v>
      </c>
      <c r="G309" s="53" t="s">
        <v>23</v>
      </c>
      <c r="H309" s="53" t="s">
        <v>23</v>
      </c>
    </row>
    <row r="310" spans="1:8" x14ac:dyDescent="0.2">
      <c r="A310" s="25">
        <f>MAX($A$14:A309)+1</f>
        <v>251</v>
      </c>
      <c r="B310" s="66" t="s">
        <v>81</v>
      </c>
      <c r="C310" s="65"/>
      <c r="D310" s="65"/>
      <c r="E310" s="65"/>
      <c r="F310" s="65"/>
      <c r="G310" s="65"/>
      <c r="H310" s="65"/>
    </row>
    <row r="311" spans="1:8" ht="12" customHeight="1" x14ac:dyDescent="0.2">
      <c r="A311" s="25">
        <f>MAX($A$14:A310)+1</f>
        <v>252</v>
      </c>
      <c r="B311" s="54" t="s">
        <v>36</v>
      </c>
      <c r="C311" s="53" t="s">
        <v>22</v>
      </c>
      <c r="D311" s="53" t="s">
        <v>26</v>
      </c>
      <c r="E311" s="53" t="s">
        <v>22</v>
      </c>
      <c r="F311" s="53" t="s">
        <v>22</v>
      </c>
      <c r="G311" s="53" t="s">
        <v>26</v>
      </c>
      <c r="H311" s="53" t="s">
        <v>22</v>
      </c>
    </row>
    <row r="312" spans="1:8" ht="12" customHeight="1" x14ac:dyDescent="0.2">
      <c r="A312" s="25">
        <f>MAX($A$14:A311)+1</f>
        <v>253</v>
      </c>
      <c r="B312" s="54" t="s">
        <v>35</v>
      </c>
      <c r="C312" s="53" t="s">
        <v>23</v>
      </c>
      <c r="D312" s="53" t="s">
        <v>23</v>
      </c>
      <c r="E312" s="53" t="s">
        <v>23</v>
      </c>
      <c r="F312" s="53" t="s">
        <v>23</v>
      </c>
      <c r="G312" s="53" t="s">
        <v>23</v>
      </c>
      <c r="H312" s="53" t="s">
        <v>23</v>
      </c>
    </row>
    <row r="313" spans="1:8" ht="12" customHeight="1" x14ac:dyDescent="0.2">
      <c r="A313" s="25">
        <f>MAX($A$14:A312)+1</f>
        <v>254</v>
      </c>
      <c r="B313" s="54" t="s">
        <v>34</v>
      </c>
      <c r="C313" s="53" t="s">
        <v>22</v>
      </c>
      <c r="D313" s="53" t="s">
        <v>26</v>
      </c>
      <c r="E313" s="53" t="s">
        <v>22</v>
      </c>
      <c r="F313" s="53" t="s">
        <v>22</v>
      </c>
      <c r="G313" s="53" t="s">
        <v>26</v>
      </c>
      <c r="H313" s="53" t="s">
        <v>22</v>
      </c>
    </row>
    <row r="314" spans="1:8" ht="12" customHeight="1" x14ac:dyDescent="0.2">
      <c r="A314" s="25">
        <f>MAX($A$14:A313)+1</f>
        <v>255</v>
      </c>
      <c r="B314" s="54" t="s">
        <v>30</v>
      </c>
      <c r="C314" s="53" t="s">
        <v>23</v>
      </c>
      <c r="D314" s="53" t="s">
        <v>23</v>
      </c>
      <c r="E314" s="53" t="s">
        <v>23</v>
      </c>
      <c r="F314" s="53" t="s">
        <v>23</v>
      </c>
      <c r="G314" s="53" t="s">
        <v>23</v>
      </c>
      <c r="H314" s="53" t="s">
        <v>23</v>
      </c>
    </row>
    <row r="315" spans="1:8" x14ac:dyDescent="0.2">
      <c r="A315" s="25">
        <f>MAX($A$14:A314)+1</f>
        <v>256</v>
      </c>
      <c r="B315" s="66" t="s">
        <v>80</v>
      </c>
      <c r="C315" s="65"/>
      <c r="D315" s="65"/>
      <c r="E315" s="65"/>
      <c r="F315" s="65"/>
      <c r="G315" s="65"/>
      <c r="H315" s="65"/>
    </row>
    <row r="316" spans="1:8" ht="12" customHeight="1" x14ac:dyDescent="0.2">
      <c r="A316" s="25">
        <f>MAX($A$14:A315)+1</f>
        <v>257</v>
      </c>
      <c r="B316" s="54" t="s">
        <v>36</v>
      </c>
      <c r="C316" s="53" t="s">
        <v>15</v>
      </c>
      <c r="D316" s="53" t="s">
        <v>28</v>
      </c>
      <c r="E316" s="53" t="s">
        <v>23</v>
      </c>
      <c r="F316" s="53" t="s">
        <v>15</v>
      </c>
      <c r="G316" s="53" t="s">
        <v>28</v>
      </c>
      <c r="H316" s="53" t="s">
        <v>23</v>
      </c>
    </row>
    <row r="317" spans="1:8" ht="12" customHeight="1" x14ac:dyDescent="0.2">
      <c r="A317" s="25">
        <f>MAX($A$14:A316)+1</f>
        <v>258</v>
      </c>
      <c r="B317" s="54" t="s">
        <v>35</v>
      </c>
      <c r="C317" s="53" t="s">
        <v>23</v>
      </c>
      <c r="D317" s="53" t="s">
        <v>23</v>
      </c>
      <c r="E317" s="53" t="s">
        <v>23</v>
      </c>
      <c r="F317" s="53" t="s">
        <v>23</v>
      </c>
      <c r="G317" s="53" t="s">
        <v>23</v>
      </c>
      <c r="H317" s="53" t="s">
        <v>23</v>
      </c>
    </row>
    <row r="318" spans="1:8" ht="12" customHeight="1" x14ac:dyDescent="0.2">
      <c r="A318" s="25">
        <f>MAX($A$14:A317)+1</f>
        <v>259</v>
      </c>
      <c r="B318" s="54" t="s">
        <v>34</v>
      </c>
      <c r="C318" s="53" t="s">
        <v>15</v>
      </c>
      <c r="D318" s="53" t="s">
        <v>28</v>
      </c>
      <c r="E318" s="53" t="s">
        <v>23</v>
      </c>
      <c r="F318" s="53" t="s">
        <v>15</v>
      </c>
      <c r="G318" s="53" t="s">
        <v>28</v>
      </c>
      <c r="H318" s="53" t="s">
        <v>23</v>
      </c>
    </row>
    <row r="319" spans="1:8" ht="12" customHeight="1" x14ac:dyDescent="0.2">
      <c r="A319" s="25">
        <f>MAX($A$14:A318)+1</f>
        <v>260</v>
      </c>
      <c r="B319" s="54" t="s">
        <v>30</v>
      </c>
      <c r="C319" s="53" t="s">
        <v>23</v>
      </c>
      <c r="D319" s="53" t="s">
        <v>23</v>
      </c>
      <c r="E319" s="53" t="s">
        <v>23</v>
      </c>
      <c r="F319" s="53" t="s">
        <v>23</v>
      </c>
      <c r="G319" s="53" t="s">
        <v>23</v>
      </c>
      <c r="H319" s="53" t="s">
        <v>23</v>
      </c>
    </row>
    <row r="320" spans="1:8" x14ac:dyDescent="0.2">
      <c r="A320" s="25">
        <f>MAX($A$14:A319)+1</f>
        <v>261</v>
      </c>
      <c r="B320" s="66" t="s">
        <v>79</v>
      </c>
      <c r="C320" s="65"/>
      <c r="D320" s="65"/>
      <c r="E320" s="65"/>
      <c r="F320" s="65"/>
      <c r="G320" s="65"/>
      <c r="H320" s="65"/>
    </row>
    <row r="321" spans="1:8" ht="12" customHeight="1" x14ac:dyDescent="0.2">
      <c r="A321" s="25">
        <f>MAX($A$14:A320)+1</f>
        <v>262</v>
      </c>
      <c r="B321" s="54" t="s">
        <v>36</v>
      </c>
      <c r="C321" s="53" t="s">
        <v>6</v>
      </c>
      <c r="D321" s="53" t="s">
        <v>23</v>
      </c>
      <c r="E321" s="53" t="s">
        <v>31</v>
      </c>
      <c r="F321" s="53" t="s">
        <v>6</v>
      </c>
      <c r="G321" s="53" t="s">
        <v>23</v>
      </c>
      <c r="H321" s="53" t="s">
        <v>31</v>
      </c>
    </row>
    <row r="322" spans="1:8" ht="12" customHeight="1" x14ac:dyDescent="0.2">
      <c r="A322" s="25">
        <f>MAX($A$14:A321)+1</f>
        <v>263</v>
      </c>
      <c r="B322" s="54" t="s">
        <v>35</v>
      </c>
      <c r="C322" s="53" t="s">
        <v>23</v>
      </c>
      <c r="D322" s="53" t="s">
        <v>23</v>
      </c>
      <c r="E322" s="53" t="s">
        <v>23</v>
      </c>
      <c r="F322" s="53" t="s">
        <v>23</v>
      </c>
      <c r="G322" s="53" t="s">
        <v>23</v>
      </c>
      <c r="H322" s="53" t="s">
        <v>23</v>
      </c>
    </row>
    <row r="323" spans="1:8" ht="12" customHeight="1" x14ac:dyDescent="0.2">
      <c r="A323" s="25">
        <f>MAX($A$14:A322)+1</f>
        <v>264</v>
      </c>
      <c r="B323" s="54" t="s">
        <v>34</v>
      </c>
      <c r="C323" s="53" t="s">
        <v>6</v>
      </c>
      <c r="D323" s="53" t="s">
        <v>23</v>
      </c>
      <c r="E323" s="53" t="s">
        <v>31</v>
      </c>
      <c r="F323" s="53" t="s">
        <v>6</v>
      </c>
      <c r="G323" s="53" t="s">
        <v>23</v>
      </c>
      <c r="H323" s="53" t="s">
        <v>31</v>
      </c>
    </row>
    <row r="324" spans="1:8" ht="12" customHeight="1" x14ac:dyDescent="0.2">
      <c r="A324" s="25">
        <f>MAX($A$14:A323)+1</f>
        <v>265</v>
      </c>
      <c r="B324" s="54" t="s">
        <v>30</v>
      </c>
      <c r="C324" s="53" t="s">
        <v>23</v>
      </c>
      <c r="D324" s="53" t="s">
        <v>23</v>
      </c>
      <c r="E324" s="53" t="s">
        <v>23</v>
      </c>
      <c r="F324" s="53" t="s">
        <v>23</v>
      </c>
      <c r="G324" s="53" t="s">
        <v>23</v>
      </c>
      <c r="H324" s="53" t="s">
        <v>23</v>
      </c>
    </row>
    <row r="325" spans="1:8" x14ac:dyDescent="0.2">
      <c r="A325" s="25">
        <f>MAX($A$14:A324)+1</f>
        <v>266</v>
      </c>
      <c r="B325" s="66" t="s">
        <v>78</v>
      </c>
      <c r="C325" s="65"/>
      <c r="D325" s="65"/>
      <c r="E325" s="65"/>
      <c r="F325" s="65"/>
      <c r="G325" s="65"/>
      <c r="H325" s="65"/>
    </row>
    <row r="326" spans="1:8" ht="12" customHeight="1" x14ac:dyDescent="0.2">
      <c r="A326" s="25">
        <f>MAX($A$14:A325)+1</f>
        <v>267</v>
      </c>
      <c r="B326" s="54" t="s">
        <v>36</v>
      </c>
      <c r="C326" s="53" t="s">
        <v>6</v>
      </c>
      <c r="D326" s="53" t="s">
        <v>23</v>
      </c>
      <c r="E326" s="53" t="s">
        <v>31</v>
      </c>
      <c r="F326" s="53" t="s">
        <v>6</v>
      </c>
      <c r="G326" s="53" t="s">
        <v>23</v>
      </c>
      <c r="H326" s="53" t="s">
        <v>31</v>
      </c>
    </row>
    <row r="327" spans="1:8" ht="12" customHeight="1" x14ac:dyDescent="0.2">
      <c r="A327" s="25">
        <f>MAX($A$14:A326)+1</f>
        <v>268</v>
      </c>
      <c r="B327" s="54" t="s">
        <v>35</v>
      </c>
      <c r="C327" s="53" t="s">
        <v>27</v>
      </c>
      <c r="D327" s="53" t="s">
        <v>23</v>
      </c>
      <c r="E327" s="53" t="s">
        <v>23</v>
      </c>
      <c r="F327" s="53" t="s">
        <v>27</v>
      </c>
      <c r="G327" s="53" t="s">
        <v>23</v>
      </c>
      <c r="H327" s="53" t="s">
        <v>23</v>
      </c>
    </row>
    <row r="328" spans="1:8" ht="12" customHeight="1" x14ac:dyDescent="0.2">
      <c r="A328" s="25">
        <f>MAX($A$14:A327)+1</f>
        <v>269</v>
      </c>
      <c r="B328" s="54" t="s">
        <v>34</v>
      </c>
      <c r="C328" s="53" t="s">
        <v>6</v>
      </c>
      <c r="D328" s="53" t="s">
        <v>23</v>
      </c>
      <c r="E328" s="53" t="s">
        <v>31</v>
      </c>
      <c r="F328" s="53" t="s">
        <v>6</v>
      </c>
      <c r="G328" s="53" t="s">
        <v>23</v>
      </c>
      <c r="H328" s="53" t="s">
        <v>31</v>
      </c>
    </row>
    <row r="329" spans="1:8" ht="12" customHeight="1" x14ac:dyDescent="0.2">
      <c r="A329" s="25">
        <f>MAX($A$14:A328)+1</f>
        <v>270</v>
      </c>
      <c r="B329" s="54" t="s">
        <v>30</v>
      </c>
      <c r="C329" s="53" t="s">
        <v>27</v>
      </c>
      <c r="D329" s="53" t="s">
        <v>23</v>
      </c>
      <c r="E329" s="53" t="s">
        <v>23</v>
      </c>
      <c r="F329" s="53" t="s">
        <v>27</v>
      </c>
      <c r="G329" s="53" t="s">
        <v>23</v>
      </c>
      <c r="H329" s="53" t="s">
        <v>23</v>
      </c>
    </row>
    <row r="330" spans="1:8" x14ac:dyDescent="0.2">
      <c r="A330" s="25">
        <f>MAX($A$14:A329)+1</f>
        <v>271</v>
      </c>
      <c r="B330" s="66" t="s">
        <v>77</v>
      </c>
      <c r="C330" s="65"/>
      <c r="D330" s="65"/>
      <c r="E330" s="65"/>
      <c r="F330" s="65"/>
      <c r="G330" s="65"/>
      <c r="H330" s="65"/>
    </row>
    <row r="331" spans="1:8" ht="12" customHeight="1" x14ac:dyDescent="0.2">
      <c r="A331" s="25">
        <f>MAX($A$14:A330)+1</f>
        <v>272</v>
      </c>
      <c r="B331" s="54" t="s">
        <v>36</v>
      </c>
      <c r="C331" s="53" t="s">
        <v>6</v>
      </c>
      <c r="D331" s="53" t="s">
        <v>23</v>
      </c>
      <c r="E331" s="53" t="s">
        <v>31</v>
      </c>
      <c r="F331" s="53" t="s">
        <v>6</v>
      </c>
      <c r="G331" s="53" t="s">
        <v>23</v>
      </c>
      <c r="H331" s="53" t="s">
        <v>31</v>
      </c>
    </row>
    <row r="332" spans="1:8" ht="12" customHeight="1" x14ac:dyDescent="0.2">
      <c r="A332" s="25">
        <f>MAX($A$14:A331)+1</f>
        <v>273</v>
      </c>
      <c r="B332" s="54" t="s">
        <v>35</v>
      </c>
      <c r="C332" s="53" t="s">
        <v>23</v>
      </c>
      <c r="D332" s="53" t="s">
        <v>23</v>
      </c>
      <c r="E332" s="53" t="s">
        <v>23</v>
      </c>
      <c r="F332" s="53" t="s">
        <v>23</v>
      </c>
      <c r="G332" s="53" t="s">
        <v>23</v>
      </c>
      <c r="H332" s="53" t="s">
        <v>23</v>
      </c>
    </row>
    <row r="333" spans="1:8" ht="12" customHeight="1" x14ac:dyDescent="0.2">
      <c r="A333" s="25">
        <f>MAX($A$14:A332)+1</f>
        <v>274</v>
      </c>
      <c r="B333" s="54" t="s">
        <v>34</v>
      </c>
      <c r="C333" s="53" t="s">
        <v>6</v>
      </c>
      <c r="D333" s="53" t="s">
        <v>23</v>
      </c>
      <c r="E333" s="53" t="s">
        <v>31</v>
      </c>
      <c r="F333" s="53" t="s">
        <v>6</v>
      </c>
      <c r="G333" s="53" t="s">
        <v>23</v>
      </c>
      <c r="H333" s="53" t="s">
        <v>31</v>
      </c>
    </row>
    <row r="334" spans="1:8" ht="12" customHeight="1" x14ac:dyDescent="0.2">
      <c r="A334" s="25">
        <f>MAX($A$14:A333)+1</f>
        <v>275</v>
      </c>
      <c r="B334" s="54" t="s">
        <v>30</v>
      </c>
      <c r="C334" s="53" t="s">
        <v>23</v>
      </c>
      <c r="D334" s="53" t="s">
        <v>23</v>
      </c>
      <c r="E334" s="53" t="s">
        <v>23</v>
      </c>
      <c r="F334" s="53" t="s">
        <v>23</v>
      </c>
      <c r="G334" s="53" t="s">
        <v>23</v>
      </c>
      <c r="H334" s="53" t="s">
        <v>23</v>
      </c>
    </row>
    <row r="335" spans="1:8" x14ac:dyDescent="0.2">
      <c r="A335" s="25">
        <f>MAX($A$14:A334)+1</f>
        <v>276</v>
      </c>
      <c r="B335" s="66" t="s">
        <v>76</v>
      </c>
      <c r="C335" s="65"/>
      <c r="D335" s="65"/>
      <c r="E335" s="65"/>
      <c r="F335" s="65"/>
      <c r="G335" s="65"/>
      <c r="H335" s="65"/>
    </row>
    <row r="336" spans="1:8" ht="12" customHeight="1" x14ac:dyDescent="0.2">
      <c r="A336" s="25">
        <f>MAX($A$14:A335)+1</f>
        <v>277</v>
      </c>
      <c r="B336" s="54" t="s">
        <v>36</v>
      </c>
      <c r="C336" s="53" t="s">
        <v>17</v>
      </c>
      <c r="D336" s="53" t="s">
        <v>23</v>
      </c>
      <c r="E336" s="53" t="s">
        <v>31</v>
      </c>
      <c r="F336" s="53" t="s">
        <v>17</v>
      </c>
      <c r="G336" s="53" t="s">
        <v>23</v>
      </c>
      <c r="H336" s="53" t="s">
        <v>31</v>
      </c>
    </row>
    <row r="337" spans="1:8" ht="12" customHeight="1" x14ac:dyDescent="0.2">
      <c r="A337" s="25">
        <f>MAX($A$14:A336)+1</f>
        <v>278</v>
      </c>
      <c r="B337" s="54" t="s">
        <v>35</v>
      </c>
      <c r="C337" s="53" t="s">
        <v>44</v>
      </c>
      <c r="D337" s="53" t="s">
        <v>23</v>
      </c>
      <c r="E337" s="53" t="s">
        <v>23</v>
      </c>
      <c r="F337" s="53" t="s">
        <v>44</v>
      </c>
      <c r="G337" s="53" t="s">
        <v>23</v>
      </c>
      <c r="H337" s="53" t="s">
        <v>23</v>
      </c>
    </row>
    <row r="338" spans="1:8" ht="12" customHeight="1" x14ac:dyDescent="0.2">
      <c r="A338" s="25">
        <f>MAX($A$14:A337)+1</f>
        <v>279</v>
      </c>
      <c r="B338" s="54" t="s">
        <v>34</v>
      </c>
      <c r="C338" s="53" t="s">
        <v>17</v>
      </c>
      <c r="D338" s="53" t="s">
        <v>23</v>
      </c>
      <c r="E338" s="53" t="s">
        <v>31</v>
      </c>
      <c r="F338" s="53" t="s">
        <v>17</v>
      </c>
      <c r="G338" s="53" t="s">
        <v>23</v>
      </c>
      <c r="H338" s="53" t="s">
        <v>31</v>
      </c>
    </row>
    <row r="339" spans="1:8" ht="12" customHeight="1" x14ac:dyDescent="0.2">
      <c r="A339" s="25">
        <f>MAX($A$14:A338)+1</f>
        <v>280</v>
      </c>
      <c r="B339" s="54" t="s">
        <v>30</v>
      </c>
      <c r="C339" s="53" t="s">
        <v>44</v>
      </c>
      <c r="D339" s="53" t="s">
        <v>23</v>
      </c>
      <c r="E339" s="53" t="s">
        <v>23</v>
      </c>
      <c r="F339" s="53" t="s">
        <v>44</v>
      </c>
      <c r="G339" s="53" t="s">
        <v>23</v>
      </c>
      <c r="H339" s="53" t="s">
        <v>23</v>
      </c>
    </row>
    <row r="340" spans="1:8" x14ac:dyDescent="0.2">
      <c r="A340" s="25">
        <f>MAX($A$14:A339)+1</f>
        <v>281</v>
      </c>
      <c r="B340" s="66" t="s">
        <v>75</v>
      </c>
      <c r="C340" s="65"/>
      <c r="D340" s="65"/>
      <c r="E340" s="65"/>
      <c r="F340" s="65"/>
      <c r="G340" s="65"/>
      <c r="H340" s="65"/>
    </row>
    <row r="341" spans="1:8" ht="12" customHeight="1" x14ac:dyDescent="0.2">
      <c r="A341" s="25">
        <f>MAX($A$14:A340)+1</f>
        <v>282</v>
      </c>
      <c r="B341" s="54" t="s">
        <v>36</v>
      </c>
      <c r="C341" s="53" t="s">
        <v>5</v>
      </c>
      <c r="D341" s="53" t="s">
        <v>23</v>
      </c>
      <c r="E341" s="53" t="s">
        <v>32</v>
      </c>
      <c r="F341" s="53" t="s">
        <v>5</v>
      </c>
      <c r="G341" s="53" t="s">
        <v>23</v>
      </c>
      <c r="H341" s="53" t="s">
        <v>32</v>
      </c>
    </row>
    <row r="342" spans="1:8" ht="12" customHeight="1" x14ac:dyDescent="0.2">
      <c r="A342" s="25">
        <f>MAX($A$14:A341)+1</f>
        <v>283</v>
      </c>
      <c r="B342" s="54" t="s">
        <v>35</v>
      </c>
      <c r="C342" s="53" t="s">
        <v>27</v>
      </c>
      <c r="D342" s="53" t="s">
        <v>23</v>
      </c>
      <c r="E342" s="53" t="s">
        <v>23</v>
      </c>
      <c r="F342" s="53" t="s">
        <v>27</v>
      </c>
      <c r="G342" s="53" t="s">
        <v>23</v>
      </c>
      <c r="H342" s="53" t="s">
        <v>23</v>
      </c>
    </row>
    <row r="343" spans="1:8" ht="12" customHeight="1" x14ac:dyDescent="0.2">
      <c r="A343" s="25">
        <f>MAX($A$14:A342)+1</f>
        <v>284</v>
      </c>
      <c r="B343" s="54" t="s">
        <v>34</v>
      </c>
      <c r="C343" s="53" t="s">
        <v>5</v>
      </c>
      <c r="D343" s="53" t="s">
        <v>23</v>
      </c>
      <c r="E343" s="53" t="s">
        <v>32</v>
      </c>
      <c r="F343" s="53" t="s">
        <v>5</v>
      </c>
      <c r="G343" s="53" t="s">
        <v>23</v>
      </c>
      <c r="H343" s="53" t="s">
        <v>32</v>
      </c>
    </row>
    <row r="344" spans="1:8" ht="12" customHeight="1" x14ac:dyDescent="0.2">
      <c r="A344" s="25">
        <f>MAX($A$14:A343)+1</f>
        <v>285</v>
      </c>
      <c r="B344" s="54" t="s">
        <v>30</v>
      </c>
      <c r="C344" s="53" t="s">
        <v>27</v>
      </c>
      <c r="D344" s="53" t="s">
        <v>23</v>
      </c>
      <c r="E344" s="53" t="s">
        <v>23</v>
      </c>
      <c r="F344" s="53" t="s">
        <v>27</v>
      </c>
      <c r="G344" s="53" t="s">
        <v>23</v>
      </c>
      <c r="H344" s="53" t="s">
        <v>23</v>
      </c>
    </row>
    <row r="345" spans="1:8" x14ac:dyDescent="0.2">
      <c r="A345" s="25">
        <f>MAX($A$14:A344)+1</f>
        <v>286</v>
      </c>
      <c r="B345" s="66" t="s">
        <v>74</v>
      </c>
      <c r="C345" s="65"/>
      <c r="D345" s="65"/>
      <c r="E345" s="65"/>
      <c r="F345" s="65"/>
      <c r="G345" s="65"/>
      <c r="H345" s="65"/>
    </row>
    <row r="346" spans="1:8" ht="12" customHeight="1" x14ac:dyDescent="0.2">
      <c r="A346" s="25">
        <f>MAX($A$14:A345)+1</f>
        <v>287</v>
      </c>
      <c r="B346" s="54" t="s">
        <v>36</v>
      </c>
      <c r="C346" s="53" t="s">
        <v>17</v>
      </c>
      <c r="D346" s="53" t="s">
        <v>23</v>
      </c>
      <c r="E346" s="53" t="s">
        <v>31</v>
      </c>
      <c r="F346" s="53" t="s">
        <v>17</v>
      </c>
      <c r="G346" s="53" t="s">
        <v>23</v>
      </c>
      <c r="H346" s="53" t="s">
        <v>31</v>
      </c>
    </row>
    <row r="347" spans="1:8" ht="12" customHeight="1" x14ac:dyDescent="0.2">
      <c r="A347" s="25">
        <f>MAX($A$14:A346)+1</f>
        <v>288</v>
      </c>
      <c r="B347" s="54" t="s">
        <v>35</v>
      </c>
      <c r="C347" s="53" t="s">
        <v>44</v>
      </c>
      <c r="D347" s="53" t="s">
        <v>23</v>
      </c>
      <c r="E347" s="53" t="s">
        <v>23</v>
      </c>
      <c r="F347" s="53" t="s">
        <v>44</v>
      </c>
      <c r="G347" s="53" t="s">
        <v>23</v>
      </c>
      <c r="H347" s="53" t="s">
        <v>23</v>
      </c>
    </row>
    <row r="348" spans="1:8" ht="12" customHeight="1" x14ac:dyDescent="0.2">
      <c r="A348" s="25">
        <f>MAX($A$14:A347)+1</f>
        <v>289</v>
      </c>
      <c r="B348" s="54" t="s">
        <v>34</v>
      </c>
      <c r="C348" s="53" t="s">
        <v>17</v>
      </c>
      <c r="D348" s="53" t="s">
        <v>23</v>
      </c>
      <c r="E348" s="53" t="s">
        <v>31</v>
      </c>
      <c r="F348" s="53" t="s">
        <v>17</v>
      </c>
      <c r="G348" s="53" t="s">
        <v>23</v>
      </c>
      <c r="H348" s="53" t="s">
        <v>31</v>
      </c>
    </row>
    <row r="349" spans="1:8" ht="12" customHeight="1" x14ac:dyDescent="0.2">
      <c r="A349" s="25">
        <f>MAX($A$14:A348)+1</f>
        <v>290</v>
      </c>
      <c r="B349" s="54" t="s">
        <v>30</v>
      </c>
      <c r="C349" s="53" t="s">
        <v>44</v>
      </c>
      <c r="D349" s="53" t="s">
        <v>23</v>
      </c>
      <c r="E349" s="53" t="s">
        <v>23</v>
      </c>
      <c r="F349" s="53" t="s">
        <v>44</v>
      </c>
      <c r="G349" s="53" t="s">
        <v>23</v>
      </c>
      <c r="H349" s="53" t="s">
        <v>23</v>
      </c>
    </row>
    <row r="350" spans="1:8" x14ac:dyDescent="0.2">
      <c r="A350" s="25">
        <f>MAX($A$14:A349)+1</f>
        <v>291</v>
      </c>
      <c r="B350" s="66" t="s">
        <v>114</v>
      </c>
      <c r="C350" s="65"/>
      <c r="D350" s="65"/>
      <c r="E350" s="65"/>
      <c r="F350" s="65"/>
      <c r="G350" s="65"/>
      <c r="H350" s="65"/>
    </row>
    <row r="351" spans="1:8" ht="12" customHeight="1" x14ac:dyDescent="0.2">
      <c r="A351" s="25">
        <f>MAX($A$14:A350)+1</f>
        <v>292</v>
      </c>
      <c r="B351" s="54" t="s">
        <v>36</v>
      </c>
      <c r="C351" s="53" t="s">
        <v>6</v>
      </c>
      <c r="D351" s="53" t="s">
        <v>23</v>
      </c>
      <c r="E351" s="53" t="s">
        <v>31</v>
      </c>
      <c r="F351" s="53" t="s">
        <v>6</v>
      </c>
      <c r="G351" s="53" t="s">
        <v>23</v>
      </c>
      <c r="H351" s="53" t="s">
        <v>31</v>
      </c>
    </row>
    <row r="352" spans="1:8" ht="12" customHeight="1" x14ac:dyDescent="0.2">
      <c r="A352" s="25">
        <f>MAX($A$14:A351)+1</f>
        <v>293</v>
      </c>
      <c r="B352" s="54" t="s">
        <v>35</v>
      </c>
      <c r="C352" s="53" t="s">
        <v>27</v>
      </c>
      <c r="D352" s="53" t="s">
        <v>26</v>
      </c>
      <c r="E352" s="53" t="s">
        <v>23</v>
      </c>
      <c r="F352" s="53" t="s">
        <v>27</v>
      </c>
      <c r="G352" s="53" t="s">
        <v>26</v>
      </c>
      <c r="H352" s="53" t="s">
        <v>23</v>
      </c>
    </row>
    <row r="353" spans="1:8" ht="12" customHeight="1" x14ac:dyDescent="0.2">
      <c r="A353" s="25">
        <f>MAX($A$14:A352)+1</f>
        <v>294</v>
      </c>
      <c r="B353" s="54" t="s">
        <v>34</v>
      </c>
      <c r="C353" s="53" t="s">
        <v>6</v>
      </c>
      <c r="D353" s="53" t="s">
        <v>23</v>
      </c>
      <c r="E353" s="53" t="s">
        <v>31</v>
      </c>
      <c r="F353" s="53" t="s">
        <v>6</v>
      </c>
      <c r="G353" s="53" t="s">
        <v>23</v>
      </c>
      <c r="H353" s="53" t="s">
        <v>31</v>
      </c>
    </row>
    <row r="354" spans="1:8" ht="12" customHeight="1" x14ac:dyDescent="0.2">
      <c r="A354" s="25">
        <f>MAX($A$14:A353)+1</f>
        <v>295</v>
      </c>
      <c r="B354" s="54" t="s">
        <v>30</v>
      </c>
      <c r="C354" s="53" t="s">
        <v>27</v>
      </c>
      <c r="D354" s="53" t="s">
        <v>26</v>
      </c>
      <c r="E354" s="53" t="s">
        <v>23</v>
      </c>
      <c r="F354" s="53" t="s">
        <v>27</v>
      </c>
      <c r="G354" s="53" t="s">
        <v>26</v>
      </c>
      <c r="H354" s="53" t="s">
        <v>23</v>
      </c>
    </row>
    <row r="355" spans="1:8" x14ac:dyDescent="0.2">
      <c r="A355" s="25">
        <f>MAX($A$14:A354)+1</f>
        <v>296</v>
      </c>
      <c r="B355" s="66" t="s">
        <v>113</v>
      </c>
      <c r="C355" s="65"/>
      <c r="D355" s="65"/>
      <c r="E355" s="65"/>
      <c r="F355" s="65"/>
      <c r="G355" s="65"/>
      <c r="H355" s="65"/>
    </row>
    <row r="356" spans="1:8" ht="12" customHeight="1" x14ac:dyDescent="0.2">
      <c r="A356" s="25">
        <f>MAX($A$14:A355)+1</f>
        <v>297</v>
      </c>
      <c r="B356" s="54" t="s">
        <v>36</v>
      </c>
      <c r="C356" s="53" t="s">
        <v>5</v>
      </c>
      <c r="D356" s="53" t="s">
        <v>23</v>
      </c>
      <c r="E356" s="53" t="s">
        <v>31</v>
      </c>
      <c r="F356" s="53" t="s">
        <v>6</v>
      </c>
      <c r="G356" s="53" t="s">
        <v>23</v>
      </c>
      <c r="H356" s="53" t="s">
        <v>32</v>
      </c>
    </row>
    <row r="357" spans="1:8" ht="12" customHeight="1" x14ac:dyDescent="0.2">
      <c r="A357" s="25">
        <f>MAX($A$14:A356)+1</f>
        <v>298</v>
      </c>
      <c r="B357" s="54" t="s">
        <v>35</v>
      </c>
      <c r="C357" s="53" t="s">
        <v>27</v>
      </c>
      <c r="D357" s="53" t="s">
        <v>26</v>
      </c>
      <c r="E357" s="53" t="s">
        <v>23</v>
      </c>
      <c r="F357" s="53" t="s">
        <v>27</v>
      </c>
      <c r="G357" s="53" t="s">
        <v>26</v>
      </c>
      <c r="H357" s="53" t="s">
        <v>23</v>
      </c>
    </row>
    <row r="358" spans="1:8" ht="12" customHeight="1" x14ac:dyDescent="0.2">
      <c r="A358" s="25">
        <f>MAX($A$14:A357)+1</f>
        <v>299</v>
      </c>
      <c r="B358" s="54" t="s">
        <v>34</v>
      </c>
      <c r="C358" s="53" t="s">
        <v>5</v>
      </c>
      <c r="D358" s="53" t="s">
        <v>23</v>
      </c>
      <c r="E358" s="53" t="s">
        <v>31</v>
      </c>
      <c r="F358" s="53" t="s">
        <v>6</v>
      </c>
      <c r="G358" s="53" t="s">
        <v>23</v>
      </c>
      <c r="H358" s="53" t="s">
        <v>32</v>
      </c>
    </row>
    <row r="359" spans="1:8" ht="12" customHeight="1" x14ac:dyDescent="0.2">
      <c r="A359" s="25">
        <f>MAX($A$14:A358)+1</f>
        <v>300</v>
      </c>
      <c r="B359" s="54" t="s">
        <v>30</v>
      </c>
      <c r="C359" s="53" t="s">
        <v>27</v>
      </c>
      <c r="D359" s="53" t="s">
        <v>26</v>
      </c>
      <c r="E359" s="53" t="s">
        <v>23</v>
      </c>
      <c r="F359" s="53" t="s">
        <v>27</v>
      </c>
      <c r="G359" s="53" t="s">
        <v>26</v>
      </c>
      <c r="H359" s="53" t="s">
        <v>23</v>
      </c>
    </row>
    <row r="360" spans="1:8" x14ac:dyDescent="0.2">
      <c r="A360" s="25">
        <f>MAX($A$14:A359)+1</f>
        <v>301</v>
      </c>
      <c r="B360" s="66" t="s">
        <v>112</v>
      </c>
      <c r="C360" s="65"/>
      <c r="D360" s="65"/>
      <c r="E360" s="65"/>
      <c r="F360" s="65"/>
      <c r="G360" s="65"/>
      <c r="H360" s="65"/>
    </row>
    <row r="361" spans="1:8" ht="12" customHeight="1" x14ac:dyDescent="0.2">
      <c r="A361" s="25">
        <f>MAX($A$14:A360)+1</f>
        <v>302</v>
      </c>
      <c r="B361" s="54" t="s">
        <v>36</v>
      </c>
      <c r="C361" s="53" t="s">
        <v>6</v>
      </c>
      <c r="D361" s="53" t="s">
        <v>23</v>
      </c>
      <c r="E361" s="53" t="s">
        <v>31</v>
      </c>
      <c r="F361" s="53" t="s">
        <v>6</v>
      </c>
      <c r="G361" s="53" t="s">
        <v>23</v>
      </c>
      <c r="H361" s="53" t="s">
        <v>31</v>
      </c>
    </row>
    <row r="362" spans="1:8" ht="12" customHeight="1" x14ac:dyDescent="0.2">
      <c r="A362" s="25">
        <f>MAX($A$14:A361)+1</f>
        <v>303</v>
      </c>
      <c r="B362" s="54" t="s">
        <v>35</v>
      </c>
      <c r="C362" s="53" t="s">
        <v>27</v>
      </c>
      <c r="D362" s="53" t="s">
        <v>23</v>
      </c>
      <c r="E362" s="53" t="s">
        <v>23</v>
      </c>
      <c r="F362" s="53" t="s">
        <v>27</v>
      </c>
      <c r="G362" s="53" t="s">
        <v>23</v>
      </c>
      <c r="H362" s="53" t="s">
        <v>23</v>
      </c>
    </row>
    <row r="363" spans="1:8" ht="12" customHeight="1" x14ac:dyDescent="0.2">
      <c r="A363" s="25">
        <f>MAX($A$14:A362)+1</f>
        <v>304</v>
      </c>
      <c r="B363" s="54" t="s">
        <v>34</v>
      </c>
      <c r="C363" s="53" t="s">
        <v>6</v>
      </c>
      <c r="D363" s="53" t="s">
        <v>23</v>
      </c>
      <c r="E363" s="53" t="s">
        <v>31</v>
      </c>
      <c r="F363" s="53" t="s">
        <v>6</v>
      </c>
      <c r="G363" s="53" t="s">
        <v>23</v>
      </c>
      <c r="H363" s="53" t="s">
        <v>31</v>
      </c>
    </row>
    <row r="364" spans="1:8" ht="12" customHeight="1" x14ac:dyDescent="0.2">
      <c r="A364" s="25">
        <f>MAX($A$14:A363)+1</f>
        <v>305</v>
      </c>
      <c r="B364" s="54" t="s">
        <v>30</v>
      </c>
      <c r="C364" s="53" t="s">
        <v>27</v>
      </c>
      <c r="D364" s="53" t="s">
        <v>23</v>
      </c>
      <c r="E364" s="53" t="s">
        <v>23</v>
      </c>
      <c r="F364" s="53" t="s">
        <v>27</v>
      </c>
      <c r="G364" s="53" t="s">
        <v>23</v>
      </c>
      <c r="H364" s="53" t="s">
        <v>23</v>
      </c>
    </row>
    <row r="365" spans="1:8" x14ac:dyDescent="0.2">
      <c r="A365" s="25">
        <f>MAX($A$14:A364)+1</f>
        <v>306</v>
      </c>
      <c r="B365" s="66" t="s">
        <v>111</v>
      </c>
      <c r="C365" s="65"/>
      <c r="D365" s="65"/>
      <c r="E365" s="65"/>
      <c r="F365" s="65"/>
      <c r="G365" s="65"/>
      <c r="H365" s="65"/>
    </row>
    <row r="366" spans="1:8" ht="12" customHeight="1" x14ac:dyDescent="0.2">
      <c r="A366" s="25">
        <f>MAX($A$14:A365)+1</f>
        <v>307</v>
      </c>
      <c r="B366" s="54" t="s">
        <v>36</v>
      </c>
      <c r="C366" s="53" t="s">
        <v>17</v>
      </c>
      <c r="D366" s="53" t="s">
        <v>23</v>
      </c>
      <c r="E366" s="53" t="s">
        <v>31</v>
      </c>
      <c r="F366" s="53" t="s">
        <v>17</v>
      </c>
      <c r="G366" s="53" t="s">
        <v>23</v>
      </c>
      <c r="H366" s="53" t="s">
        <v>31</v>
      </c>
    </row>
    <row r="367" spans="1:8" ht="12" customHeight="1" x14ac:dyDescent="0.2">
      <c r="A367" s="25">
        <f>MAX($A$14:A366)+1</f>
        <v>308</v>
      </c>
      <c r="B367" s="54" t="s">
        <v>35</v>
      </c>
      <c r="C367" s="53" t="s">
        <v>22</v>
      </c>
      <c r="D367" s="53" t="s">
        <v>26</v>
      </c>
      <c r="E367" s="53" t="s">
        <v>23</v>
      </c>
      <c r="F367" s="53" t="s">
        <v>22</v>
      </c>
      <c r="G367" s="53" t="s">
        <v>26</v>
      </c>
      <c r="H367" s="53" t="s">
        <v>23</v>
      </c>
    </row>
    <row r="368" spans="1:8" ht="12" customHeight="1" x14ac:dyDescent="0.2">
      <c r="A368" s="25">
        <f>MAX($A$14:A367)+1</f>
        <v>309</v>
      </c>
      <c r="B368" s="54" t="s">
        <v>34</v>
      </c>
      <c r="C368" s="53" t="s">
        <v>17</v>
      </c>
      <c r="D368" s="53" t="s">
        <v>23</v>
      </c>
      <c r="E368" s="53" t="s">
        <v>31</v>
      </c>
      <c r="F368" s="53" t="s">
        <v>17</v>
      </c>
      <c r="G368" s="53" t="s">
        <v>23</v>
      </c>
      <c r="H368" s="53" t="s">
        <v>31</v>
      </c>
    </row>
    <row r="369" spans="1:8" ht="12" customHeight="1" x14ac:dyDescent="0.2">
      <c r="A369" s="25">
        <f>MAX($A$14:A368)+1</f>
        <v>310</v>
      </c>
      <c r="B369" s="54" t="s">
        <v>30</v>
      </c>
      <c r="C369" s="53" t="s">
        <v>22</v>
      </c>
      <c r="D369" s="53" t="s">
        <v>26</v>
      </c>
      <c r="E369" s="53" t="s">
        <v>23</v>
      </c>
      <c r="F369" s="53" t="s">
        <v>22</v>
      </c>
      <c r="G369" s="53" t="s">
        <v>26</v>
      </c>
      <c r="H369" s="53" t="s">
        <v>23</v>
      </c>
    </row>
    <row r="370" spans="1:8" x14ac:dyDescent="0.2">
      <c r="A370" s="25">
        <f>MAX($A$14:A369)+1</f>
        <v>311</v>
      </c>
      <c r="B370" s="66" t="s">
        <v>110</v>
      </c>
      <c r="C370" s="65"/>
      <c r="D370" s="65"/>
      <c r="E370" s="65"/>
      <c r="F370" s="65"/>
      <c r="G370" s="65"/>
      <c r="H370" s="65"/>
    </row>
    <row r="371" spans="1:8" ht="12" customHeight="1" x14ac:dyDescent="0.2">
      <c r="A371" s="25">
        <f>MAX($A$14:A370)+1</f>
        <v>312</v>
      </c>
      <c r="B371" s="54" t="s">
        <v>36</v>
      </c>
      <c r="C371" s="53" t="s">
        <v>22</v>
      </c>
      <c r="D371" s="53" t="s">
        <v>23</v>
      </c>
      <c r="E371" s="53" t="s">
        <v>22</v>
      </c>
      <c r="F371" s="53" t="s">
        <v>22</v>
      </c>
      <c r="G371" s="53" t="s">
        <v>23</v>
      </c>
      <c r="H371" s="53" t="s">
        <v>22</v>
      </c>
    </row>
    <row r="372" spans="1:8" ht="12" customHeight="1" x14ac:dyDescent="0.2">
      <c r="A372" s="25">
        <f>MAX($A$14:A371)+1</f>
        <v>313</v>
      </c>
      <c r="B372" s="54" t="s">
        <v>35</v>
      </c>
      <c r="C372" s="53" t="s">
        <v>22</v>
      </c>
      <c r="D372" s="53" t="s">
        <v>26</v>
      </c>
      <c r="E372" s="53" t="s">
        <v>23</v>
      </c>
      <c r="F372" s="53" t="s">
        <v>22</v>
      </c>
      <c r="G372" s="53" t="s">
        <v>26</v>
      </c>
      <c r="H372" s="53" t="s">
        <v>23</v>
      </c>
    </row>
    <row r="373" spans="1:8" ht="12" customHeight="1" x14ac:dyDescent="0.2">
      <c r="A373" s="25">
        <f>MAX($A$14:A372)+1</f>
        <v>314</v>
      </c>
      <c r="B373" s="54" t="s">
        <v>34</v>
      </c>
      <c r="C373" s="53" t="s">
        <v>22</v>
      </c>
      <c r="D373" s="53" t="s">
        <v>23</v>
      </c>
      <c r="E373" s="53" t="s">
        <v>22</v>
      </c>
      <c r="F373" s="53" t="s">
        <v>22</v>
      </c>
      <c r="G373" s="53" t="s">
        <v>23</v>
      </c>
      <c r="H373" s="53" t="s">
        <v>22</v>
      </c>
    </row>
    <row r="374" spans="1:8" ht="12" customHeight="1" x14ac:dyDescent="0.2">
      <c r="A374" s="25">
        <f>MAX($A$14:A373)+1</f>
        <v>315</v>
      </c>
      <c r="B374" s="54" t="s">
        <v>30</v>
      </c>
      <c r="C374" s="53" t="s">
        <v>22</v>
      </c>
      <c r="D374" s="53" t="s">
        <v>26</v>
      </c>
      <c r="E374" s="53" t="s">
        <v>23</v>
      </c>
      <c r="F374" s="53" t="s">
        <v>22</v>
      </c>
      <c r="G374" s="53" t="s">
        <v>26</v>
      </c>
      <c r="H374" s="53" t="s">
        <v>23</v>
      </c>
    </row>
    <row r="375" spans="1:8" x14ac:dyDescent="0.2">
      <c r="A375" s="25">
        <f>MAX($A$14:A374)+1</f>
        <v>316</v>
      </c>
      <c r="B375" s="66" t="s">
        <v>109</v>
      </c>
      <c r="C375" s="65"/>
      <c r="D375" s="65"/>
      <c r="E375" s="65"/>
      <c r="F375" s="65"/>
      <c r="G375" s="65"/>
      <c r="H375" s="65"/>
    </row>
    <row r="376" spans="1:8" ht="12" customHeight="1" x14ac:dyDescent="0.2">
      <c r="A376" s="25">
        <f>MAX($A$14:A375)+1</f>
        <v>317</v>
      </c>
      <c r="B376" s="54" t="s">
        <v>36</v>
      </c>
      <c r="C376" s="53" t="s">
        <v>17</v>
      </c>
      <c r="D376" s="53" t="s">
        <v>23</v>
      </c>
      <c r="E376" s="53" t="s">
        <v>31</v>
      </c>
      <c r="F376" s="53" t="s">
        <v>17</v>
      </c>
      <c r="G376" s="53" t="s">
        <v>23</v>
      </c>
      <c r="H376" s="53" t="s">
        <v>31</v>
      </c>
    </row>
    <row r="377" spans="1:8" ht="12" customHeight="1" x14ac:dyDescent="0.2">
      <c r="A377" s="25">
        <f>MAX($A$14:A376)+1</f>
        <v>318</v>
      </c>
      <c r="B377" s="54" t="s">
        <v>35</v>
      </c>
      <c r="C377" s="53" t="s">
        <v>23</v>
      </c>
      <c r="D377" s="53" t="s">
        <v>23</v>
      </c>
      <c r="E377" s="53" t="s">
        <v>23</v>
      </c>
      <c r="F377" s="53" t="s">
        <v>23</v>
      </c>
      <c r="G377" s="53" t="s">
        <v>23</v>
      </c>
      <c r="H377" s="53" t="s">
        <v>23</v>
      </c>
    </row>
    <row r="378" spans="1:8" ht="12" customHeight="1" x14ac:dyDescent="0.2">
      <c r="A378" s="25">
        <f>MAX($A$14:A377)+1</f>
        <v>319</v>
      </c>
      <c r="B378" s="54" t="s">
        <v>34</v>
      </c>
      <c r="C378" s="53" t="s">
        <v>17</v>
      </c>
      <c r="D378" s="53" t="s">
        <v>23</v>
      </c>
      <c r="E378" s="53" t="s">
        <v>31</v>
      </c>
      <c r="F378" s="53" t="s">
        <v>17</v>
      </c>
      <c r="G378" s="53" t="s">
        <v>23</v>
      </c>
      <c r="H378" s="53" t="s">
        <v>31</v>
      </c>
    </row>
    <row r="379" spans="1:8" ht="12" customHeight="1" x14ac:dyDescent="0.2">
      <c r="A379" s="25">
        <f>MAX($A$14:A378)+1</f>
        <v>320</v>
      </c>
      <c r="B379" s="54" t="s">
        <v>30</v>
      </c>
      <c r="C379" s="53" t="s">
        <v>23</v>
      </c>
      <c r="D379" s="53" t="s">
        <v>23</v>
      </c>
      <c r="E379" s="53" t="s">
        <v>23</v>
      </c>
      <c r="F379" s="53" t="s">
        <v>23</v>
      </c>
      <c r="G379" s="53" t="s">
        <v>23</v>
      </c>
      <c r="H379" s="53" t="s">
        <v>23</v>
      </c>
    </row>
    <row r="380" spans="1:8" x14ac:dyDescent="0.2">
      <c r="A380" s="25">
        <f>MAX($A$14:A379)+1</f>
        <v>321</v>
      </c>
      <c r="B380" s="66" t="s">
        <v>108</v>
      </c>
      <c r="C380" s="65"/>
      <c r="D380" s="65"/>
      <c r="E380" s="65"/>
      <c r="F380" s="65"/>
      <c r="G380" s="65"/>
      <c r="H380" s="65"/>
    </row>
    <row r="381" spans="1:8" ht="12" customHeight="1" x14ac:dyDescent="0.2">
      <c r="A381" s="25">
        <f>MAX($A$14:A380)+1</f>
        <v>322</v>
      </c>
      <c r="B381" s="54" t="s">
        <v>36</v>
      </c>
      <c r="C381" s="53" t="s">
        <v>6</v>
      </c>
      <c r="D381" s="53" t="s">
        <v>26</v>
      </c>
      <c r="E381" s="53" t="s">
        <v>31</v>
      </c>
      <c r="F381" s="53" t="s">
        <v>6</v>
      </c>
      <c r="G381" s="53" t="s">
        <v>26</v>
      </c>
      <c r="H381" s="53" t="s">
        <v>31</v>
      </c>
    </row>
    <row r="382" spans="1:8" ht="12" customHeight="1" x14ac:dyDescent="0.2">
      <c r="A382" s="25">
        <f>MAX($A$14:A381)+1</f>
        <v>323</v>
      </c>
      <c r="B382" s="54" t="s">
        <v>35</v>
      </c>
      <c r="C382" s="53" t="s">
        <v>27</v>
      </c>
      <c r="D382" s="53" t="s">
        <v>26</v>
      </c>
      <c r="E382" s="53" t="s">
        <v>23</v>
      </c>
      <c r="F382" s="53" t="s">
        <v>27</v>
      </c>
      <c r="G382" s="53" t="s">
        <v>26</v>
      </c>
      <c r="H382" s="53" t="s">
        <v>23</v>
      </c>
    </row>
    <row r="383" spans="1:8" ht="12" customHeight="1" x14ac:dyDescent="0.2">
      <c r="A383" s="25">
        <f>MAX($A$14:A382)+1</f>
        <v>324</v>
      </c>
      <c r="B383" s="54" t="s">
        <v>34</v>
      </c>
      <c r="C383" s="53" t="s">
        <v>6</v>
      </c>
      <c r="D383" s="53" t="s">
        <v>26</v>
      </c>
      <c r="E383" s="53" t="s">
        <v>31</v>
      </c>
      <c r="F383" s="53" t="s">
        <v>6</v>
      </c>
      <c r="G383" s="53" t="s">
        <v>26</v>
      </c>
      <c r="H383" s="53" t="s">
        <v>31</v>
      </c>
    </row>
    <row r="384" spans="1:8" ht="12" customHeight="1" x14ac:dyDescent="0.2">
      <c r="A384" s="25">
        <f>MAX($A$14:A383)+1</f>
        <v>325</v>
      </c>
      <c r="B384" s="54" t="s">
        <v>30</v>
      </c>
      <c r="C384" s="53" t="s">
        <v>27</v>
      </c>
      <c r="D384" s="53" t="s">
        <v>26</v>
      </c>
      <c r="E384" s="53" t="s">
        <v>23</v>
      </c>
      <c r="F384" s="53" t="s">
        <v>27</v>
      </c>
      <c r="G384" s="53" t="s">
        <v>26</v>
      </c>
      <c r="H384" s="53" t="s">
        <v>23</v>
      </c>
    </row>
    <row r="385" spans="1:8" x14ac:dyDescent="0.2">
      <c r="A385" s="25">
        <f>MAX($A$14:A384)+1</f>
        <v>326</v>
      </c>
      <c r="B385" s="66" t="s">
        <v>107</v>
      </c>
      <c r="C385" s="65"/>
      <c r="D385" s="65"/>
      <c r="E385" s="65"/>
      <c r="F385" s="65"/>
      <c r="G385" s="65"/>
      <c r="H385" s="65"/>
    </row>
    <row r="386" spans="1:8" ht="12" customHeight="1" x14ac:dyDescent="0.2">
      <c r="A386" s="25">
        <f>MAX($A$14:A385)+1</f>
        <v>327</v>
      </c>
      <c r="B386" s="54" t="s">
        <v>36</v>
      </c>
      <c r="C386" s="53" t="s">
        <v>5</v>
      </c>
      <c r="D386" s="53" t="s">
        <v>26</v>
      </c>
      <c r="E386" s="53" t="s">
        <v>32</v>
      </c>
      <c r="F386" s="53" t="s">
        <v>5</v>
      </c>
      <c r="G386" s="53" t="s">
        <v>26</v>
      </c>
      <c r="H386" s="53" t="s">
        <v>32</v>
      </c>
    </row>
    <row r="387" spans="1:8" ht="12" customHeight="1" x14ac:dyDescent="0.2">
      <c r="A387" s="25">
        <f>MAX($A$14:A386)+1</f>
        <v>328</v>
      </c>
      <c r="B387" s="54" t="s">
        <v>35</v>
      </c>
      <c r="C387" s="53" t="s">
        <v>27</v>
      </c>
      <c r="D387" s="53" t="s">
        <v>26</v>
      </c>
      <c r="E387" s="53" t="s">
        <v>23</v>
      </c>
      <c r="F387" s="53" t="s">
        <v>27</v>
      </c>
      <c r="G387" s="53" t="s">
        <v>26</v>
      </c>
      <c r="H387" s="53" t="s">
        <v>23</v>
      </c>
    </row>
    <row r="388" spans="1:8" ht="12" customHeight="1" x14ac:dyDescent="0.2">
      <c r="A388" s="25">
        <f>MAX($A$14:A387)+1</f>
        <v>329</v>
      </c>
      <c r="B388" s="54" t="s">
        <v>34</v>
      </c>
      <c r="C388" s="53" t="s">
        <v>5</v>
      </c>
      <c r="D388" s="53" t="s">
        <v>26</v>
      </c>
      <c r="E388" s="53" t="s">
        <v>32</v>
      </c>
      <c r="F388" s="53" t="s">
        <v>5</v>
      </c>
      <c r="G388" s="53" t="s">
        <v>26</v>
      </c>
      <c r="H388" s="53" t="s">
        <v>32</v>
      </c>
    </row>
    <row r="389" spans="1:8" ht="12" customHeight="1" x14ac:dyDescent="0.2">
      <c r="A389" s="25">
        <f>MAX($A$14:A388)+1</f>
        <v>330</v>
      </c>
      <c r="B389" s="54" t="s">
        <v>30</v>
      </c>
      <c r="C389" s="53" t="s">
        <v>27</v>
      </c>
      <c r="D389" s="53" t="s">
        <v>26</v>
      </c>
      <c r="E389" s="53" t="s">
        <v>23</v>
      </c>
      <c r="F389" s="53" t="s">
        <v>27</v>
      </c>
      <c r="G389" s="53" t="s">
        <v>26</v>
      </c>
      <c r="H389" s="53" t="s">
        <v>23</v>
      </c>
    </row>
    <row r="390" spans="1:8" x14ac:dyDescent="0.2">
      <c r="A390" s="25">
        <f>MAX($A$14:A389)+1</f>
        <v>331</v>
      </c>
      <c r="B390" s="66" t="s">
        <v>106</v>
      </c>
      <c r="C390" s="65"/>
      <c r="D390" s="65"/>
      <c r="E390" s="65"/>
      <c r="F390" s="65"/>
      <c r="G390" s="65"/>
      <c r="H390" s="65"/>
    </row>
    <row r="391" spans="1:8" ht="12" customHeight="1" x14ac:dyDescent="0.2">
      <c r="A391" s="25">
        <f>MAX($A$14:A390)+1</f>
        <v>332</v>
      </c>
      <c r="B391" s="54" t="s">
        <v>36</v>
      </c>
      <c r="C391" s="53" t="s">
        <v>6</v>
      </c>
      <c r="D391" s="53" t="s">
        <v>23</v>
      </c>
      <c r="E391" s="53" t="s">
        <v>31</v>
      </c>
      <c r="F391" s="53" t="s">
        <v>6</v>
      </c>
      <c r="G391" s="53" t="s">
        <v>23</v>
      </c>
      <c r="H391" s="53" t="s">
        <v>31</v>
      </c>
    </row>
    <row r="392" spans="1:8" ht="12" customHeight="1" x14ac:dyDescent="0.2">
      <c r="A392" s="25">
        <f>MAX($A$14:A391)+1</f>
        <v>333</v>
      </c>
      <c r="B392" s="54" t="s">
        <v>35</v>
      </c>
      <c r="C392" s="53" t="s">
        <v>23</v>
      </c>
      <c r="D392" s="53" t="s">
        <v>23</v>
      </c>
      <c r="E392" s="53" t="s">
        <v>23</v>
      </c>
      <c r="F392" s="53" t="s">
        <v>23</v>
      </c>
      <c r="G392" s="53" t="s">
        <v>23</v>
      </c>
      <c r="H392" s="53" t="s">
        <v>23</v>
      </c>
    </row>
    <row r="393" spans="1:8" ht="12" customHeight="1" x14ac:dyDescent="0.2">
      <c r="A393" s="25">
        <f>MAX($A$14:A392)+1</f>
        <v>334</v>
      </c>
      <c r="B393" s="54" t="s">
        <v>34</v>
      </c>
      <c r="C393" s="53" t="s">
        <v>6</v>
      </c>
      <c r="D393" s="53" t="s">
        <v>23</v>
      </c>
      <c r="E393" s="53" t="s">
        <v>31</v>
      </c>
      <c r="F393" s="53" t="s">
        <v>6</v>
      </c>
      <c r="G393" s="53" t="s">
        <v>23</v>
      </c>
      <c r="H393" s="53" t="s">
        <v>31</v>
      </c>
    </row>
    <row r="394" spans="1:8" ht="12" customHeight="1" x14ac:dyDescent="0.2">
      <c r="A394" s="25">
        <f>MAX($A$14:A393)+1</f>
        <v>335</v>
      </c>
      <c r="B394" s="54" t="s">
        <v>30</v>
      </c>
      <c r="C394" s="53" t="s">
        <v>23</v>
      </c>
      <c r="D394" s="53" t="s">
        <v>23</v>
      </c>
      <c r="E394" s="53" t="s">
        <v>23</v>
      </c>
      <c r="F394" s="53" t="s">
        <v>23</v>
      </c>
      <c r="G394" s="53" t="s">
        <v>23</v>
      </c>
      <c r="H394" s="53" t="s">
        <v>23</v>
      </c>
    </row>
    <row r="395" spans="1:8" x14ac:dyDescent="0.2">
      <c r="A395" s="25">
        <f>MAX($A$14:A394)+1</f>
        <v>336</v>
      </c>
      <c r="B395" s="66" t="s">
        <v>105</v>
      </c>
      <c r="C395" s="65"/>
      <c r="D395" s="65"/>
      <c r="E395" s="65"/>
      <c r="F395" s="65"/>
      <c r="G395" s="65"/>
      <c r="H395" s="65"/>
    </row>
    <row r="396" spans="1:8" ht="12" customHeight="1" x14ac:dyDescent="0.2">
      <c r="A396" s="25">
        <f>MAX($A$14:A395)+1</f>
        <v>337</v>
      </c>
      <c r="B396" s="54" t="s">
        <v>36</v>
      </c>
      <c r="C396" s="53" t="s">
        <v>17</v>
      </c>
      <c r="D396" s="53" t="s">
        <v>26</v>
      </c>
      <c r="E396" s="53" t="s">
        <v>31</v>
      </c>
      <c r="F396" s="53" t="s">
        <v>17</v>
      </c>
      <c r="G396" s="53" t="s">
        <v>26</v>
      </c>
      <c r="H396" s="53" t="s">
        <v>31</v>
      </c>
    </row>
    <row r="397" spans="1:8" ht="12" customHeight="1" x14ac:dyDescent="0.2">
      <c r="A397" s="25">
        <f>MAX($A$14:A396)+1</f>
        <v>338</v>
      </c>
      <c r="B397" s="54" t="s">
        <v>35</v>
      </c>
      <c r="C397" s="53" t="s">
        <v>44</v>
      </c>
      <c r="D397" s="53" t="s">
        <v>26</v>
      </c>
      <c r="E397" s="53" t="s">
        <v>23</v>
      </c>
      <c r="F397" s="53" t="s">
        <v>44</v>
      </c>
      <c r="G397" s="53" t="s">
        <v>26</v>
      </c>
      <c r="H397" s="53" t="s">
        <v>23</v>
      </c>
    </row>
    <row r="398" spans="1:8" ht="12" customHeight="1" x14ac:dyDescent="0.2">
      <c r="A398" s="25">
        <f>MAX($A$14:A397)+1</f>
        <v>339</v>
      </c>
      <c r="B398" s="54" t="s">
        <v>34</v>
      </c>
      <c r="C398" s="53" t="s">
        <v>17</v>
      </c>
      <c r="D398" s="53" t="s">
        <v>26</v>
      </c>
      <c r="E398" s="53" t="s">
        <v>31</v>
      </c>
      <c r="F398" s="53" t="s">
        <v>17</v>
      </c>
      <c r="G398" s="53" t="s">
        <v>26</v>
      </c>
      <c r="H398" s="53" t="s">
        <v>31</v>
      </c>
    </row>
    <row r="399" spans="1:8" ht="12" customHeight="1" x14ac:dyDescent="0.2">
      <c r="A399" s="25">
        <f>MAX($A$14:A398)+1</f>
        <v>340</v>
      </c>
      <c r="B399" s="54" t="s">
        <v>30</v>
      </c>
      <c r="C399" s="53" t="s">
        <v>44</v>
      </c>
      <c r="D399" s="53" t="s">
        <v>26</v>
      </c>
      <c r="E399" s="53" t="s">
        <v>23</v>
      </c>
      <c r="F399" s="53" t="s">
        <v>44</v>
      </c>
      <c r="G399" s="53" t="s">
        <v>26</v>
      </c>
      <c r="H399" s="53" t="s">
        <v>23</v>
      </c>
    </row>
    <row r="400" spans="1:8" x14ac:dyDescent="0.2">
      <c r="A400" s="25">
        <f>MAX($A$14:A399)+1</f>
        <v>341</v>
      </c>
      <c r="B400" s="66" t="s">
        <v>104</v>
      </c>
      <c r="C400" s="65"/>
      <c r="D400" s="65"/>
      <c r="E400" s="65"/>
      <c r="F400" s="65"/>
      <c r="G400" s="65"/>
      <c r="H400" s="65"/>
    </row>
    <row r="401" spans="1:8" ht="12" customHeight="1" x14ac:dyDescent="0.2">
      <c r="A401" s="25">
        <f>MAX($A$14:A400)+1</f>
        <v>342</v>
      </c>
      <c r="B401" s="54" t="s">
        <v>36</v>
      </c>
      <c r="C401" s="53" t="s">
        <v>5</v>
      </c>
      <c r="D401" s="53" t="s">
        <v>23</v>
      </c>
      <c r="E401" s="53" t="s">
        <v>33</v>
      </c>
      <c r="F401" s="53" t="s">
        <v>5</v>
      </c>
      <c r="G401" s="53" t="s">
        <v>23</v>
      </c>
      <c r="H401" s="53" t="s">
        <v>33</v>
      </c>
    </row>
    <row r="402" spans="1:8" ht="12" customHeight="1" x14ac:dyDescent="0.2">
      <c r="A402" s="25">
        <f>MAX($A$14:A401)+1</f>
        <v>343</v>
      </c>
      <c r="B402" s="54" t="s">
        <v>35</v>
      </c>
      <c r="C402" s="53" t="s">
        <v>27</v>
      </c>
      <c r="D402" s="53" t="s">
        <v>23</v>
      </c>
      <c r="E402" s="53" t="s">
        <v>23</v>
      </c>
      <c r="F402" s="53" t="s">
        <v>27</v>
      </c>
      <c r="G402" s="53" t="s">
        <v>23</v>
      </c>
      <c r="H402" s="53" t="s">
        <v>23</v>
      </c>
    </row>
    <row r="403" spans="1:8" ht="12" customHeight="1" x14ac:dyDescent="0.2">
      <c r="A403" s="25">
        <f>MAX($A$14:A402)+1</f>
        <v>344</v>
      </c>
      <c r="B403" s="54" t="s">
        <v>34</v>
      </c>
      <c r="C403" s="53" t="s">
        <v>5</v>
      </c>
      <c r="D403" s="53" t="s">
        <v>23</v>
      </c>
      <c r="E403" s="53" t="s">
        <v>33</v>
      </c>
      <c r="F403" s="53" t="s">
        <v>5</v>
      </c>
      <c r="G403" s="53" t="s">
        <v>23</v>
      </c>
      <c r="H403" s="53" t="s">
        <v>33</v>
      </c>
    </row>
    <row r="404" spans="1:8" ht="12" customHeight="1" x14ac:dyDescent="0.2">
      <c r="A404" s="25">
        <f>MAX($A$14:A403)+1</f>
        <v>345</v>
      </c>
      <c r="B404" s="54" t="s">
        <v>30</v>
      </c>
      <c r="C404" s="53" t="s">
        <v>27</v>
      </c>
      <c r="D404" s="53" t="s">
        <v>23</v>
      </c>
      <c r="E404" s="53" t="s">
        <v>23</v>
      </c>
      <c r="F404" s="53" t="s">
        <v>27</v>
      </c>
      <c r="G404" s="53" t="s">
        <v>23</v>
      </c>
      <c r="H404" s="53" t="s">
        <v>23</v>
      </c>
    </row>
    <row r="405" spans="1:8" x14ac:dyDescent="0.2">
      <c r="A405" s="25">
        <f>MAX($A$14:A404)+1</f>
        <v>346</v>
      </c>
      <c r="B405" s="66" t="s">
        <v>103</v>
      </c>
      <c r="C405" s="65"/>
      <c r="D405" s="65"/>
      <c r="E405" s="65"/>
      <c r="F405" s="65"/>
      <c r="G405" s="65"/>
      <c r="H405" s="65"/>
    </row>
    <row r="406" spans="1:8" ht="12" customHeight="1" x14ac:dyDescent="0.2">
      <c r="A406" s="25">
        <f>MAX($A$14:A405)+1</f>
        <v>347</v>
      </c>
      <c r="B406" s="54" t="s">
        <v>36</v>
      </c>
      <c r="C406" s="53" t="s">
        <v>5</v>
      </c>
      <c r="D406" s="53" t="s">
        <v>23</v>
      </c>
      <c r="E406" s="53" t="s">
        <v>31</v>
      </c>
      <c r="F406" s="53" t="s">
        <v>6</v>
      </c>
      <c r="G406" s="53" t="s">
        <v>23</v>
      </c>
      <c r="H406" s="53" t="s">
        <v>32</v>
      </c>
    </row>
    <row r="407" spans="1:8" ht="12" customHeight="1" x14ac:dyDescent="0.2">
      <c r="A407" s="25">
        <f>MAX($A$14:A406)+1</f>
        <v>348</v>
      </c>
      <c r="B407" s="54" t="s">
        <v>35</v>
      </c>
      <c r="C407" s="53" t="s">
        <v>27</v>
      </c>
      <c r="D407" s="53" t="s">
        <v>23</v>
      </c>
      <c r="E407" s="53" t="s">
        <v>23</v>
      </c>
      <c r="F407" s="53" t="s">
        <v>27</v>
      </c>
      <c r="G407" s="53" t="s">
        <v>23</v>
      </c>
      <c r="H407" s="53" t="s">
        <v>23</v>
      </c>
    </row>
    <row r="408" spans="1:8" ht="12" customHeight="1" x14ac:dyDescent="0.2">
      <c r="A408" s="25">
        <f>MAX($A$14:A407)+1</f>
        <v>349</v>
      </c>
      <c r="B408" s="54" t="s">
        <v>34</v>
      </c>
      <c r="C408" s="53" t="s">
        <v>5</v>
      </c>
      <c r="D408" s="53" t="s">
        <v>23</v>
      </c>
      <c r="E408" s="53" t="s">
        <v>31</v>
      </c>
      <c r="F408" s="53" t="s">
        <v>6</v>
      </c>
      <c r="G408" s="53" t="s">
        <v>23</v>
      </c>
      <c r="H408" s="53" t="s">
        <v>32</v>
      </c>
    </row>
    <row r="409" spans="1:8" ht="12" customHeight="1" x14ac:dyDescent="0.2">
      <c r="A409" s="25">
        <f>MAX($A$14:A408)+1</f>
        <v>350</v>
      </c>
      <c r="B409" s="54" t="s">
        <v>30</v>
      </c>
      <c r="C409" s="53" t="s">
        <v>27</v>
      </c>
      <c r="D409" s="53" t="s">
        <v>23</v>
      </c>
      <c r="E409" s="53" t="s">
        <v>23</v>
      </c>
      <c r="F409" s="53" t="s">
        <v>27</v>
      </c>
      <c r="G409" s="53" t="s">
        <v>23</v>
      </c>
      <c r="H409" s="53" t="s">
        <v>23</v>
      </c>
    </row>
    <row r="410" spans="1:8" x14ac:dyDescent="0.2">
      <c r="A410" s="25">
        <f>MAX($A$14:A409)+1</f>
        <v>351</v>
      </c>
      <c r="B410" s="66" t="s">
        <v>102</v>
      </c>
      <c r="C410" s="65"/>
      <c r="D410" s="65"/>
      <c r="E410" s="65"/>
      <c r="F410" s="65"/>
      <c r="G410" s="65"/>
      <c r="H410" s="65"/>
    </row>
    <row r="411" spans="1:8" ht="12" customHeight="1" x14ac:dyDescent="0.2">
      <c r="A411" s="25">
        <f>MAX($A$14:A410)+1</f>
        <v>352</v>
      </c>
      <c r="B411" s="54" t="s">
        <v>36</v>
      </c>
      <c r="C411" s="53" t="s">
        <v>15</v>
      </c>
      <c r="D411" s="53" t="s">
        <v>28</v>
      </c>
      <c r="E411" s="53" t="s">
        <v>23</v>
      </c>
      <c r="F411" s="53" t="s">
        <v>15</v>
      </c>
      <c r="G411" s="53" t="s">
        <v>28</v>
      </c>
      <c r="H411" s="53" t="s">
        <v>23</v>
      </c>
    </row>
    <row r="412" spans="1:8" ht="12" customHeight="1" x14ac:dyDescent="0.2">
      <c r="A412" s="25">
        <f>MAX($A$14:A411)+1</f>
        <v>353</v>
      </c>
      <c r="B412" s="54" t="s">
        <v>35</v>
      </c>
      <c r="C412" s="53" t="s">
        <v>23</v>
      </c>
      <c r="D412" s="53" t="s">
        <v>23</v>
      </c>
      <c r="E412" s="53" t="s">
        <v>23</v>
      </c>
      <c r="F412" s="53" t="s">
        <v>23</v>
      </c>
      <c r="G412" s="53" t="s">
        <v>23</v>
      </c>
      <c r="H412" s="53" t="s">
        <v>23</v>
      </c>
    </row>
    <row r="413" spans="1:8" ht="12" customHeight="1" x14ac:dyDescent="0.2">
      <c r="A413" s="25">
        <f>MAX($A$14:A412)+1</f>
        <v>354</v>
      </c>
      <c r="B413" s="54" t="s">
        <v>34</v>
      </c>
      <c r="C413" s="53" t="s">
        <v>15</v>
      </c>
      <c r="D413" s="53" t="s">
        <v>28</v>
      </c>
      <c r="E413" s="53" t="s">
        <v>23</v>
      </c>
      <c r="F413" s="53" t="s">
        <v>15</v>
      </c>
      <c r="G413" s="53" t="s">
        <v>28</v>
      </c>
      <c r="H413" s="53" t="s">
        <v>23</v>
      </c>
    </row>
    <row r="414" spans="1:8" ht="12" customHeight="1" x14ac:dyDescent="0.2">
      <c r="A414" s="25">
        <f>MAX($A$14:A413)+1</f>
        <v>355</v>
      </c>
      <c r="B414" s="54" t="s">
        <v>30</v>
      </c>
      <c r="C414" s="53" t="s">
        <v>23</v>
      </c>
      <c r="D414" s="53" t="s">
        <v>23</v>
      </c>
      <c r="E414" s="53" t="s">
        <v>23</v>
      </c>
      <c r="F414" s="53" t="s">
        <v>23</v>
      </c>
      <c r="G414" s="53" t="s">
        <v>23</v>
      </c>
      <c r="H414" s="53" t="s">
        <v>23</v>
      </c>
    </row>
    <row r="415" spans="1:8" x14ac:dyDescent="0.2">
      <c r="A415" s="25">
        <f>MAX($A$14:A414)+1</f>
        <v>356</v>
      </c>
      <c r="B415" s="66" t="s">
        <v>101</v>
      </c>
      <c r="C415" s="65"/>
      <c r="D415" s="65"/>
      <c r="E415" s="65"/>
      <c r="F415" s="65"/>
      <c r="G415" s="65"/>
      <c r="H415" s="65"/>
    </row>
    <row r="416" spans="1:8" ht="12" customHeight="1" x14ac:dyDescent="0.2">
      <c r="A416" s="25">
        <f>MAX($A$14:A415)+1</f>
        <v>357</v>
      </c>
      <c r="B416" s="54" t="s">
        <v>36</v>
      </c>
      <c r="C416" s="53" t="s">
        <v>6</v>
      </c>
      <c r="D416" s="53" t="s">
        <v>23</v>
      </c>
      <c r="E416" s="53" t="s">
        <v>31</v>
      </c>
      <c r="F416" s="53" t="s">
        <v>6</v>
      </c>
      <c r="G416" s="53" t="s">
        <v>23</v>
      </c>
      <c r="H416" s="53" t="s">
        <v>31</v>
      </c>
    </row>
    <row r="417" spans="1:8" ht="12" customHeight="1" x14ac:dyDescent="0.2">
      <c r="A417" s="25">
        <f>MAX($A$14:A416)+1</f>
        <v>358</v>
      </c>
      <c r="B417" s="54" t="s">
        <v>35</v>
      </c>
      <c r="C417" s="53" t="s">
        <v>22</v>
      </c>
      <c r="D417" s="53" t="s">
        <v>23</v>
      </c>
      <c r="E417" s="53" t="s">
        <v>23</v>
      </c>
      <c r="F417" s="53" t="s">
        <v>22</v>
      </c>
      <c r="G417" s="53" t="s">
        <v>23</v>
      </c>
      <c r="H417" s="53" t="s">
        <v>23</v>
      </c>
    </row>
    <row r="418" spans="1:8" ht="12" customHeight="1" x14ac:dyDescent="0.2">
      <c r="A418" s="25">
        <f>MAX($A$14:A417)+1</f>
        <v>359</v>
      </c>
      <c r="B418" s="54" t="s">
        <v>34</v>
      </c>
      <c r="C418" s="53" t="s">
        <v>6</v>
      </c>
      <c r="D418" s="53" t="s">
        <v>23</v>
      </c>
      <c r="E418" s="53" t="s">
        <v>31</v>
      </c>
      <c r="F418" s="53" t="s">
        <v>6</v>
      </c>
      <c r="G418" s="53" t="s">
        <v>23</v>
      </c>
      <c r="H418" s="53" t="s">
        <v>31</v>
      </c>
    </row>
    <row r="419" spans="1:8" ht="12" customHeight="1" x14ac:dyDescent="0.2">
      <c r="A419" s="25">
        <f>MAX($A$14:A418)+1</f>
        <v>360</v>
      </c>
      <c r="B419" s="54" t="s">
        <v>30</v>
      </c>
      <c r="C419" s="53" t="s">
        <v>22</v>
      </c>
      <c r="D419" s="53" t="s">
        <v>23</v>
      </c>
      <c r="E419" s="53" t="s">
        <v>23</v>
      </c>
      <c r="F419" s="53" t="s">
        <v>22</v>
      </c>
      <c r="G419" s="53" t="s">
        <v>23</v>
      </c>
      <c r="H419" s="53" t="s">
        <v>23</v>
      </c>
    </row>
    <row r="420" spans="1:8" x14ac:dyDescent="0.2">
      <c r="A420" s="25">
        <f>MAX($A$14:A419)+1</f>
        <v>361</v>
      </c>
      <c r="B420" s="66" t="s">
        <v>122</v>
      </c>
      <c r="C420" s="65"/>
      <c r="D420" s="65"/>
      <c r="E420" s="65"/>
      <c r="F420" s="65"/>
      <c r="G420" s="65"/>
      <c r="H420" s="65"/>
    </row>
    <row r="421" spans="1:8" ht="12" customHeight="1" x14ac:dyDescent="0.2">
      <c r="A421" s="25">
        <f>MAX($A$14:A420)+1</f>
        <v>362</v>
      </c>
      <c r="B421" s="54" t="s">
        <v>36</v>
      </c>
      <c r="C421" s="53" t="s">
        <v>6</v>
      </c>
      <c r="D421" s="53" t="s">
        <v>23</v>
      </c>
      <c r="E421" s="53" t="s">
        <v>31</v>
      </c>
      <c r="F421" s="53" t="s">
        <v>6</v>
      </c>
      <c r="G421" s="53" t="s">
        <v>23</v>
      </c>
      <c r="H421" s="53" t="s">
        <v>31</v>
      </c>
    </row>
    <row r="422" spans="1:8" ht="12" customHeight="1" x14ac:dyDescent="0.2">
      <c r="A422" s="25">
        <f>MAX($A$14:A421)+1</f>
        <v>363</v>
      </c>
      <c r="B422" s="54" t="s">
        <v>35</v>
      </c>
      <c r="C422" s="53" t="s">
        <v>27</v>
      </c>
      <c r="D422" s="53" t="s">
        <v>26</v>
      </c>
      <c r="E422" s="53" t="s">
        <v>23</v>
      </c>
      <c r="F422" s="53" t="s">
        <v>27</v>
      </c>
      <c r="G422" s="53" t="s">
        <v>26</v>
      </c>
      <c r="H422" s="53" t="s">
        <v>23</v>
      </c>
    </row>
    <row r="423" spans="1:8" ht="12" customHeight="1" x14ac:dyDescent="0.2">
      <c r="A423" s="25">
        <f>MAX($A$14:A422)+1</f>
        <v>364</v>
      </c>
      <c r="B423" s="54" t="s">
        <v>34</v>
      </c>
      <c r="C423" s="53" t="s">
        <v>6</v>
      </c>
      <c r="D423" s="53" t="s">
        <v>23</v>
      </c>
      <c r="E423" s="53" t="s">
        <v>31</v>
      </c>
      <c r="F423" s="53" t="s">
        <v>6</v>
      </c>
      <c r="G423" s="53" t="s">
        <v>23</v>
      </c>
      <c r="H423" s="53" t="s">
        <v>31</v>
      </c>
    </row>
    <row r="424" spans="1:8" ht="12" customHeight="1" x14ac:dyDescent="0.2">
      <c r="A424" s="25">
        <f>MAX($A$14:A423)+1</f>
        <v>365</v>
      </c>
      <c r="B424" s="54" t="s">
        <v>30</v>
      </c>
      <c r="C424" s="53" t="s">
        <v>27</v>
      </c>
      <c r="D424" s="53" t="s">
        <v>26</v>
      </c>
      <c r="E424" s="53" t="s">
        <v>23</v>
      </c>
      <c r="F424" s="53" t="s">
        <v>27</v>
      </c>
      <c r="G424" s="53" t="s">
        <v>26</v>
      </c>
      <c r="H424" s="53" t="s">
        <v>23</v>
      </c>
    </row>
    <row r="425" spans="1:8" x14ac:dyDescent="0.2">
      <c r="A425" s="25">
        <f>MAX($A$14:A424)+1</f>
        <v>366</v>
      </c>
      <c r="B425" s="66" t="s">
        <v>121</v>
      </c>
      <c r="C425" s="65"/>
      <c r="D425" s="65"/>
      <c r="E425" s="65"/>
      <c r="F425" s="65"/>
      <c r="G425" s="65"/>
      <c r="H425" s="65"/>
    </row>
    <row r="426" spans="1:8" ht="12" customHeight="1" x14ac:dyDescent="0.2">
      <c r="A426" s="25">
        <f>MAX($A$14:A425)+1</f>
        <v>367</v>
      </c>
      <c r="B426" s="54" t="s">
        <v>36</v>
      </c>
      <c r="C426" s="53" t="s">
        <v>15</v>
      </c>
      <c r="D426" s="53" t="s">
        <v>28</v>
      </c>
      <c r="E426" s="53" t="s">
        <v>23</v>
      </c>
      <c r="F426" s="53" t="s">
        <v>15</v>
      </c>
      <c r="G426" s="53" t="s">
        <v>28</v>
      </c>
      <c r="H426" s="53" t="s">
        <v>23</v>
      </c>
    </row>
    <row r="427" spans="1:8" ht="12" customHeight="1" x14ac:dyDescent="0.2">
      <c r="A427" s="25">
        <f>MAX($A$14:A426)+1</f>
        <v>368</v>
      </c>
      <c r="B427" s="54" t="s">
        <v>35</v>
      </c>
      <c r="C427" s="53" t="s">
        <v>51</v>
      </c>
      <c r="D427" s="53" t="s">
        <v>28</v>
      </c>
      <c r="E427" s="53" t="s">
        <v>23</v>
      </c>
      <c r="F427" s="53" t="s">
        <v>51</v>
      </c>
      <c r="G427" s="53" t="s">
        <v>28</v>
      </c>
      <c r="H427" s="53" t="s">
        <v>23</v>
      </c>
    </row>
    <row r="428" spans="1:8" ht="12" customHeight="1" x14ac:dyDescent="0.2">
      <c r="A428" s="25">
        <f>MAX($A$14:A427)+1</f>
        <v>369</v>
      </c>
      <c r="B428" s="54" t="s">
        <v>34</v>
      </c>
      <c r="C428" s="53" t="s">
        <v>15</v>
      </c>
      <c r="D428" s="53" t="s">
        <v>28</v>
      </c>
      <c r="E428" s="53" t="s">
        <v>23</v>
      </c>
      <c r="F428" s="53" t="s">
        <v>15</v>
      </c>
      <c r="G428" s="53" t="s">
        <v>28</v>
      </c>
      <c r="H428" s="53" t="s">
        <v>23</v>
      </c>
    </row>
    <row r="429" spans="1:8" ht="12" customHeight="1" x14ac:dyDescent="0.2">
      <c r="A429" s="25">
        <f>MAX($A$14:A428)+1</f>
        <v>370</v>
      </c>
      <c r="B429" s="54" t="s">
        <v>30</v>
      </c>
      <c r="C429" s="53" t="s">
        <v>51</v>
      </c>
      <c r="D429" s="53" t="s">
        <v>28</v>
      </c>
      <c r="E429" s="53" t="s">
        <v>23</v>
      </c>
      <c r="F429" s="53" t="s">
        <v>51</v>
      </c>
      <c r="G429" s="53" t="s">
        <v>28</v>
      </c>
      <c r="H429" s="53" t="s">
        <v>23</v>
      </c>
    </row>
    <row r="430" spans="1:8" x14ac:dyDescent="0.2">
      <c r="A430" s="25">
        <f>MAX($A$14:A429)+1</f>
        <v>371</v>
      </c>
      <c r="B430" s="66" t="s">
        <v>120</v>
      </c>
      <c r="C430" s="65"/>
      <c r="D430" s="65"/>
      <c r="E430" s="65"/>
      <c r="F430" s="65"/>
      <c r="G430" s="65"/>
      <c r="H430" s="65"/>
    </row>
    <row r="431" spans="1:8" ht="12" customHeight="1" x14ac:dyDescent="0.2">
      <c r="A431" s="25">
        <f>MAX($A$14:A430)+1</f>
        <v>372</v>
      </c>
      <c r="B431" s="54" t="s">
        <v>36</v>
      </c>
      <c r="C431" s="53" t="s">
        <v>5</v>
      </c>
      <c r="D431" s="53" t="s">
        <v>23</v>
      </c>
      <c r="E431" s="53" t="s">
        <v>31</v>
      </c>
      <c r="F431" s="53" t="s">
        <v>5</v>
      </c>
      <c r="G431" s="53" t="s">
        <v>23</v>
      </c>
      <c r="H431" s="53" t="s">
        <v>31</v>
      </c>
    </row>
    <row r="432" spans="1:8" ht="12" customHeight="1" x14ac:dyDescent="0.2">
      <c r="A432" s="25">
        <f>MAX($A$14:A431)+1</f>
        <v>373</v>
      </c>
      <c r="B432" s="54" t="s">
        <v>35</v>
      </c>
      <c r="C432" s="53" t="s">
        <v>27</v>
      </c>
      <c r="D432" s="53" t="s">
        <v>23</v>
      </c>
      <c r="E432" s="53" t="s">
        <v>23</v>
      </c>
      <c r="F432" s="53" t="s">
        <v>27</v>
      </c>
      <c r="G432" s="53" t="s">
        <v>23</v>
      </c>
      <c r="H432" s="53" t="s">
        <v>23</v>
      </c>
    </row>
    <row r="433" spans="1:8" ht="12" customHeight="1" x14ac:dyDescent="0.2">
      <c r="A433" s="25">
        <f>MAX($A$14:A432)+1</f>
        <v>374</v>
      </c>
      <c r="B433" s="54" t="s">
        <v>34</v>
      </c>
      <c r="C433" s="53" t="s">
        <v>5</v>
      </c>
      <c r="D433" s="53" t="s">
        <v>23</v>
      </c>
      <c r="E433" s="53" t="s">
        <v>31</v>
      </c>
      <c r="F433" s="53" t="s">
        <v>5</v>
      </c>
      <c r="G433" s="53" t="s">
        <v>23</v>
      </c>
      <c r="H433" s="53" t="s">
        <v>31</v>
      </c>
    </row>
    <row r="434" spans="1:8" ht="12" customHeight="1" x14ac:dyDescent="0.2">
      <c r="A434" s="25">
        <f>MAX($A$14:A433)+1</f>
        <v>375</v>
      </c>
      <c r="B434" s="54" t="s">
        <v>30</v>
      </c>
      <c r="C434" s="53" t="s">
        <v>27</v>
      </c>
      <c r="D434" s="53" t="s">
        <v>23</v>
      </c>
      <c r="E434" s="53" t="s">
        <v>23</v>
      </c>
      <c r="F434" s="53" t="s">
        <v>27</v>
      </c>
      <c r="G434" s="53" t="s">
        <v>23</v>
      </c>
      <c r="H434" s="53" t="s">
        <v>23</v>
      </c>
    </row>
    <row r="435" spans="1:8" x14ac:dyDescent="0.2">
      <c r="A435" s="25">
        <f>MAX($A$14:A434)+1</f>
        <v>376</v>
      </c>
      <c r="B435" s="66" t="s">
        <v>128</v>
      </c>
      <c r="C435" s="65"/>
      <c r="D435" s="65"/>
      <c r="E435" s="65"/>
      <c r="F435" s="65"/>
      <c r="G435" s="65"/>
      <c r="H435" s="65"/>
    </row>
    <row r="436" spans="1:8" ht="12" customHeight="1" x14ac:dyDescent="0.2">
      <c r="A436" s="25">
        <f>MAX($A$14:A435)+1</f>
        <v>377</v>
      </c>
      <c r="B436" s="54" t="s">
        <v>36</v>
      </c>
      <c r="C436" s="53" t="s">
        <v>5</v>
      </c>
      <c r="D436" s="53" t="s">
        <v>23</v>
      </c>
      <c r="E436" s="53" t="s">
        <v>31</v>
      </c>
      <c r="F436" s="53" t="s">
        <v>6</v>
      </c>
      <c r="G436" s="53" t="s">
        <v>23</v>
      </c>
      <c r="H436" s="53" t="s">
        <v>32</v>
      </c>
    </row>
    <row r="437" spans="1:8" ht="12" customHeight="1" x14ac:dyDescent="0.2">
      <c r="A437" s="25">
        <f>MAX($A$14:A436)+1</f>
        <v>378</v>
      </c>
      <c r="B437" s="54" t="s">
        <v>35</v>
      </c>
      <c r="C437" s="53" t="s">
        <v>27</v>
      </c>
      <c r="D437" s="53" t="s">
        <v>26</v>
      </c>
      <c r="E437" s="53" t="s">
        <v>23</v>
      </c>
      <c r="F437" s="53" t="s">
        <v>27</v>
      </c>
      <c r="G437" s="53" t="s">
        <v>26</v>
      </c>
      <c r="H437" s="53" t="s">
        <v>23</v>
      </c>
    </row>
    <row r="438" spans="1:8" ht="12" customHeight="1" x14ac:dyDescent="0.2">
      <c r="A438" s="25">
        <f>MAX($A$14:A437)+1</f>
        <v>379</v>
      </c>
      <c r="B438" s="54" t="s">
        <v>34</v>
      </c>
      <c r="C438" s="53" t="s">
        <v>5</v>
      </c>
      <c r="D438" s="53" t="s">
        <v>23</v>
      </c>
      <c r="E438" s="53" t="s">
        <v>31</v>
      </c>
      <c r="F438" s="53" t="s">
        <v>6</v>
      </c>
      <c r="G438" s="53" t="s">
        <v>23</v>
      </c>
      <c r="H438" s="53" t="s">
        <v>32</v>
      </c>
    </row>
    <row r="439" spans="1:8" ht="12" customHeight="1" x14ac:dyDescent="0.2">
      <c r="A439" s="25">
        <f>MAX($A$14:A438)+1</f>
        <v>380</v>
      </c>
      <c r="B439" s="54" t="s">
        <v>30</v>
      </c>
      <c r="C439" s="53" t="s">
        <v>27</v>
      </c>
      <c r="D439" s="53" t="s">
        <v>26</v>
      </c>
      <c r="E439" s="53" t="s">
        <v>23</v>
      </c>
      <c r="F439" s="53" t="s">
        <v>27</v>
      </c>
      <c r="G439" s="53" t="s">
        <v>26</v>
      </c>
      <c r="H439" s="53" t="s">
        <v>23</v>
      </c>
    </row>
    <row r="440" spans="1:8" x14ac:dyDescent="0.2">
      <c r="A440" s="25">
        <f>MAX($A$14:A439)+1</f>
        <v>381</v>
      </c>
      <c r="B440" s="66" t="s">
        <v>127</v>
      </c>
      <c r="C440" s="65"/>
      <c r="D440" s="65"/>
      <c r="E440" s="65"/>
      <c r="F440" s="65"/>
      <c r="G440" s="65"/>
      <c r="H440" s="65"/>
    </row>
    <row r="441" spans="1:8" ht="12" customHeight="1" x14ac:dyDescent="0.2">
      <c r="A441" s="25">
        <f>MAX($A$14:A440)+1</f>
        <v>382</v>
      </c>
      <c r="B441" s="54" t="s">
        <v>36</v>
      </c>
      <c r="C441" s="53" t="s">
        <v>5</v>
      </c>
      <c r="D441" s="53" t="s">
        <v>23</v>
      </c>
      <c r="E441" s="53" t="s">
        <v>31</v>
      </c>
      <c r="F441" s="53" t="s">
        <v>6</v>
      </c>
      <c r="G441" s="53" t="s">
        <v>23</v>
      </c>
      <c r="H441" s="53" t="s">
        <v>32</v>
      </c>
    </row>
    <row r="442" spans="1:8" ht="12" customHeight="1" x14ac:dyDescent="0.2">
      <c r="A442" s="25">
        <f>MAX($A$14:A441)+1</f>
        <v>383</v>
      </c>
      <c r="B442" s="54" t="s">
        <v>35</v>
      </c>
      <c r="C442" s="53" t="s">
        <v>27</v>
      </c>
      <c r="D442" s="53" t="s">
        <v>26</v>
      </c>
      <c r="E442" s="53" t="s">
        <v>23</v>
      </c>
      <c r="F442" s="53" t="s">
        <v>27</v>
      </c>
      <c r="G442" s="53" t="s">
        <v>26</v>
      </c>
      <c r="H442" s="53" t="s">
        <v>23</v>
      </c>
    </row>
    <row r="443" spans="1:8" ht="12" customHeight="1" x14ac:dyDescent="0.2">
      <c r="A443" s="25">
        <f>MAX($A$14:A442)+1</f>
        <v>384</v>
      </c>
      <c r="B443" s="54" t="s">
        <v>34</v>
      </c>
      <c r="C443" s="53" t="s">
        <v>5</v>
      </c>
      <c r="D443" s="53" t="s">
        <v>23</v>
      </c>
      <c r="E443" s="53" t="s">
        <v>31</v>
      </c>
      <c r="F443" s="53" t="s">
        <v>6</v>
      </c>
      <c r="G443" s="53" t="s">
        <v>23</v>
      </c>
      <c r="H443" s="53" t="s">
        <v>32</v>
      </c>
    </row>
    <row r="444" spans="1:8" ht="12" customHeight="1" x14ac:dyDescent="0.2">
      <c r="A444" s="25">
        <f>MAX($A$14:A443)+1</f>
        <v>385</v>
      </c>
      <c r="B444" s="54" t="s">
        <v>30</v>
      </c>
      <c r="C444" s="53" t="s">
        <v>27</v>
      </c>
      <c r="D444" s="53" t="s">
        <v>26</v>
      </c>
      <c r="E444" s="53" t="s">
        <v>23</v>
      </c>
      <c r="F444" s="53" t="s">
        <v>27</v>
      </c>
      <c r="G444" s="53" t="s">
        <v>26</v>
      </c>
      <c r="H444" s="53" t="s">
        <v>23</v>
      </c>
    </row>
    <row r="445" spans="1:8" x14ac:dyDescent="0.2">
      <c r="A445" s="25">
        <f>MAX($A$14:A444)+1</f>
        <v>386</v>
      </c>
      <c r="B445" s="66" t="s">
        <v>126</v>
      </c>
      <c r="C445" s="65"/>
      <c r="D445" s="65"/>
      <c r="E445" s="65"/>
      <c r="F445" s="65"/>
      <c r="G445" s="65"/>
      <c r="H445" s="65"/>
    </row>
    <row r="446" spans="1:8" ht="12" customHeight="1" x14ac:dyDescent="0.2">
      <c r="A446" s="25">
        <f>MAX($A$14:A445)+1</f>
        <v>387</v>
      </c>
      <c r="B446" s="54" t="s">
        <v>36</v>
      </c>
      <c r="C446" s="53" t="s">
        <v>6</v>
      </c>
      <c r="D446" s="53" t="s">
        <v>23</v>
      </c>
      <c r="E446" s="53" t="s">
        <v>31</v>
      </c>
      <c r="F446" s="53" t="s">
        <v>6</v>
      </c>
      <c r="G446" s="53" t="s">
        <v>23</v>
      </c>
      <c r="H446" s="53" t="s">
        <v>31</v>
      </c>
    </row>
    <row r="447" spans="1:8" ht="12" customHeight="1" x14ac:dyDescent="0.2">
      <c r="A447" s="25">
        <f>MAX($A$14:A446)+1</f>
        <v>388</v>
      </c>
      <c r="B447" s="54" t="s">
        <v>35</v>
      </c>
      <c r="C447" s="53" t="s">
        <v>27</v>
      </c>
      <c r="D447" s="53" t="s">
        <v>26</v>
      </c>
      <c r="E447" s="53" t="s">
        <v>23</v>
      </c>
      <c r="F447" s="53" t="s">
        <v>27</v>
      </c>
      <c r="G447" s="53" t="s">
        <v>26</v>
      </c>
      <c r="H447" s="53" t="s">
        <v>23</v>
      </c>
    </row>
    <row r="448" spans="1:8" ht="12" customHeight="1" x14ac:dyDescent="0.2">
      <c r="A448" s="25">
        <f>MAX($A$14:A447)+1</f>
        <v>389</v>
      </c>
      <c r="B448" s="54" t="s">
        <v>34</v>
      </c>
      <c r="C448" s="53" t="s">
        <v>6</v>
      </c>
      <c r="D448" s="53" t="s">
        <v>23</v>
      </c>
      <c r="E448" s="53" t="s">
        <v>31</v>
      </c>
      <c r="F448" s="53" t="s">
        <v>6</v>
      </c>
      <c r="G448" s="53" t="s">
        <v>23</v>
      </c>
      <c r="H448" s="53" t="s">
        <v>31</v>
      </c>
    </row>
    <row r="449" spans="1:8" ht="12" customHeight="1" x14ac:dyDescent="0.2">
      <c r="A449" s="25">
        <f>MAX($A$14:A448)+1</f>
        <v>390</v>
      </c>
      <c r="B449" s="54" t="s">
        <v>30</v>
      </c>
      <c r="C449" s="53" t="s">
        <v>27</v>
      </c>
      <c r="D449" s="53" t="s">
        <v>26</v>
      </c>
      <c r="E449" s="53" t="s">
        <v>23</v>
      </c>
      <c r="F449" s="53" t="s">
        <v>27</v>
      </c>
      <c r="G449" s="53" t="s">
        <v>26</v>
      </c>
      <c r="H449" s="53" t="s">
        <v>23</v>
      </c>
    </row>
    <row r="450" spans="1:8" x14ac:dyDescent="0.2">
      <c r="A450" s="25">
        <f>MAX($A$14:A449)+1</f>
        <v>391</v>
      </c>
      <c r="B450" s="66" t="s">
        <v>125</v>
      </c>
      <c r="C450" s="65"/>
      <c r="D450" s="65"/>
      <c r="E450" s="65"/>
      <c r="F450" s="65"/>
      <c r="G450" s="65"/>
      <c r="H450" s="65"/>
    </row>
    <row r="451" spans="1:8" ht="12" customHeight="1" x14ac:dyDescent="0.2">
      <c r="A451" s="25">
        <f>MAX($A$14:A450)+1</f>
        <v>392</v>
      </c>
      <c r="B451" s="54" t="s">
        <v>36</v>
      </c>
      <c r="C451" s="53" t="s">
        <v>6</v>
      </c>
      <c r="D451" s="53" t="s">
        <v>23</v>
      </c>
      <c r="E451" s="53" t="s">
        <v>31</v>
      </c>
      <c r="F451" s="53" t="s">
        <v>6</v>
      </c>
      <c r="G451" s="53" t="s">
        <v>23</v>
      </c>
      <c r="H451" s="53" t="s">
        <v>31</v>
      </c>
    </row>
    <row r="452" spans="1:8" ht="12" customHeight="1" x14ac:dyDescent="0.2">
      <c r="A452" s="25">
        <f>MAX($A$14:A451)+1</f>
        <v>393</v>
      </c>
      <c r="B452" s="54" t="s">
        <v>35</v>
      </c>
      <c r="C452" s="53" t="s">
        <v>23</v>
      </c>
      <c r="D452" s="53" t="s">
        <v>23</v>
      </c>
      <c r="E452" s="53" t="s">
        <v>23</v>
      </c>
      <c r="F452" s="53" t="s">
        <v>23</v>
      </c>
      <c r="G452" s="53" t="s">
        <v>23</v>
      </c>
      <c r="H452" s="53" t="s">
        <v>23</v>
      </c>
    </row>
    <row r="453" spans="1:8" ht="12" customHeight="1" x14ac:dyDescent="0.2">
      <c r="A453" s="25">
        <f>MAX($A$14:A452)+1</f>
        <v>394</v>
      </c>
      <c r="B453" s="54" t="s">
        <v>34</v>
      </c>
      <c r="C453" s="53" t="s">
        <v>6</v>
      </c>
      <c r="D453" s="53" t="s">
        <v>23</v>
      </c>
      <c r="E453" s="53" t="s">
        <v>31</v>
      </c>
      <c r="F453" s="53" t="s">
        <v>6</v>
      </c>
      <c r="G453" s="53" t="s">
        <v>23</v>
      </c>
      <c r="H453" s="53" t="s">
        <v>31</v>
      </c>
    </row>
    <row r="454" spans="1:8" ht="12" customHeight="1" x14ac:dyDescent="0.2">
      <c r="A454" s="25">
        <f>MAX($A$14:A453)+1</f>
        <v>395</v>
      </c>
      <c r="B454" s="54" t="s">
        <v>30</v>
      </c>
      <c r="C454" s="53" t="s">
        <v>23</v>
      </c>
      <c r="D454" s="53" t="s">
        <v>23</v>
      </c>
      <c r="E454" s="53" t="s">
        <v>23</v>
      </c>
      <c r="F454" s="53" t="s">
        <v>23</v>
      </c>
      <c r="G454" s="53" t="s">
        <v>23</v>
      </c>
      <c r="H454" s="53" t="s">
        <v>23</v>
      </c>
    </row>
    <row r="455" spans="1:8" x14ac:dyDescent="0.2">
      <c r="A455" s="25">
        <f>MAX($A$14:A454)+1</f>
        <v>396</v>
      </c>
      <c r="B455" s="66" t="s">
        <v>124</v>
      </c>
      <c r="C455" s="65"/>
      <c r="D455" s="65"/>
      <c r="E455" s="65"/>
      <c r="F455" s="65"/>
      <c r="G455" s="65"/>
      <c r="H455" s="65"/>
    </row>
    <row r="456" spans="1:8" ht="12" customHeight="1" x14ac:dyDescent="0.2">
      <c r="A456" s="25">
        <f>MAX($A$14:A455)+1</f>
        <v>397</v>
      </c>
      <c r="B456" s="54" t="s">
        <v>36</v>
      </c>
      <c r="C456" s="53" t="s">
        <v>6</v>
      </c>
      <c r="D456" s="53" t="s">
        <v>26</v>
      </c>
      <c r="E456" s="53" t="s">
        <v>32</v>
      </c>
      <c r="F456" s="53" t="s">
        <v>6</v>
      </c>
      <c r="G456" s="53" t="s">
        <v>26</v>
      </c>
      <c r="H456" s="53" t="s">
        <v>32</v>
      </c>
    </row>
    <row r="457" spans="1:8" ht="12" customHeight="1" x14ac:dyDescent="0.2">
      <c r="A457" s="25">
        <f>MAX($A$14:A456)+1</f>
        <v>398</v>
      </c>
      <c r="B457" s="54" t="s">
        <v>35</v>
      </c>
      <c r="C457" s="53" t="s">
        <v>27</v>
      </c>
      <c r="D457" s="53" t="s">
        <v>26</v>
      </c>
      <c r="E457" s="53" t="s">
        <v>23</v>
      </c>
      <c r="F457" s="53" t="s">
        <v>27</v>
      </c>
      <c r="G457" s="53" t="s">
        <v>26</v>
      </c>
      <c r="H457" s="53" t="s">
        <v>23</v>
      </c>
    </row>
    <row r="458" spans="1:8" ht="12" customHeight="1" x14ac:dyDescent="0.2">
      <c r="A458" s="25">
        <f>MAX($A$14:A457)+1</f>
        <v>399</v>
      </c>
      <c r="B458" s="54" t="s">
        <v>34</v>
      </c>
      <c r="C458" s="53" t="s">
        <v>6</v>
      </c>
      <c r="D458" s="53" t="s">
        <v>26</v>
      </c>
      <c r="E458" s="53" t="s">
        <v>32</v>
      </c>
      <c r="F458" s="53" t="s">
        <v>6</v>
      </c>
      <c r="G458" s="53" t="s">
        <v>26</v>
      </c>
      <c r="H458" s="53" t="s">
        <v>32</v>
      </c>
    </row>
    <row r="459" spans="1:8" ht="12" customHeight="1" x14ac:dyDescent="0.2">
      <c r="A459" s="25">
        <f>MAX($A$14:A458)+1</f>
        <v>400</v>
      </c>
      <c r="B459" s="54" t="s">
        <v>30</v>
      </c>
      <c r="C459" s="53" t="s">
        <v>27</v>
      </c>
      <c r="D459" s="53" t="s">
        <v>26</v>
      </c>
      <c r="E459" s="53" t="s">
        <v>23</v>
      </c>
      <c r="F459" s="53" t="s">
        <v>27</v>
      </c>
      <c r="G459" s="53" t="s">
        <v>26</v>
      </c>
      <c r="H459" s="53" t="s">
        <v>23</v>
      </c>
    </row>
    <row r="460" spans="1:8" x14ac:dyDescent="0.2">
      <c r="A460" s="25">
        <f>MAX($A$14:A459)+1</f>
        <v>401</v>
      </c>
      <c r="B460" s="66" t="s">
        <v>149</v>
      </c>
      <c r="C460" s="65"/>
      <c r="D460" s="65"/>
      <c r="E460" s="65"/>
      <c r="F460" s="65"/>
      <c r="G460" s="65"/>
      <c r="H460" s="65"/>
    </row>
    <row r="461" spans="1:8" ht="12" customHeight="1" x14ac:dyDescent="0.2">
      <c r="A461" s="25">
        <f>MAX($A$14:A460)+1</f>
        <v>402</v>
      </c>
      <c r="B461" s="54" t="s">
        <v>36</v>
      </c>
      <c r="C461" s="53" t="s">
        <v>5</v>
      </c>
      <c r="D461" s="53" t="s">
        <v>23</v>
      </c>
      <c r="E461" s="53" t="s">
        <v>31</v>
      </c>
      <c r="F461" s="53" t="s">
        <v>5</v>
      </c>
      <c r="G461" s="53" t="s">
        <v>23</v>
      </c>
      <c r="H461" s="53" t="s">
        <v>31</v>
      </c>
    </row>
    <row r="462" spans="1:8" ht="12" customHeight="1" x14ac:dyDescent="0.2">
      <c r="A462" s="25">
        <f>MAX($A$14:A461)+1</f>
        <v>403</v>
      </c>
      <c r="B462" s="54" t="s">
        <v>35</v>
      </c>
      <c r="C462" s="53" t="s">
        <v>27</v>
      </c>
      <c r="D462" s="53" t="s">
        <v>23</v>
      </c>
      <c r="E462" s="53" t="s">
        <v>23</v>
      </c>
      <c r="F462" s="53" t="s">
        <v>27</v>
      </c>
      <c r="G462" s="53" t="s">
        <v>23</v>
      </c>
      <c r="H462" s="53" t="s">
        <v>23</v>
      </c>
    </row>
    <row r="463" spans="1:8" ht="12" customHeight="1" x14ac:dyDescent="0.2">
      <c r="A463" s="25">
        <f>MAX($A$14:A462)+1</f>
        <v>404</v>
      </c>
      <c r="B463" s="54" t="s">
        <v>34</v>
      </c>
      <c r="C463" s="53" t="s">
        <v>5</v>
      </c>
      <c r="D463" s="53" t="s">
        <v>23</v>
      </c>
      <c r="E463" s="53" t="s">
        <v>31</v>
      </c>
      <c r="F463" s="53" t="s">
        <v>5</v>
      </c>
      <c r="G463" s="53" t="s">
        <v>23</v>
      </c>
      <c r="H463" s="53" t="s">
        <v>31</v>
      </c>
    </row>
    <row r="464" spans="1:8" ht="12" customHeight="1" x14ac:dyDescent="0.2">
      <c r="A464" s="25">
        <f>MAX($A$14:A463)+1</f>
        <v>405</v>
      </c>
      <c r="B464" s="54" t="s">
        <v>30</v>
      </c>
      <c r="C464" s="53" t="s">
        <v>27</v>
      </c>
      <c r="D464" s="53" t="s">
        <v>23</v>
      </c>
      <c r="E464" s="53" t="s">
        <v>23</v>
      </c>
      <c r="F464" s="53" t="s">
        <v>27</v>
      </c>
      <c r="G464" s="53" t="s">
        <v>23</v>
      </c>
      <c r="H464" s="53" t="s">
        <v>23</v>
      </c>
    </row>
    <row r="465" spans="1:8" x14ac:dyDescent="0.2">
      <c r="A465" s="25">
        <f>MAX($A$14:A464)+1</f>
        <v>406</v>
      </c>
      <c r="B465" s="66" t="s">
        <v>148</v>
      </c>
      <c r="C465" s="65"/>
      <c r="D465" s="65"/>
      <c r="E465" s="65"/>
      <c r="F465" s="65"/>
      <c r="G465" s="65"/>
      <c r="H465" s="65"/>
    </row>
    <row r="466" spans="1:8" ht="12" customHeight="1" x14ac:dyDescent="0.2">
      <c r="A466" s="25">
        <f>MAX($A$14:A465)+1</f>
        <v>407</v>
      </c>
      <c r="B466" s="54" t="s">
        <v>36</v>
      </c>
      <c r="C466" s="53" t="s">
        <v>6</v>
      </c>
      <c r="D466" s="53" t="s">
        <v>23</v>
      </c>
      <c r="E466" s="53" t="s">
        <v>31</v>
      </c>
      <c r="F466" s="53" t="s">
        <v>6</v>
      </c>
      <c r="G466" s="53" t="s">
        <v>23</v>
      </c>
      <c r="H466" s="53" t="s">
        <v>31</v>
      </c>
    </row>
    <row r="467" spans="1:8" ht="12" customHeight="1" x14ac:dyDescent="0.2">
      <c r="A467" s="25">
        <f>MAX($A$14:A466)+1</f>
        <v>408</v>
      </c>
      <c r="B467" s="54" t="s">
        <v>35</v>
      </c>
      <c r="C467" s="53" t="s">
        <v>22</v>
      </c>
      <c r="D467" s="53" t="s">
        <v>26</v>
      </c>
      <c r="E467" s="53" t="s">
        <v>23</v>
      </c>
      <c r="F467" s="53" t="s">
        <v>22</v>
      </c>
      <c r="G467" s="53" t="s">
        <v>26</v>
      </c>
      <c r="H467" s="53" t="s">
        <v>23</v>
      </c>
    </row>
    <row r="468" spans="1:8" ht="12" customHeight="1" x14ac:dyDescent="0.2">
      <c r="A468" s="25">
        <f>MAX($A$14:A467)+1</f>
        <v>409</v>
      </c>
      <c r="B468" s="54" t="s">
        <v>34</v>
      </c>
      <c r="C468" s="53" t="s">
        <v>6</v>
      </c>
      <c r="D468" s="53" t="s">
        <v>23</v>
      </c>
      <c r="E468" s="53" t="s">
        <v>31</v>
      </c>
      <c r="F468" s="53" t="s">
        <v>6</v>
      </c>
      <c r="G468" s="53" t="s">
        <v>23</v>
      </c>
      <c r="H468" s="53" t="s">
        <v>31</v>
      </c>
    </row>
    <row r="469" spans="1:8" ht="12" customHeight="1" x14ac:dyDescent="0.2">
      <c r="A469" s="25">
        <f>MAX($A$14:A468)+1</f>
        <v>410</v>
      </c>
      <c r="B469" s="54" t="s">
        <v>30</v>
      </c>
      <c r="C469" s="53" t="s">
        <v>22</v>
      </c>
      <c r="D469" s="53" t="s">
        <v>26</v>
      </c>
      <c r="E469" s="53" t="s">
        <v>23</v>
      </c>
      <c r="F469" s="53" t="s">
        <v>22</v>
      </c>
      <c r="G469" s="53" t="s">
        <v>26</v>
      </c>
      <c r="H469" s="53" t="s">
        <v>23</v>
      </c>
    </row>
    <row r="470" spans="1:8" x14ac:dyDescent="0.2">
      <c r="A470" s="25">
        <f>MAX($A$14:A469)+1</f>
        <v>411</v>
      </c>
      <c r="B470" s="66" t="s">
        <v>152</v>
      </c>
      <c r="C470" s="65"/>
      <c r="D470" s="65"/>
      <c r="E470" s="65"/>
      <c r="F470" s="65"/>
      <c r="G470" s="65"/>
      <c r="H470" s="65"/>
    </row>
    <row r="471" spans="1:8" ht="12" customHeight="1" x14ac:dyDescent="0.2">
      <c r="A471" s="25">
        <f>MAX($A$14:A470)+1</f>
        <v>412</v>
      </c>
      <c r="B471" s="54" t="s">
        <v>36</v>
      </c>
      <c r="C471" s="53" t="s">
        <v>15</v>
      </c>
      <c r="D471" s="53" t="s">
        <v>28</v>
      </c>
      <c r="E471" s="53" t="s">
        <v>23</v>
      </c>
      <c r="F471" s="53" t="s">
        <v>15</v>
      </c>
      <c r="G471" s="53" t="s">
        <v>28</v>
      </c>
      <c r="H471" s="53" t="s">
        <v>23</v>
      </c>
    </row>
    <row r="472" spans="1:8" ht="12" customHeight="1" x14ac:dyDescent="0.2">
      <c r="A472" s="25">
        <f>MAX($A$14:A471)+1</f>
        <v>413</v>
      </c>
      <c r="B472" s="54" t="s">
        <v>35</v>
      </c>
      <c r="C472" s="53" t="s">
        <v>22</v>
      </c>
      <c r="D472" s="53" t="s">
        <v>23</v>
      </c>
      <c r="E472" s="53" t="s">
        <v>23</v>
      </c>
      <c r="F472" s="53" t="s">
        <v>22</v>
      </c>
      <c r="G472" s="53" t="s">
        <v>23</v>
      </c>
      <c r="H472" s="53" t="s">
        <v>23</v>
      </c>
    </row>
    <row r="473" spans="1:8" ht="12" customHeight="1" x14ac:dyDescent="0.2">
      <c r="A473" s="25">
        <f>MAX($A$14:A472)+1</f>
        <v>414</v>
      </c>
      <c r="B473" s="54" t="s">
        <v>34</v>
      </c>
      <c r="C473" s="53" t="s">
        <v>15</v>
      </c>
      <c r="D473" s="53" t="s">
        <v>28</v>
      </c>
      <c r="E473" s="53" t="s">
        <v>23</v>
      </c>
      <c r="F473" s="53" t="s">
        <v>15</v>
      </c>
      <c r="G473" s="53" t="s">
        <v>28</v>
      </c>
      <c r="H473" s="53" t="s">
        <v>23</v>
      </c>
    </row>
    <row r="474" spans="1:8" ht="12" customHeight="1" x14ac:dyDescent="0.2">
      <c r="A474" s="25">
        <f>MAX($A$14:A473)+1</f>
        <v>415</v>
      </c>
      <c r="B474" s="54" t="s">
        <v>30</v>
      </c>
      <c r="C474" s="53" t="s">
        <v>22</v>
      </c>
      <c r="D474" s="53" t="s">
        <v>23</v>
      </c>
      <c r="E474" s="53" t="s">
        <v>23</v>
      </c>
      <c r="F474" s="53" t="s">
        <v>22</v>
      </c>
      <c r="G474" s="53" t="s">
        <v>23</v>
      </c>
      <c r="H474" s="53" t="s">
        <v>23</v>
      </c>
    </row>
    <row r="475" spans="1:8" x14ac:dyDescent="0.2">
      <c r="A475" s="25">
        <f>MAX($A$14:A474)+1</f>
        <v>416</v>
      </c>
      <c r="B475" s="66" t="s">
        <v>143</v>
      </c>
      <c r="C475" s="65"/>
      <c r="D475" s="65"/>
      <c r="E475" s="65"/>
      <c r="F475" s="65"/>
      <c r="G475" s="65"/>
      <c r="H475" s="65"/>
    </row>
    <row r="476" spans="1:8" ht="12" customHeight="1" x14ac:dyDescent="0.2">
      <c r="A476" s="25">
        <f>MAX($A$14:A475)+1</f>
        <v>417</v>
      </c>
      <c r="B476" s="54" t="s">
        <v>36</v>
      </c>
      <c r="C476" s="53" t="s">
        <v>6</v>
      </c>
      <c r="D476" s="53" t="s">
        <v>23</v>
      </c>
      <c r="E476" s="53" t="s">
        <v>32</v>
      </c>
      <c r="F476" s="53" t="s">
        <v>6</v>
      </c>
      <c r="G476" s="53" t="s">
        <v>23</v>
      </c>
      <c r="H476" s="53" t="s">
        <v>32</v>
      </c>
    </row>
    <row r="477" spans="1:8" ht="12" customHeight="1" x14ac:dyDescent="0.2">
      <c r="A477" s="25">
        <f>MAX($A$14:A476)+1</f>
        <v>418</v>
      </c>
      <c r="B477" s="54" t="s">
        <v>35</v>
      </c>
      <c r="C477" s="53" t="s">
        <v>27</v>
      </c>
      <c r="D477" s="53" t="s">
        <v>23</v>
      </c>
      <c r="E477" s="53" t="s">
        <v>23</v>
      </c>
      <c r="F477" s="53" t="s">
        <v>27</v>
      </c>
      <c r="G477" s="53" t="s">
        <v>23</v>
      </c>
      <c r="H477" s="53" t="s">
        <v>23</v>
      </c>
    </row>
    <row r="478" spans="1:8" ht="12" customHeight="1" x14ac:dyDescent="0.2">
      <c r="A478" s="25">
        <f>MAX($A$14:A477)+1</f>
        <v>419</v>
      </c>
      <c r="B478" s="54" t="s">
        <v>34</v>
      </c>
      <c r="C478" s="53" t="s">
        <v>6</v>
      </c>
      <c r="D478" s="53" t="s">
        <v>23</v>
      </c>
      <c r="E478" s="53" t="s">
        <v>32</v>
      </c>
      <c r="F478" s="53" t="s">
        <v>6</v>
      </c>
      <c r="G478" s="53" t="s">
        <v>23</v>
      </c>
      <c r="H478" s="53" t="s">
        <v>32</v>
      </c>
    </row>
    <row r="479" spans="1:8" ht="12" customHeight="1" x14ac:dyDescent="0.2">
      <c r="A479" s="25">
        <f>MAX($A$14:A478)+1</f>
        <v>420</v>
      </c>
      <c r="B479" s="54" t="s">
        <v>30</v>
      </c>
      <c r="C479" s="53" t="s">
        <v>27</v>
      </c>
      <c r="D479" s="53" t="s">
        <v>23</v>
      </c>
      <c r="E479" s="53" t="s">
        <v>23</v>
      </c>
      <c r="F479" s="53" t="s">
        <v>27</v>
      </c>
      <c r="G479" s="53" t="s">
        <v>23</v>
      </c>
      <c r="H479" s="53" t="s">
        <v>23</v>
      </c>
    </row>
    <row r="480" spans="1:8" x14ac:dyDescent="0.2">
      <c r="A480" s="25">
        <f>MAX($A$14:A479)+1</f>
        <v>421</v>
      </c>
      <c r="B480" s="66" t="s">
        <v>142</v>
      </c>
      <c r="C480" s="65"/>
      <c r="D480" s="65"/>
      <c r="E480" s="65"/>
      <c r="F480" s="65"/>
      <c r="G480" s="65"/>
      <c r="H480" s="65"/>
    </row>
    <row r="481" spans="1:8" ht="12" customHeight="1" x14ac:dyDescent="0.2">
      <c r="A481" s="25">
        <f>MAX($A$14:A480)+1</f>
        <v>422</v>
      </c>
      <c r="B481" s="54" t="s">
        <v>36</v>
      </c>
      <c r="C481" s="53" t="s">
        <v>22</v>
      </c>
      <c r="D481" s="53" t="s">
        <v>23</v>
      </c>
      <c r="E481" s="53" t="s">
        <v>22</v>
      </c>
      <c r="F481" s="53" t="s">
        <v>22</v>
      </c>
      <c r="G481" s="53" t="s">
        <v>23</v>
      </c>
      <c r="H481" s="53" t="s">
        <v>22</v>
      </c>
    </row>
    <row r="482" spans="1:8" ht="12" customHeight="1" x14ac:dyDescent="0.2">
      <c r="A482" s="25">
        <f>MAX($A$14:A481)+1</f>
        <v>423</v>
      </c>
      <c r="B482" s="54" t="s">
        <v>35</v>
      </c>
      <c r="C482" s="53" t="s">
        <v>22</v>
      </c>
      <c r="D482" s="53" t="s">
        <v>23</v>
      </c>
      <c r="E482" s="53" t="s">
        <v>23</v>
      </c>
      <c r="F482" s="53" t="s">
        <v>22</v>
      </c>
      <c r="G482" s="53" t="s">
        <v>23</v>
      </c>
      <c r="H482" s="53" t="s">
        <v>23</v>
      </c>
    </row>
    <row r="483" spans="1:8" ht="12" customHeight="1" x14ac:dyDescent="0.2">
      <c r="A483" s="25">
        <f>MAX($A$14:A482)+1</f>
        <v>424</v>
      </c>
      <c r="B483" s="54" t="s">
        <v>34</v>
      </c>
      <c r="C483" s="53" t="s">
        <v>22</v>
      </c>
      <c r="D483" s="53" t="s">
        <v>23</v>
      </c>
      <c r="E483" s="53" t="s">
        <v>22</v>
      </c>
      <c r="F483" s="53" t="s">
        <v>22</v>
      </c>
      <c r="G483" s="53" t="s">
        <v>23</v>
      </c>
      <c r="H483" s="53" t="s">
        <v>22</v>
      </c>
    </row>
    <row r="484" spans="1:8" ht="12" customHeight="1" x14ac:dyDescent="0.2">
      <c r="A484" s="25">
        <f>MAX($A$14:A483)+1</f>
        <v>425</v>
      </c>
      <c r="B484" s="54" t="s">
        <v>30</v>
      </c>
      <c r="C484" s="53" t="s">
        <v>22</v>
      </c>
      <c r="D484" s="53" t="s">
        <v>23</v>
      </c>
      <c r="E484" s="53" t="s">
        <v>23</v>
      </c>
      <c r="F484" s="53" t="s">
        <v>22</v>
      </c>
      <c r="G484" s="53" t="s">
        <v>23</v>
      </c>
      <c r="H484" s="53" t="s">
        <v>23</v>
      </c>
    </row>
    <row r="485" spans="1:8" x14ac:dyDescent="0.2">
      <c r="A485" s="25">
        <f>MAX($A$14:A484)+1</f>
        <v>426</v>
      </c>
      <c r="B485" s="66" t="s">
        <v>141</v>
      </c>
      <c r="C485" s="65"/>
      <c r="D485" s="65"/>
      <c r="E485" s="65"/>
      <c r="F485" s="65"/>
      <c r="G485" s="65"/>
      <c r="H485" s="65"/>
    </row>
    <row r="486" spans="1:8" ht="12" customHeight="1" x14ac:dyDescent="0.2">
      <c r="A486" s="25">
        <f>MAX($A$14:A485)+1</f>
        <v>427</v>
      </c>
      <c r="B486" s="54" t="s">
        <v>36</v>
      </c>
      <c r="C486" s="53" t="s">
        <v>5</v>
      </c>
      <c r="D486" s="53" t="s">
        <v>23</v>
      </c>
      <c r="E486" s="53" t="s">
        <v>31</v>
      </c>
      <c r="F486" s="53" t="s">
        <v>6</v>
      </c>
      <c r="G486" s="53" t="s">
        <v>23</v>
      </c>
      <c r="H486" s="53" t="s">
        <v>32</v>
      </c>
    </row>
    <row r="487" spans="1:8" ht="12" customHeight="1" x14ac:dyDescent="0.2">
      <c r="A487" s="25">
        <f>MAX($A$14:A486)+1</f>
        <v>428</v>
      </c>
      <c r="B487" s="54" t="s">
        <v>35</v>
      </c>
      <c r="C487" s="53" t="s">
        <v>27</v>
      </c>
      <c r="D487" s="53" t="s">
        <v>23</v>
      </c>
      <c r="E487" s="53" t="s">
        <v>23</v>
      </c>
      <c r="F487" s="53" t="s">
        <v>27</v>
      </c>
      <c r="G487" s="53" t="s">
        <v>23</v>
      </c>
      <c r="H487" s="53" t="s">
        <v>23</v>
      </c>
    </row>
    <row r="488" spans="1:8" ht="12" customHeight="1" x14ac:dyDescent="0.2">
      <c r="A488" s="25">
        <f>MAX($A$14:A487)+1</f>
        <v>429</v>
      </c>
      <c r="B488" s="54" t="s">
        <v>34</v>
      </c>
      <c r="C488" s="53" t="s">
        <v>5</v>
      </c>
      <c r="D488" s="53" t="s">
        <v>23</v>
      </c>
      <c r="E488" s="53" t="s">
        <v>31</v>
      </c>
      <c r="F488" s="53" t="s">
        <v>6</v>
      </c>
      <c r="G488" s="53" t="s">
        <v>23</v>
      </c>
      <c r="H488" s="53" t="s">
        <v>32</v>
      </c>
    </row>
    <row r="489" spans="1:8" ht="12" customHeight="1" x14ac:dyDescent="0.2">
      <c r="A489" s="25">
        <f>MAX($A$14:A488)+1</f>
        <v>430</v>
      </c>
      <c r="B489" s="54" t="s">
        <v>30</v>
      </c>
      <c r="C489" s="53" t="s">
        <v>27</v>
      </c>
      <c r="D489" s="53" t="s">
        <v>23</v>
      </c>
      <c r="E489" s="53" t="s">
        <v>23</v>
      </c>
      <c r="F489" s="53" t="s">
        <v>27</v>
      </c>
      <c r="G489" s="53" t="s">
        <v>23</v>
      </c>
      <c r="H489" s="53" t="s">
        <v>23</v>
      </c>
    </row>
    <row r="490" spans="1:8" x14ac:dyDescent="0.2">
      <c r="A490" s="25">
        <f>MAX($A$14:A489)+1</f>
        <v>431</v>
      </c>
      <c r="B490" s="66" t="s">
        <v>140</v>
      </c>
      <c r="C490" s="65"/>
      <c r="D490" s="65"/>
      <c r="E490" s="65"/>
      <c r="F490" s="65"/>
      <c r="G490" s="65"/>
      <c r="H490" s="65"/>
    </row>
    <row r="491" spans="1:8" ht="12" customHeight="1" x14ac:dyDescent="0.2">
      <c r="A491" s="25">
        <f>MAX($A$14:A490)+1</f>
        <v>432</v>
      </c>
      <c r="B491" s="54" t="s">
        <v>36</v>
      </c>
      <c r="C491" s="53" t="s">
        <v>6</v>
      </c>
      <c r="D491" s="53" t="s">
        <v>23</v>
      </c>
      <c r="E491" s="53" t="s">
        <v>31</v>
      </c>
      <c r="F491" s="53" t="s">
        <v>6</v>
      </c>
      <c r="G491" s="53" t="s">
        <v>23</v>
      </c>
      <c r="H491" s="53" t="s">
        <v>31</v>
      </c>
    </row>
    <row r="492" spans="1:8" ht="12" customHeight="1" x14ac:dyDescent="0.2">
      <c r="A492" s="25">
        <f>MAX($A$14:A491)+1</f>
        <v>433</v>
      </c>
      <c r="B492" s="54" t="s">
        <v>35</v>
      </c>
      <c r="C492" s="53" t="s">
        <v>27</v>
      </c>
      <c r="D492" s="53" t="s">
        <v>23</v>
      </c>
      <c r="E492" s="53" t="s">
        <v>23</v>
      </c>
      <c r="F492" s="53" t="s">
        <v>27</v>
      </c>
      <c r="G492" s="53" t="s">
        <v>23</v>
      </c>
      <c r="H492" s="53" t="s">
        <v>23</v>
      </c>
    </row>
    <row r="493" spans="1:8" ht="12" customHeight="1" x14ac:dyDescent="0.2">
      <c r="A493" s="25">
        <f>MAX($A$14:A492)+1</f>
        <v>434</v>
      </c>
      <c r="B493" s="54" t="s">
        <v>34</v>
      </c>
      <c r="C493" s="53" t="s">
        <v>6</v>
      </c>
      <c r="D493" s="53" t="s">
        <v>23</v>
      </c>
      <c r="E493" s="53" t="s">
        <v>31</v>
      </c>
      <c r="F493" s="53" t="s">
        <v>6</v>
      </c>
      <c r="G493" s="53" t="s">
        <v>23</v>
      </c>
      <c r="H493" s="53" t="s">
        <v>31</v>
      </c>
    </row>
    <row r="494" spans="1:8" ht="12" customHeight="1" x14ac:dyDescent="0.2">
      <c r="A494" s="25">
        <f>MAX($A$14:A493)+1</f>
        <v>435</v>
      </c>
      <c r="B494" s="54" t="s">
        <v>30</v>
      </c>
      <c r="C494" s="53" t="s">
        <v>27</v>
      </c>
      <c r="D494" s="53" t="s">
        <v>23</v>
      </c>
      <c r="E494" s="53" t="s">
        <v>23</v>
      </c>
      <c r="F494" s="53" t="s">
        <v>27</v>
      </c>
      <c r="G494" s="53" t="s">
        <v>23</v>
      </c>
      <c r="H494" s="53" t="s">
        <v>23</v>
      </c>
    </row>
    <row r="495" spans="1:8" x14ac:dyDescent="0.2">
      <c r="A495" s="25">
        <f>MAX($A$14:A494)+1</f>
        <v>436</v>
      </c>
      <c r="B495" s="66" t="s">
        <v>130</v>
      </c>
      <c r="C495" s="65"/>
      <c r="D495" s="65"/>
      <c r="E495" s="65"/>
      <c r="F495" s="65"/>
      <c r="G495" s="65"/>
      <c r="H495" s="65"/>
    </row>
    <row r="496" spans="1:8" ht="12" customHeight="1" x14ac:dyDescent="0.2">
      <c r="A496" s="25">
        <f>MAX($A$14:A495)+1</f>
        <v>437</v>
      </c>
      <c r="B496" s="54" t="s">
        <v>36</v>
      </c>
      <c r="C496" s="53" t="s">
        <v>6</v>
      </c>
      <c r="D496" s="53" t="s">
        <v>26</v>
      </c>
      <c r="E496" s="53" t="s">
        <v>32</v>
      </c>
      <c r="F496" s="53" t="s">
        <v>6</v>
      </c>
      <c r="G496" s="53" t="s">
        <v>26</v>
      </c>
      <c r="H496" s="53" t="s">
        <v>32</v>
      </c>
    </row>
    <row r="497" spans="1:8" ht="12" customHeight="1" x14ac:dyDescent="0.2">
      <c r="A497" s="25">
        <f>MAX($A$14:A496)+1</f>
        <v>438</v>
      </c>
      <c r="B497" s="54" t="s">
        <v>35</v>
      </c>
      <c r="C497" s="53" t="s">
        <v>27</v>
      </c>
      <c r="D497" s="53" t="s">
        <v>26</v>
      </c>
      <c r="E497" s="53" t="s">
        <v>23</v>
      </c>
      <c r="F497" s="53" t="s">
        <v>27</v>
      </c>
      <c r="G497" s="53" t="s">
        <v>26</v>
      </c>
      <c r="H497" s="53" t="s">
        <v>23</v>
      </c>
    </row>
    <row r="498" spans="1:8" ht="12" customHeight="1" x14ac:dyDescent="0.2">
      <c r="A498" s="25">
        <f>MAX($A$14:A497)+1</f>
        <v>439</v>
      </c>
      <c r="B498" s="54" t="s">
        <v>34</v>
      </c>
      <c r="C498" s="53" t="s">
        <v>6</v>
      </c>
      <c r="D498" s="53" t="s">
        <v>26</v>
      </c>
      <c r="E498" s="53" t="s">
        <v>32</v>
      </c>
      <c r="F498" s="53" t="s">
        <v>6</v>
      </c>
      <c r="G498" s="53" t="s">
        <v>26</v>
      </c>
      <c r="H498" s="53" t="s">
        <v>32</v>
      </c>
    </row>
    <row r="499" spans="1:8" ht="12" customHeight="1" x14ac:dyDescent="0.2">
      <c r="A499" s="25">
        <f>MAX($A$14:A498)+1</f>
        <v>440</v>
      </c>
      <c r="B499" s="54" t="s">
        <v>30</v>
      </c>
      <c r="C499" s="53" t="s">
        <v>27</v>
      </c>
      <c r="D499" s="53" t="s">
        <v>26</v>
      </c>
      <c r="E499" s="53" t="s">
        <v>23</v>
      </c>
      <c r="F499" s="53" t="s">
        <v>27</v>
      </c>
      <c r="G499" s="53" t="s">
        <v>26</v>
      </c>
      <c r="H499" s="53" t="s">
        <v>23</v>
      </c>
    </row>
    <row r="500" spans="1:8" x14ac:dyDescent="0.2">
      <c r="A500" s="25">
        <f>MAX($A$14:A499)+1</f>
        <v>441</v>
      </c>
      <c r="B500" s="66" t="s">
        <v>136</v>
      </c>
      <c r="C500" s="65"/>
      <c r="D500" s="65"/>
      <c r="E500" s="65"/>
      <c r="F500" s="65"/>
      <c r="G500" s="65"/>
      <c r="H500" s="65"/>
    </row>
    <row r="501" spans="1:8" ht="12" customHeight="1" x14ac:dyDescent="0.2">
      <c r="A501" s="25">
        <f>MAX($A$14:A500)+1</f>
        <v>442</v>
      </c>
      <c r="B501" s="54" t="s">
        <v>36</v>
      </c>
      <c r="C501" s="53" t="s">
        <v>5</v>
      </c>
      <c r="D501" s="53" t="s">
        <v>23</v>
      </c>
      <c r="E501" s="53" t="s">
        <v>31</v>
      </c>
      <c r="F501" s="53" t="s">
        <v>6</v>
      </c>
      <c r="G501" s="53" t="s">
        <v>23</v>
      </c>
      <c r="H501" s="53" t="s">
        <v>32</v>
      </c>
    </row>
    <row r="502" spans="1:8" ht="12" customHeight="1" x14ac:dyDescent="0.2">
      <c r="A502" s="25">
        <f>MAX($A$14:A501)+1</f>
        <v>443</v>
      </c>
      <c r="B502" s="54" t="s">
        <v>35</v>
      </c>
      <c r="C502" s="53" t="s">
        <v>22</v>
      </c>
      <c r="D502" s="53" t="s">
        <v>23</v>
      </c>
      <c r="E502" s="53" t="s">
        <v>23</v>
      </c>
      <c r="F502" s="53" t="s">
        <v>22</v>
      </c>
      <c r="G502" s="53" t="s">
        <v>23</v>
      </c>
      <c r="H502" s="53" t="s">
        <v>23</v>
      </c>
    </row>
    <row r="503" spans="1:8" ht="12" customHeight="1" x14ac:dyDescent="0.2">
      <c r="A503" s="25">
        <f>MAX($A$14:A502)+1</f>
        <v>444</v>
      </c>
      <c r="B503" s="54" t="s">
        <v>34</v>
      </c>
      <c r="C503" s="53" t="s">
        <v>5</v>
      </c>
      <c r="D503" s="53" t="s">
        <v>23</v>
      </c>
      <c r="E503" s="53" t="s">
        <v>31</v>
      </c>
      <c r="F503" s="53" t="s">
        <v>6</v>
      </c>
      <c r="G503" s="53" t="s">
        <v>23</v>
      </c>
      <c r="H503" s="53" t="s">
        <v>32</v>
      </c>
    </row>
    <row r="504" spans="1:8" ht="12" customHeight="1" x14ac:dyDescent="0.2">
      <c r="A504" s="25">
        <f>MAX($A$14:A503)+1</f>
        <v>445</v>
      </c>
      <c r="B504" s="54" t="s">
        <v>30</v>
      </c>
      <c r="C504" s="53" t="s">
        <v>22</v>
      </c>
      <c r="D504" s="53" t="s">
        <v>23</v>
      </c>
      <c r="E504" s="53" t="s">
        <v>23</v>
      </c>
      <c r="F504" s="53" t="s">
        <v>22</v>
      </c>
      <c r="G504" s="53" t="s">
        <v>23</v>
      </c>
      <c r="H504" s="53" t="s">
        <v>23</v>
      </c>
    </row>
    <row r="505" spans="1:8" x14ac:dyDescent="0.2">
      <c r="A505" s="25">
        <f>MAX($A$14:A504)+1</f>
        <v>446</v>
      </c>
      <c r="B505" s="66" t="s">
        <v>132</v>
      </c>
      <c r="C505" s="65"/>
      <c r="D505" s="65"/>
      <c r="E505" s="65"/>
      <c r="F505" s="65"/>
      <c r="G505" s="65"/>
      <c r="H505" s="65"/>
    </row>
    <row r="506" spans="1:8" ht="12" customHeight="1" x14ac:dyDescent="0.2">
      <c r="A506" s="25">
        <f>MAX($A$14:A505)+1</f>
        <v>447</v>
      </c>
      <c r="B506" s="54" t="s">
        <v>36</v>
      </c>
      <c r="C506" s="53" t="s">
        <v>5</v>
      </c>
      <c r="D506" s="53" t="s">
        <v>23</v>
      </c>
      <c r="E506" s="53" t="s">
        <v>33</v>
      </c>
      <c r="F506" s="53" t="s">
        <v>5</v>
      </c>
      <c r="G506" s="53" t="s">
        <v>23</v>
      </c>
      <c r="H506" s="53" t="s">
        <v>33</v>
      </c>
    </row>
    <row r="507" spans="1:8" ht="12" customHeight="1" x14ac:dyDescent="0.2">
      <c r="A507" s="25">
        <f>MAX($A$14:A506)+1</f>
        <v>448</v>
      </c>
      <c r="B507" s="54" t="s">
        <v>35</v>
      </c>
      <c r="C507" s="53" t="s">
        <v>23</v>
      </c>
      <c r="D507" s="53" t="s">
        <v>23</v>
      </c>
      <c r="E507" s="53" t="s">
        <v>23</v>
      </c>
      <c r="F507" s="53" t="s">
        <v>23</v>
      </c>
      <c r="G507" s="53" t="s">
        <v>23</v>
      </c>
      <c r="H507" s="53" t="s">
        <v>23</v>
      </c>
    </row>
    <row r="508" spans="1:8" ht="12" customHeight="1" x14ac:dyDescent="0.2">
      <c r="A508" s="25">
        <f>MAX($A$14:A507)+1</f>
        <v>449</v>
      </c>
      <c r="B508" s="54" t="s">
        <v>34</v>
      </c>
      <c r="C508" s="53" t="s">
        <v>5</v>
      </c>
      <c r="D508" s="53" t="s">
        <v>23</v>
      </c>
      <c r="E508" s="53" t="s">
        <v>33</v>
      </c>
      <c r="F508" s="53" t="s">
        <v>5</v>
      </c>
      <c r="G508" s="53" t="s">
        <v>23</v>
      </c>
      <c r="H508" s="53" t="s">
        <v>33</v>
      </c>
    </row>
    <row r="509" spans="1:8" ht="12" customHeight="1" x14ac:dyDescent="0.2">
      <c r="A509" s="25">
        <f>MAX($A$14:A508)+1</f>
        <v>450</v>
      </c>
      <c r="B509" s="54" t="s">
        <v>30</v>
      </c>
      <c r="C509" s="53" t="s">
        <v>23</v>
      </c>
      <c r="D509" s="53" t="s">
        <v>23</v>
      </c>
      <c r="E509" s="53" t="s">
        <v>23</v>
      </c>
      <c r="F509" s="53" t="s">
        <v>23</v>
      </c>
      <c r="G509" s="53" t="s">
        <v>23</v>
      </c>
      <c r="H509" s="53" t="s">
        <v>23</v>
      </c>
    </row>
    <row r="510" spans="1:8" x14ac:dyDescent="0.2">
      <c r="A510" s="25">
        <f>MAX($A$14:A509)+1</f>
        <v>451</v>
      </c>
      <c r="B510" s="66" t="s">
        <v>139</v>
      </c>
      <c r="C510" s="65"/>
      <c r="D510" s="65"/>
      <c r="E510" s="65"/>
      <c r="F510" s="65"/>
      <c r="G510" s="65"/>
      <c r="H510" s="65"/>
    </row>
    <row r="511" spans="1:8" ht="12" customHeight="1" x14ac:dyDescent="0.2">
      <c r="A511" s="25">
        <f>MAX($A$14:A510)+1</f>
        <v>452</v>
      </c>
      <c r="B511" s="54" t="s">
        <v>36</v>
      </c>
      <c r="C511" s="53" t="s">
        <v>23</v>
      </c>
      <c r="D511" s="53" t="s">
        <v>23</v>
      </c>
      <c r="E511" s="53" t="s">
        <v>23</v>
      </c>
      <c r="F511" s="53" t="s">
        <v>23</v>
      </c>
      <c r="G511" s="53" t="s">
        <v>23</v>
      </c>
      <c r="H511" s="53" t="s">
        <v>23</v>
      </c>
    </row>
    <row r="512" spans="1:8" ht="12" customHeight="1" x14ac:dyDescent="0.2">
      <c r="A512" s="25">
        <f>MAX($A$14:A511)+1</f>
        <v>453</v>
      </c>
      <c r="B512" s="54" t="s">
        <v>35</v>
      </c>
      <c r="C512" s="53" t="s">
        <v>23</v>
      </c>
      <c r="D512" s="53" t="s">
        <v>23</v>
      </c>
      <c r="E512" s="53" t="s">
        <v>23</v>
      </c>
      <c r="F512" s="53" t="s">
        <v>23</v>
      </c>
      <c r="G512" s="53" t="s">
        <v>23</v>
      </c>
      <c r="H512" s="53" t="s">
        <v>23</v>
      </c>
    </row>
    <row r="513" spans="1:8" ht="12" customHeight="1" x14ac:dyDescent="0.2">
      <c r="A513" s="25">
        <f>MAX($A$14:A512)+1</f>
        <v>454</v>
      </c>
      <c r="B513" s="54" t="s">
        <v>34</v>
      </c>
      <c r="C513" s="53" t="s">
        <v>23</v>
      </c>
      <c r="D513" s="53" t="s">
        <v>23</v>
      </c>
      <c r="E513" s="53" t="s">
        <v>23</v>
      </c>
      <c r="F513" s="53" t="s">
        <v>23</v>
      </c>
      <c r="G513" s="53" t="s">
        <v>23</v>
      </c>
      <c r="H513" s="53" t="s">
        <v>23</v>
      </c>
    </row>
    <row r="514" spans="1:8" ht="12" customHeight="1" x14ac:dyDescent="0.2">
      <c r="A514" s="25">
        <f>MAX($A$14:A513)+1</f>
        <v>455</v>
      </c>
      <c r="B514" s="54" t="s">
        <v>30</v>
      </c>
      <c r="C514" s="53" t="s">
        <v>23</v>
      </c>
      <c r="D514" s="53" t="s">
        <v>23</v>
      </c>
      <c r="E514" s="53" t="s">
        <v>23</v>
      </c>
      <c r="F514" s="53" t="s">
        <v>23</v>
      </c>
      <c r="G514" s="53" t="s">
        <v>23</v>
      </c>
      <c r="H514" s="53" t="s">
        <v>23</v>
      </c>
    </row>
    <row r="515" spans="1:8" ht="12" customHeight="1" x14ac:dyDescent="0.2">
      <c r="A515" s="25">
        <f>MAX($A$14:A514)+1</f>
        <v>456</v>
      </c>
      <c r="B515" s="66" t="s">
        <v>150</v>
      </c>
      <c r="C515" s="65"/>
      <c r="D515" s="65"/>
      <c r="E515" s="65"/>
      <c r="F515" s="65"/>
      <c r="G515" s="65"/>
      <c r="H515" s="65"/>
    </row>
    <row r="516" spans="1:8" ht="12" customHeight="1" x14ac:dyDescent="0.2">
      <c r="A516" s="25">
        <f>MAX($A$14:A515)+1</f>
        <v>457</v>
      </c>
      <c r="B516" s="54" t="s">
        <v>36</v>
      </c>
      <c r="C516" s="53" t="s">
        <v>6</v>
      </c>
      <c r="D516" s="53" t="s">
        <v>23</v>
      </c>
      <c r="E516" s="53" t="s">
        <v>31</v>
      </c>
      <c r="F516" s="53" t="s">
        <v>6</v>
      </c>
      <c r="G516" s="53" t="s">
        <v>23</v>
      </c>
      <c r="H516" s="53" t="s">
        <v>31</v>
      </c>
    </row>
    <row r="517" spans="1:8" ht="12" customHeight="1" x14ac:dyDescent="0.2">
      <c r="A517" s="25">
        <f>MAX($A$14:A516)+1</f>
        <v>458</v>
      </c>
      <c r="B517" s="54" t="s">
        <v>35</v>
      </c>
      <c r="C517" s="53" t="s">
        <v>27</v>
      </c>
      <c r="D517" s="53" t="s">
        <v>23</v>
      </c>
      <c r="E517" s="53" t="s">
        <v>23</v>
      </c>
      <c r="F517" s="53" t="s">
        <v>27</v>
      </c>
      <c r="G517" s="53" t="s">
        <v>23</v>
      </c>
      <c r="H517" s="53" t="s">
        <v>23</v>
      </c>
    </row>
    <row r="518" spans="1:8" ht="12" customHeight="1" x14ac:dyDescent="0.2">
      <c r="A518" s="25">
        <f>MAX($A$14:A517)+1</f>
        <v>459</v>
      </c>
      <c r="B518" s="54" t="s">
        <v>34</v>
      </c>
      <c r="C518" s="53" t="s">
        <v>6</v>
      </c>
      <c r="D518" s="53" t="s">
        <v>23</v>
      </c>
      <c r="E518" s="53" t="s">
        <v>31</v>
      </c>
      <c r="F518" s="53" t="s">
        <v>6</v>
      </c>
      <c r="G518" s="53" t="s">
        <v>23</v>
      </c>
      <c r="H518" s="53" t="s">
        <v>31</v>
      </c>
    </row>
    <row r="519" spans="1:8" ht="12" customHeight="1" x14ac:dyDescent="0.2">
      <c r="A519" s="25">
        <f>MAX($A$14:A518)+1</f>
        <v>460</v>
      </c>
      <c r="B519" s="54" t="s">
        <v>30</v>
      </c>
      <c r="C519" s="53" t="s">
        <v>27</v>
      </c>
      <c r="D519" s="53" t="s">
        <v>23</v>
      </c>
      <c r="E519" s="53" t="s">
        <v>23</v>
      </c>
      <c r="F519" s="53" t="s">
        <v>27</v>
      </c>
      <c r="G519" s="53" t="s">
        <v>23</v>
      </c>
      <c r="H519" s="53" t="s">
        <v>23</v>
      </c>
    </row>
    <row r="520" spans="1:8" ht="12" customHeight="1" x14ac:dyDescent="0.2">
      <c r="A520" s="25">
        <f>MAX($A$14:A519)+1</f>
        <v>461</v>
      </c>
      <c r="B520" s="66" t="s">
        <v>129</v>
      </c>
      <c r="C520" s="65"/>
      <c r="D520" s="65"/>
      <c r="E520" s="65"/>
      <c r="F520" s="65"/>
      <c r="G520" s="65"/>
      <c r="H520" s="65"/>
    </row>
    <row r="521" spans="1:8" ht="12" customHeight="1" x14ac:dyDescent="0.2">
      <c r="A521" s="25">
        <f>MAX($A$14:A520)+1</f>
        <v>462</v>
      </c>
      <c r="B521" s="54" t="s">
        <v>36</v>
      </c>
      <c r="C521" s="53" t="s">
        <v>6</v>
      </c>
      <c r="D521" s="53" t="s">
        <v>23</v>
      </c>
      <c r="E521" s="53" t="s">
        <v>31</v>
      </c>
      <c r="F521" s="53" t="s">
        <v>6</v>
      </c>
      <c r="G521" s="53" t="s">
        <v>23</v>
      </c>
      <c r="H521" s="53" t="s">
        <v>31</v>
      </c>
    </row>
    <row r="522" spans="1:8" ht="12" customHeight="1" x14ac:dyDescent="0.2">
      <c r="A522" s="25">
        <f>MAX($A$14:A521)+1</f>
        <v>463</v>
      </c>
      <c r="B522" s="54" t="s">
        <v>35</v>
      </c>
      <c r="C522" s="53" t="s">
        <v>27</v>
      </c>
      <c r="D522" s="53" t="s">
        <v>26</v>
      </c>
      <c r="E522" s="53" t="s">
        <v>23</v>
      </c>
      <c r="F522" s="53" t="s">
        <v>27</v>
      </c>
      <c r="G522" s="53" t="s">
        <v>26</v>
      </c>
      <c r="H522" s="53" t="s">
        <v>23</v>
      </c>
    </row>
    <row r="523" spans="1:8" ht="12" customHeight="1" x14ac:dyDescent="0.2">
      <c r="A523" s="25">
        <f>MAX($A$14:A522)+1</f>
        <v>464</v>
      </c>
      <c r="B523" s="54" t="s">
        <v>34</v>
      </c>
      <c r="C523" s="53" t="s">
        <v>6</v>
      </c>
      <c r="D523" s="53" t="s">
        <v>23</v>
      </c>
      <c r="E523" s="53" t="s">
        <v>31</v>
      </c>
      <c r="F523" s="53" t="s">
        <v>6</v>
      </c>
      <c r="G523" s="53" t="s">
        <v>23</v>
      </c>
      <c r="H523" s="53" t="s">
        <v>31</v>
      </c>
    </row>
    <row r="524" spans="1:8" ht="12" customHeight="1" x14ac:dyDescent="0.2">
      <c r="A524" s="25">
        <f>MAX($A$14:A523)+1</f>
        <v>465</v>
      </c>
      <c r="B524" s="54" t="s">
        <v>30</v>
      </c>
      <c r="C524" s="53" t="s">
        <v>27</v>
      </c>
      <c r="D524" s="53" t="s">
        <v>26</v>
      </c>
      <c r="E524" s="53" t="s">
        <v>23</v>
      </c>
      <c r="F524" s="53" t="s">
        <v>27</v>
      </c>
      <c r="G524" s="53" t="s">
        <v>26</v>
      </c>
      <c r="H524" s="53" t="s">
        <v>23</v>
      </c>
    </row>
    <row r="525" spans="1:8" ht="12" customHeight="1" x14ac:dyDescent="0.2">
      <c r="A525" s="25">
        <f>MAX($A$14:A524)+1</f>
        <v>466</v>
      </c>
      <c r="B525" s="66" t="s">
        <v>119</v>
      </c>
      <c r="C525" s="65"/>
      <c r="D525" s="65"/>
      <c r="E525" s="65"/>
      <c r="F525" s="65"/>
      <c r="G525" s="65"/>
      <c r="H525" s="65"/>
    </row>
    <row r="526" spans="1:8" ht="12" customHeight="1" x14ac:dyDescent="0.2">
      <c r="A526" s="25">
        <f>MAX($A$14:A525)+1</f>
        <v>467</v>
      </c>
      <c r="B526" s="54" t="s">
        <v>36</v>
      </c>
      <c r="C526" s="53" t="s">
        <v>5</v>
      </c>
      <c r="D526" s="53" t="s">
        <v>23</v>
      </c>
      <c r="E526" s="53" t="s">
        <v>32</v>
      </c>
      <c r="F526" s="53" t="s">
        <v>5</v>
      </c>
      <c r="G526" s="53" t="s">
        <v>23</v>
      </c>
      <c r="H526" s="53" t="s">
        <v>32</v>
      </c>
    </row>
    <row r="527" spans="1:8" ht="12" customHeight="1" x14ac:dyDescent="0.2">
      <c r="A527" s="25">
        <f>MAX($A$14:A526)+1</f>
        <v>468</v>
      </c>
      <c r="B527" s="54" t="s">
        <v>35</v>
      </c>
      <c r="C527" s="53" t="s">
        <v>27</v>
      </c>
      <c r="D527" s="53" t="s">
        <v>23</v>
      </c>
      <c r="E527" s="53" t="s">
        <v>23</v>
      </c>
      <c r="F527" s="53" t="s">
        <v>27</v>
      </c>
      <c r="G527" s="53" t="s">
        <v>23</v>
      </c>
      <c r="H527" s="53" t="s">
        <v>23</v>
      </c>
    </row>
    <row r="528" spans="1:8" ht="12" customHeight="1" x14ac:dyDescent="0.2">
      <c r="A528" s="25">
        <f>MAX($A$14:A527)+1</f>
        <v>469</v>
      </c>
      <c r="B528" s="54" t="s">
        <v>34</v>
      </c>
      <c r="C528" s="53" t="s">
        <v>5</v>
      </c>
      <c r="D528" s="53" t="s">
        <v>23</v>
      </c>
      <c r="E528" s="53" t="s">
        <v>32</v>
      </c>
      <c r="F528" s="53" t="s">
        <v>5</v>
      </c>
      <c r="G528" s="53" t="s">
        <v>23</v>
      </c>
      <c r="H528" s="53" t="s">
        <v>32</v>
      </c>
    </row>
    <row r="529" spans="1:8" ht="12" customHeight="1" x14ac:dyDescent="0.2">
      <c r="A529" s="25">
        <f>MAX($A$14:A528)+1</f>
        <v>470</v>
      </c>
      <c r="B529" s="54" t="s">
        <v>30</v>
      </c>
      <c r="C529" s="53" t="s">
        <v>27</v>
      </c>
      <c r="D529" s="53" t="s">
        <v>23</v>
      </c>
      <c r="E529" s="53" t="s">
        <v>23</v>
      </c>
      <c r="F529" s="53" t="s">
        <v>27</v>
      </c>
      <c r="G529" s="53" t="s">
        <v>23</v>
      </c>
      <c r="H529" s="53" t="s">
        <v>23</v>
      </c>
    </row>
    <row r="530" spans="1:8" ht="12" customHeight="1" x14ac:dyDescent="0.2">
      <c r="A530" s="25">
        <f>MAX($A$14:A529)+1</f>
        <v>471</v>
      </c>
      <c r="B530" s="66" t="s">
        <v>179</v>
      </c>
      <c r="C530" s="65"/>
      <c r="D530" s="65"/>
      <c r="E530" s="65"/>
      <c r="F530" s="65"/>
      <c r="G530" s="65"/>
      <c r="H530" s="65"/>
    </row>
    <row r="531" spans="1:8" ht="12" customHeight="1" x14ac:dyDescent="0.2">
      <c r="A531" s="25">
        <f>MAX($A$14:A530)+1</f>
        <v>472</v>
      </c>
      <c r="B531" s="54" t="s">
        <v>36</v>
      </c>
      <c r="C531" s="53" t="s">
        <v>4</v>
      </c>
      <c r="D531" s="53" t="s">
        <v>23</v>
      </c>
      <c r="E531" s="53" t="s">
        <v>32</v>
      </c>
      <c r="F531" s="53" t="s">
        <v>4</v>
      </c>
      <c r="G531" s="53" t="s">
        <v>23</v>
      </c>
      <c r="H531" s="53" t="s">
        <v>32</v>
      </c>
    </row>
    <row r="532" spans="1:8" ht="12" customHeight="1" x14ac:dyDescent="0.2">
      <c r="A532" s="25">
        <f>MAX($A$14:A531)+1</f>
        <v>473</v>
      </c>
      <c r="B532" s="54" t="s">
        <v>35</v>
      </c>
      <c r="C532" s="53" t="s">
        <v>27</v>
      </c>
      <c r="D532" s="53" t="s">
        <v>26</v>
      </c>
      <c r="E532" s="53" t="s">
        <v>23</v>
      </c>
      <c r="F532" s="53" t="s">
        <v>27</v>
      </c>
      <c r="G532" s="53" t="s">
        <v>26</v>
      </c>
      <c r="H532" s="53" t="s">
        <v>23</v>
      </c>
    </row>
    <row r="533" spans="1:8" ht="12" customHeight="1" x14ac:dyDescent="0.2">
      <c r="A533" s="25">
        <f>MAX($A$14:A532)+1</f>
        <v>474</v>
      </c>
      <c r="B533" s="54" t="s">
        <v>34</v>
      </c>
      <c r="C533" s="53" t="s">
        <v>4</v>
      </c>
      <c r="D533" s="53" t="s">
        <v>23</v>
      </c>
      <c r="E533" s="53" t="s">
        <v>32</v>
      </c>
      <c r="F533" s="53" t="s">
        <v>4</v>
      </c>
      <c r="G533" s="53" t="s">
        <v>23</v>
      </c>
      <c r="H533" s="53" t="s">
        <v>32</v>
      </c>
    </row>
    <row r="534" spans="1:8" ht="12" customHeight="1" x14ac:dyDescent="0.2">
      <c r="A534" s="25">
        <f>MAX($A$14:A533)+1</f>
        <v>475</v>
      </c>
      <c r="B534" s="54" t="s">
        <v>30</v>
      </c>
      <c r="C534" s="53" t="s">
        <v>27</v>
      </c>
      <c r="D534" s="53" t="s">
        <v>26</v>
      </c>
      <c r="E534" s="53" t="s">
        <v>23</v>
      </c>
      <c r="F534" s="53" t="s">
        <v>27</v>
      </c>
      <c r="G534" s="53" t="s">
        <v>26</v>
      </c>
      <c r="H534" s="53" t="s">
        <v>23</v>
      </c>
    </row>
    <row r="535" spans="1:8" ht="12" customHeight="1" x14ac:dyDescent="0.2">
      <c r="A535" s="25">
        <f>MAX($A$14:A534)+1</f>
        <v>476</v>
      </c>
      <c r="B535" s="66" t="s">
        <v>106</v>
      </c>
      <c r="C535" s="65"/>
      <c r="D535" s="65"/>
      <c r="E535" s="65"/>
      <c r="F535" s="65"/>
      <c r="G535" s="65"/>
      <c r="H535" s="65"/>
    </row>
    <row r="536" spans="1:8" ht="12" customHeight="1" x14ac:dyDescent="0.2">
      <c r="A536" s="25">
        <f>MAX($A$14:A535)+1</f>
        <v>477</v>
      </c>
      <c r="B536" s="54" t="s">
        <v>36</v>
      </c>
      <c r="C536" s="53" t="s">
        <v>6</v>
      </c>
      <c r="D536" s="53" t="s">
        <v>23</v>
      </c>
      <c r="E536" s="53" t="s">
        <v>31</v>
      </c>
      <c r="F536" s="53" t="s">
        <v>6</v>
      </c>
      <c r="G536" s="53" t="s">
        <v>23</v>
      </c>
      <c r="H536" s="53" t="s">
        <v>31</v>
      </c>
    </row>
    <row r="537" spans="1:8" ht="12" customHeight="1" x14ac:dyDescent="0.2">
      <c r="A537" s="25">
        <f>MAX($A$14:A536)+1</f>
        <v>478</v>
      </c>
      <c r="B537" s="54" t="s">
        <v>35</v>
      </c>
      <c r="C537" s="53" t="s">
        <v>23</v>
      </c>
      <c r="D537" s="53" t="s">
        <v>23</v>
      </c>
      <c r="E537" s="53" t="s">
        <v>23</v>
      </c>
      <c r="F537" s="53" t="s">
        <v>23</v>
      </c>
      <c r="G537" s="53" t="s">
        <v>23</v>
      </c>
      <c r="H537" s="53" t="s">
        <v>23</v>
      </c>
    </row>
    <row r="538" spans="1:8" ht="12" customHeight="1" x14ac:dyDescent="0.2">
      <c r="A538" s="25">
        <f>MAX($A$14:A537)+1</f>
        <v>479</v>
      </c>
      <c r="B538" s="54" t="s">
        <v>34</v>
      </c>
      <c r="C538" s="53" t="s">
        <v>6</v>
      </c>
      <c r="D538" s="53" t="s">
        <v>23</v>
      </c>
      <c r="E538" s="53" t="s">
        <v>31</v>
      </c>
      <c r="F538" s="53" t="s">
        <v>6</v>
      </c>
      <c r="G538" s="53" t="s">
        <v>23</v>
      </c>
      <c r="H538" s="53" t="s">
        <v>31</v>
      </c>
    </row>
    <row r="539" spans="1:8" ht="12" customHeight="1" x14ac:dyDescent="0.2">
      <c r="A539" s="25">
        <f>MAX($A$14:A538)+1</f>
        <v>480</v>
      </c>
      <c r="B539" s="54" t="s">
        <v>30</v>
      </c>
      <c r="C539" s="53" t="s">
        <v>23</v>
      </c>
      <c r="D539" s="53" t="s">
        <v>23</v>
      </c>
      <c r="E539" s="53" t="s">
        <v>23</v>
      </c>
      <c r="F539" s="53" t="s">
        <v>23</v>
      </c>
      <c r="G539" s="53" t="s">
        <v>23</v>
      </c>
      <c r="H539" s="53" t="s">
        <v>23</v>
      </c>
    </row>
    <row r="540" spans="1:8" ht="12" customHeight="1" x14ac:dyDescent="0.2">
      <c r="A540" s="25">
        <f>MAX($A$14:A539)+1</f>
        <v>481</v>
      </c>
      <c r="B540" s="66" t="s">
        <v>100</v>
      </c>
      <c r="C540" s="65"/>
      <c r="D540" s="65"/>
      <c r="E540" s="65"/>
      <c r="F540" s="65"/>
      <c r="G540" s="65"/>
      <c r="H540" s="65"/>
    </row>
    <row r="541" spans="1:8" ht="12" customHeight="1" x14ac:dyDescent="0.2">
      <c r="A541" s="25">
        <f>MAX($A$14:A540)+1</f>
        <v>482</v>
      </c>
      <c r="B541" s="54" t="s">
        <v>36</v>
      </c>
      <c r="C541" s="53" t="s">
        <v>17</v>
      </c>
      <c r="D541" s="53" t="s">
        <v>23</v>
      </c>
      <c r="E541" s="53" t="s">
        <v>32</v>
      </c>
      <c r="F541" s="53" t="s">
        <v>17</v>
      </c>
      <c r="G541" s="53" t="s">
        <v>23</v>
      </c>
      <c r="H541" s="53" t="s">
        <v>32</v>
      </c>
    </row>
    <row r="542" spans="1:8" ht="12" customHeight="1" x14ac:dyDescent="0.2">
      <c r="A542" s="25">
        <f>MAX($A$14:A541)+1</f>
        <v>483</v>
      </c>
      <c r="B542" s="54" t="s">
        <v>35</v>
      </c>
      <c r="C542" s="53" t="s">
        <v>44</v>
      </c>
      <c r="D542" s="53" t="s">
        <v>23</v>
      </c>
      <c r="E542" s="53" t="s">
        <v>23</v>
      </c>
      <c r="F542" s="53" t="s">
        <v>44</v>
      </c>
      <c r="G542" s="53" t="s">
        <v>23</v>
      </c>
      <c r="H542" s="53" t="s">
        <v>23</v>
      </c>
    </row>
    <row r="543" spans="1:8" ht="12" customHeight="1" x14ac:dyDescent="0.2">
      <c r="A543" s="25">
        <f>MAX($A$14:A542)+1</f>
        <v>484</v>
      </c>
      <c r="B543" s="54" t="s">
        <v>34</v>
      </c>
      <c r="C543" s="53" t="s">
        <v>17</v>
      </c>
      <c r="D543" s="53" t="s">
        <v>23</v>
      </c>
      <c r="E543" s="53" t="s">
        <v>32</v>
      </c>
      <c r="F543" s="53" t="s">
        <v>17</v>
      </c>
      <c r="G543" s="53" t="s">
        <v>23</v>
      </c>
      <c r="H543" s="53" t="s">
        <v>32</v>
      </c>
    </row>
    <row r="544" spans="1:8" ht="12" customHeight="1" x14ac:dyDescent="0.2">
      <c r="A544" s="25">
        <f>MAX($A$14:A543)+1</f>
        <v>485</v>
      </c>
      <c r="B544" s="54" t="s">
        <v>30</v>
      </c>
      <c r="C544" s="53" t="s">
        <v>44</v>
      </c>
      <c r="D544" s="53" t="s">
        <v>23</v>
      </c>
      <c r="E544" s="53" t="s">
        <v>23</v>
      </c>
      <c r="F544" s="53" t="s">
        <v>44</v>
      </c>
      <c r="G544" s="53" t="s">
        <v>23</v>
      </c>
      <c r="H544" s="53" t="s">
        <v>23</v>
      </c>
    </row>
    <row r="545" spans="1:8" ht="12" customHeight="1" x14ac:dyDescent="0.2">
      <c r="A545" s="25">
        <f>MAX($A$14:A544)+1</f>
        <v>486</v>
      </c>
      <c r="B545" s="66" t="s">
        <v>73</v>
      </c>
      <c r="C545" s="65"/>
      <c r="D545" s="65"/>
      <c r="E545" s="65"/>
      <c r="F545" s="65"/>
      <c r="G545" s="65"/>
      <c r="H545" s="65"/>
    </row>
    <row r="546" spans="1:8" ht="12" customHeight="1" x14ac:dyDescent="0.2">
      <c r="A546" s="25">
        <f>MAX($A$14:A545)+1</f>
        <v>487</v>
      </c>
      <c r="B546" s="54" t="s">
        <v>36</v>
      </c>
      <c r="C546" s="53" t="s">
        <v>4</v>
      </c>
      <c r="D546" s="53" t="s">
        <v>23</v>
      </c>
      <c r="E546" s="53" t="s">
        <v>31</v>
      </c>
      <c r="F546" s="53" t="s">
        <v>4</v>
      </c>
      <c r="G546" s="53" t="s">
        <v>23</v>
      </c>
      <c r="H546" s="53" t="s">
        <v>31</v>
      </c>
    </row>
    <row r="547" spans="1:8" ht="12" customHeight="1" x14ac:dyDescent="0.2">
      <c r="A547" s="25">
        <f>MAX($A$14:A546)+1</f>
        <v>488</v>
      </c>
      <c r="B547" s="54" t="s">
        <v>35</v>
      </c>
      <c r="C547" s="53" t="s">
        <v>27</v>
      </c>
      <c r="D547" s="53" t="s">
        <v>23</v>
      </c>
      <c r="E547" s="53" t="s">
        <v>23</v>
      </c>
      <c r="F547" s="53" t="s">
        <v>27</v>
      </c>
      <c r="G547" s="53" t="s">
        <v>23</v>
      </c>
      <c r="H547" s="53" t="s">
        <v>23</v>
      </c>
    </row>
    <row r="548" spans="1:8" ht="12" customHeight="1" x14ac:dyDescent="0.2">
      <c r="A548" s="25">
        <f>MAX($A$14:A547)+1</f>
        <v>489</v>
      </c>
      <c r="B548" s="54" t="s">
        <v>34</v>
      </c>
      <c r="C548" s="53" t="s">
        <v>4</v>
      </c>
      <c r="D548" s="53" t="s">
        <v>23</v>
      </c>
      <c r="E548" s="53" t="s">
        <v>31</v>
      </c>
      <c r="F548" s="53" t="s">
        <v>4</v>
      </c>
      <c r="G548" s="53" t="s">
        <v>23</v>
      </c>
      <c r="H548" s="53" t="s">
        <v>31</v>
      </c>
    </row>
    <row r="549" spans="1:8" ht="12" customHeight="1" x14ac:dyDescent="0.2">
      <c r="A549" s="25">
        <f>MAX($A$14:A548)+1</f>
        <v>490</v>
      </c>
      <c r="B549" s="54" t="s">
        <v>30</v>
      </c>
      <c r="C549" s="53" t="s">
        <v>27</v>
      </c>
      <c r="D549" s="53" t="s">
        <v>23</v>
      </c>
      <c r="E549" s="53" t="s">
        <v>23</v>
      </c>
      <c r="F549" s="53" t="s">
        <v>27</v>
      </c>
      <c r="G549" s="53" t="s">
        <v>23</v>
      </c>
      <c r="H549" s="53" t="s">
        <v>23</v>
      </c>
    </row>
    <row r="550" spans="1:8" ht="12" customHeight="1" x14ac:dyDescent="0.2">
      <c r="A550" s="25">
        <f>MAX($A$14:A549)+1</f>
        <v>491</v>
      </c>
      <c r="B550" s="66" t="s">
        <v>63</v>
      </c>
      <c r="C550" s="65"/>
      <c r="D550" s="65"/>
      <c r="E550" s="65"/>
      <c r="F550" s="65"/>
      <c r="G550" s="65"/>
      <c r="H550" s="65"/>
    </row>
    <row r="551" spans="1:8" ht="12" customHeight="1" x14ac:dyDescent="0.2">
      <c r="A551" s="25">
        <f>MAX($A$14:A550)+1</f>
        <v>492</v>
      </c>
      <c r="B551" s="54" t="s">
        <v>36</v>
      </c>
      <c r="C551" s="53" t="s">
        <v>4</v>
      </c>
      <c r="D551" s="53" t="s">
        <v>23</v>
      </c>
      <c r="E551" s="53" t="s">
        <v>33</v>
      </c>
      <c r="F551" s="53" t="s">
        <v>4</v>
      </c>
      <c r="G551" s="53" t="s">
        <v>23</v>
      </c>
      <c r="H551" s="53" t="s">
        <v>33</v>
      </c>
    </row>
    <row r="552" spans="1:8" ht="12" customHeight="1" x14ac:dyDescent="0.2">
      <c r="A552" s="25">
        <f>MAX($A$14:A551)+1</f>
        <v>493</v>
      </c>
      <c r="B552" s="54" t="s">
        <v>35</v>
      </c>
      <c r="C552" s="53" t="s">
        <v>27</v>
      </c>
      <c r="D552" s="53" t="s">
        <v>23</v>
      </c>
      <c r="E552" s="53" t="s">
        <v>23</v>
      </c>
      <c r="F552" s="53" t="s">
        <v>27</v>
      </c>
      <c r="G552" s="53" t="s">
        <v>23</v>
      </c>
      <c r="H552" s="53" t="s">
        <v>23</v>
      </c>
    </row>
    <row r="553" spans="1:8" ht="12" customHeight="1" x14ac:dyDescent="0.2">
      <c r="A553" s="25">
        <f>MAX($A$14:A552)+1</f>
        <v>494</v>
      </c>
      <c r="B553" s="54" t="s">
        <v>34</v>
      </c>
      <c r="C553" s="53" t="s">
        <v>4</v>
      </c>
      <c r="D553" s="53" t="s">
        <v>23</v>
      </c>
      <c r="E553" s="53" t="s">
        <v>33</v>
      </c>
      <c r="F553" s="53" t="s">
        <v>4</v>
      </c>
      <c r="G553" s="53" t="s">
        <v>23</v>
      </c>
      <c r="H553" s="53" t="s">
        <v>33</v>
      </c>
    </row>
    <row r="554" spans="1:8" ht="12" customHeight="1" x14ac:dyDescent="0.2">
      <c r="A554" s="25">
        <f>MAX($A$14:A553)+1</f>
        <v>495</v>
      </c>
      <c r="B554" s="54" t="s">
        <v>30</v>
      </c>
      <c r="C554" s="53" t="s">
        <v>27</v>
      </c>
      <c r="D554" s="53" t="s">
        <v>23</v>
      </c>
      <c r="E554" s="53" t="s">
        <v>23</v>
      </c>
      <c r="F554" s="53" t="s">
        <v>27</v>
      </c>
      <c r="G554" s="53" t="s">
        <v>23</v>
      </c>
      <c r="H554" s="53" t="s">
        <v>23</v>
      </c>
    </row>
    <row r="555" spans="1:8" ht="12" customHeight="1" x14ac:dyDescent="0.2">
      <c r="A555" s="25">
        <f>MAX($A$14:A554)+1</f>
        <v>496</v>
      </c>
      <c r="B555" s="66" t="s">
        <v>178</v>
      </c>
      <c r="C555" s="65"/>
      <c r="D555" s="65"/>
      <c r="E555" s="65"/>
      <c r="F555" s="65"/>
      <c r="G555" s="65"/>
      <c r="H555" s="65"/>
    </row>
    <row r="556" spans="1:8" ht="12" customHeight="1" x14ac:dyDescent="0.2">
      <c r="A556" s="25">
        <f>MAX($A$14:A555)+1</f>
        <v>497</v>
      </c>
      <c r="B556" s="54" t="s">
        <v>36</v>
      </c>
      <c r="C556" s="53" t="s">
        <v>6</v>
      </c>
      <c r="D556" s="53" t="s">
        <v>23</v>
      </c>
      <c r="E556" s="53" t="s">
        <v>31</v>
      </c>
      <c r="F556" s="53" t="s">
        <v>6</v>
      </c>
      <c r="G556" s="53" t="s">
        <v>23</v>
      </c>
      <c r="H556" s="53" t="s">
        <v>31</v>
      </c>
    </row>
    <row r="557" spans="1:8" ht="12" customHeight="1" x14ac:dyDescent="0.2">
      <c r="A557" s="25">
        <f>MAX($A$14:A556)+1</f>
        <v>498</v>
      </c>
      <c r="B557" s="54" t="s">
        <v>35</v>
      </c>
      <c r="C557" s="53" t="s">
        <v>27</v>
      </c>
      <c r="D557" s="53" t="s">
        <v>23</v>
      </c>
      <c r="E557" s="53" t="s">
        <v>23</v>
      </c>
      <c r="F557" s="53" t="s">
        <v>27</v>
      </c>
      <c r="G557" s="53" t="s">
        <v>23</v>
      </c>
      <c r="H557" s="53" t="s">
        <v>23</v>
      </c>
    </row>
    <row r="558" spans="1:8" ht="12" customHeight="1" x14ac:dyDescent="0.2">
      <c r="A558" s="25">
        <f>MAX($A$14:A557)+1</f>
        <v>499</v>
      </c>
      <c r="B558" s="54" t="s">
        <v>34</v>
      </c>
      <c r="C558" s="53" t="s">
        <v>6</v>
      </c>
      <c r="D558" s="53" t="s">
        <v>23</v>
      </c>
      <c r="E558" s="53" t="s">
        <v>31</v>
      </c>
      <c r="F558" s="53" t="s">
        <v>6</v>
      </c>
      <c r="G558" s="53" t="s">
        <v>23</v>
      </c>
      <c r="H558" s="53" t="s">
        <v>31</v>
      </c>
    </row>
    <row r="559" spans="1:8" ht="12" customHeight="1" x14ac:dyDescent="0.2">
      <c r="A559" s="25">
        <f>MAX($A$14:A558)+1</f>
        <v>500</v>
      </c>
      <c r="B559" s="54" t="s">
        <v>30</v>
      </c>
      <c r="C559" s="53" t="s">
        <v>27</v>
      </c>
      <c r="D559" s="53" t="s">
        <v>23</v>
      </c>
      <c r="E559" s="53" t="s">
        <v>23</v>
      </c>
      <c r="F559" s="53" t="s">
        <v>27</v>
      </c>
      <c r="G559" s="53" t="s">
        <v>23</v>
      </c>
      <c r="H559" s="53" t="s">
        <v>23</v>
      </c>
    </row>
    <row r="560" spans="1:8" ht="12" customHeight="1" x14ac:dyDescent="0.2">
      <c r="A560" s="25"/>
      <c r="B560" s="54"/>
      <c r="C560" s="53"/>
      <c r="D560" s="53"/>
      <c r="E560" s="53"/>
      <c r="F560" s="53"/>
      <c r="G560" s="53"/>
      <c r="H560" s="53"/>
    </row>
    <row r="561" spans="1:8" x14ac:dyDescent="0.2">
      <c r="B561" s="52"/>
      <c r="C561" s="52"/>
      <c r="D561" s="52"/>
      <c r="E561" s="52"/>
      <c r="F561" s="52"/>
      <c r="G561" s="52"/>
      <c r="H561" s="52"/>
    </row>
    <row r="562" spans="1:8" x14ac:dyDescent="0.2">
      <c r="B562" s="64"/>
    </row>
    <row r="567" spans="1:8" x14ac:dyDescent="0.2">
      <c r="B567" s="46" t="s">
        <v>25</v>
      </c>
    </row>
    <row r="570" spans="1:8" x14ac:dyDescent="0.2">
      <c r="B570" s="27">
        <v>2</v>
      </c>
      <c r="C570" s="27">
        <v>1</v>
      </c>
      <c r="D570" s="27">
        <v>4</v>
      </c>
      <c r="E570" s="27"/>
      <c r="F570" s="27"/>
      <c r="G570" s="27"/>
      <c r="H570" s="27"/>
    </row>
    <row r="571" spans="1:8" x14ac:dyDescent="0.2">
      <c r="C571" s="25" t="s">
        <v>174</v>
      </c>
      <c r="D571" s="49">
        <v>44196</v>
      </c>
      <c r="E571" s="49">
        <v>43830</v>
      </c>
      <c r="F571" s="49">
        <v>43465</v>
      </c>
      <c r="G571" s="49">
        <v>43100</v>
      </c>
      <c r="H571" s="49">
        <v>42735</v>
      </c>
    </row>
    <row r="572" spans="1:8" x14ac:dyDescent="0.2">
      <c r="A572" s="25">
        <v>1</v>
      </c>
      <c r="B572" s="25" t="str">
        <f t="shared" ref="B572:B603" si="0">VLOOKUP(A572,$A$15:$H$560,$B$570,0)</f>
        <v>Black Hills Power, Inc.</v>
      </c>
      <c r="C572" s="25" t="str">
        <f t="shared" ref="C572:C603" si="1">VLOOKUP($A572+1,$A$15:$H$560,$B$570+$C$570,0)</f>
        <v>BBB+</v>
      </c>
      <c r="D572" s="25" t="str">
        <f t="shared" ref="D572:D603" si="2">VLOOKUP($A572+1,$A$15:$H$560,$B$570+$D$570,0)</f>
        <v>BBB+</v>
      </c>
      <c r="E572" s="25" t="str">
        <f t="shared" ref="E572:E589" si="3">VLOOKUP($A572+1,$A$15:$H$560,$B$570+$E$570,0)</f>
        <v>Foreign Currency LT</v>
      </c>
      <c r="F572" s="25" t="str">
        <f t="shared" ref="F572:F589" si="4">VLOOKUP($A572+1,$A$15:$H$560,$B$570+$F$570,0)</f>
        <v>Foreign Currency LT</v>
      </c>
      <c r="G572" s="25" t="str">
        <f t="shared" ref="G572:G589" si="5">VLOOKUP($A572+1,$A$15:$H$560,$B$570+$G$570,0)</f>
        <v>Foreign Currency LT</v>
      </c>
      <c r="H572" s="25" t="str">
        <f t="shared" ref="H572:H589" si="6">VLOOKUP($A572+1,$A$15:$H$560,$B$570+$H$570,0)</f>
        <v>Foreign Currency LT</v>
      </c>
    </row>
    <row r="573" spans="1:8" s="63" customFormat="1" x14ac:dyDescent="0.2">
      <c r="A573" s="28">
        <f t="shared" ref="A573:A604" si="7">A572+5</f>
        <v>6</v>
      </c>
      <c r="B573" s="28" t="str">
        <f t="shared" si="0"/>
        <v>Hawaiian Electric Company, Inc.</v>
      </c>
      <c r="C573" s="28" t="str">
        <f t="shared" si="1"/>
        <v>BBB-</v>
      </c>
      <c r="D573" s="25" t="str">
        <f t="shared" si="2"/>
        <v>BBB-</v>
      </c>
      <c r="E573" s="28" t="str">
        <f t="shared" si="3"/>
        <v>Foreign Currency LT</v>
      </c>
      <c r="F573" s="28" t="str">
        <f t="shared" si="4"/>
        <v>Foreign Currency LT</v>
      </c>
      <c r="G573" s="28" t="str">
        <f t="shared" si="5"/>
        <v>Foreign Currency LT</v>
      </c>
      <c r="H573" s="28" t="str">
        <f t="shared" si="6"/>
        <v>Foreign Currency LT</v>
      </c>
    </row>
    <row r="574" spans="1:8" x14ac:dyDescent="0.2">
      <c r="A574" s="25">
        <f t="shared" si="7"/>
        <v>11</v>
      </c>
      <c r="B574" s="25" t="str">
        <f t="shared" si="0"/>
        <v>Northern States Power Company</v>
      </c>
      <c r="C574" s="25" t="str">
        <f t="shared" si="1"/>
        <v>A-</v>
      </c>
      <c r="D574" s="25" t="str">
        <f t="shared" si="2"/>
        <v>A-</v>
      </c>
      <c r="E574" s="25" t="str">
        <f t="shared" si="3"/>
        <v>Foreign Currency LT</v>
      </c>
      <c r="F574" s="25" t="str">
        <f t="shared" si="4"/>
        <v>Foreign Currency LT</v>
      </c>
      <c r="G574" s="25" t="str">
        <f t="shared" si="5"/>
        <v>Foreign Currency LT</v>
      </c>
      <c r="H574" s="25" t="str">
        <f t="shared" si="6"/>
        <v>Foreign Currency LT</v>
      </c>
    </row>
    <row r="575" spans="1:8" x14ac:dyDescent="0.2">
      <c r="A575" s="25">
        <f t="shared" si="7"/>
        <v>16</v>
      </c>
      <c r="B575" s="25" t="str">
        <f t="shared" si="0"/>
        <v>Public Service Company of Colorado</v>
      </c>
      <c r="C575" s="25" t="str">
        <f t="shared" si="1"/>
        <v>A-</v>
      </c>
      <c r="D575" s="25" t="str">
        <f t="shared" si="2"/>
        <v>A-</v>
      </c>
      <c r="E575" s="25" t="str">
        <f t="shared" si="3"/>
        <v>Foreign Currency LT</v>
      </c>
      <c r="F575" s="25" t="str">
        <f t="shared" si="4"/>
        <v>Foreign Currency LT</v>
      </c>
      <c r="G575" s="25" t="str">
        <f t="shared" si="5"/>
        <v>Foreign Currency LT</v>
      </c>
      <c r="H575" s="25" t="str">
        <f t="shared" si="6"/>
        <v>Foreign Currency LT</v>
      </c>
    </row>
    <row r="576" spans="1:8" x14ac:dyDescent="0.2">
      <c r="A576" s="25">
        <f t="shared" si="7"/>
        <v>21</v>
      </c>
      <c r="B576" s="25" t="str">
        <f t="shared" si="0"/>
        <v>Public Service Company of North Carolina, Incorporated</v>
      </c>
      <c r="C576" s="25" t="str">
        <f t="shared" si="1"/>
        <v>BBB+</v>
      </c>
      <c r="D576" s="25" t="str">
        <f t="shared" si="2"/>
        <v>BBB+</v>
      </c>
      <c r="E576" s="25" t="str">
        <f t="shared" si="3"/>
        <v>Foreign Currency LT</v>
      </c>
      <c r="F576" s="25" t="str">
        <f t="shared" si="4"/>
        <v>Foreign Currency LT</v>
      </c>
      <c r="G576" s="25" t="str">
        <f t="shared" si="5"/>
        <v>Foreign Currency LT</v>
      </c>
      <c r="H576" s="25" t="str">
        <f t="shared" si="6"/>
        <v>Foreign Currency LT</v>
      </c>
    </row>
    <row r="577" spans="1:8" x14ac:dyDescent="0.2">
      <c r="A577" s="25">
        <f t="shared" si="7"/>
        <v>26</v>
      </c>
      <c r="B577" s="25" t="str">
        <f t="shared" si="0"/>
        <v>Duke Energy Indiana, LLC</v>
      </c>
      <c r="C577" s="25" t="str">
        <f t="shared" si="1"/>
        <v>BBB+</v>
      </c>
      <c r="D577" s="25" t="str">
        <f t="shared" si="2"/>
        <v>A-</v>
      </c>
      <c r="E577" s="25" t="str">
        <f t="shared" si="3"/>
        <v>Foreign Currency LT</v>
      </c>
      <c r="F577" s="25" t="str">
        <f t="shared" si="4"/>
        <v>Foreign Currency LT</v>
      </c>
      <c r="G577" s="25" t="str">
        <f t="shared" si="5"/>
        <v>Foreign Currency LT</v>
      </c>
      <c r="H577" s="25" t="str">
        <f t="shared" si="6"/>
        <v>Foreign Currency LT</v>
      </c>
    </row>
    <row r="578" spans="1:8" x14ac:dyDescent="0.2">
      <c r="A578" s="25">
        <f t="shared" si="7"/>
        <v>31</v>
      </c>
      <c r="B578" s="25" t="str">
        <f t="shared" si="0"/>
        <v>Entergy Texas, Inc.</v>
      </c>
      <c r="C578" s="25" t="str">
        <f t="shared" si="1"/>
        <v>BBB+</v>
      </c>
      <c r="D578" s="25" t="str">
        <f t="shared" si="2"/>
        <v>BBB+</v>
      </c>
      <c r="E578" s="25" t="str">
        <f t="shared" si="3"/>
        <v>Foreign Currency LT</v>
      </c>
      <c r="F578" s="25" t="str">
        <f t="shared" si="4"/>
        <v>Foreign Currency LT</v>
      </c>
      <c r="G578" s="25" t="str">
        <f t="shared" si="5"/>
        <v>Foreign Currency LT</v>
      </c>
      <c r="H578" s="25" t="str">
        <f t="shared" si="6"/>
        <v>Foreign Currency LT</v>
      </c>
    </row>
    <row r="579" spans="1:8" x14ac:dyDescent="0.2">
      <c r="A579" s="25">
        <f t="shared" si="7"/>
        <v>36</v>
      </c>
      <c r="B579" s="25" t="str">
        <f t="shared" si="0"/>
        <v>Otter Tail Power Company</v>
      </c>
      <c r="C579" s="25" t="str">
        <f t="shared" si="1"/>
        <v>BBB+</v>
      </c>
      <c r="D579" s="25" t="str">
        <f t="shared" si="2"/>
        <v>-</v>
      </c>
      <c r="E579" s="25" t="str">
        <f t="shared" si="3"/>
        <v>Foreign Currency LT</v>
      </c>
      <c r="F579" s="25" t="str">
        <f t="shared" si="4"/>
        <v>Foreign Currency LT</v>
      </c>
      <c r="G579" s="25" t="str">
        <f t="shared" si="5"/>
        <v>Foreign Currency LT</v>
      </c>
      <c r="H579" s="25" t="str">
        <f t="shared" si="6"/>
        <v>Foreign Currency LT</v>
      </c>
    </row>
    <row r="580" spans="1:8" x14ac:dyDescent="0.2">
      <c r="A580" s="25">
        <f t="shared" si="7"/>
        <v>41</v>
      </c>
      <c r="B580" s="25" t="str">
        <f t="shared" si="0"/>
        <v>Duke Energy Ohio, Inc.</v>
      </c>
      <c r="C580" s="25" t="str">
        <f t="shared" si="1"/>
        <v>BBB+</v>
      </c>
      <c r="D580" s="25" t="str">
        <f t="shared" si="2"/>
        <v>A-</v>
      </c>
      <c r="E580" s="25" t="str">
        <f t="shared" si="3"/>
        <v>Foreign Currency LT</v>
      </c>
      <c r="F580" s="25" t="str">
        <f t="shared" si="4"/>
        <v>Foreign Currency LT</v>
      </c>
      <c r="G580" s="25" t="str">
        <f t="shared" si="5"/>
        <v>Foreign Currency LT</v>
      </c>
      <c r="H580" s="25" t="str">
        <f t="shared" si="6"/>
        <v>Foreign Currency LT</v>
      </c>
    </row>
    <row r="581" spans="1:8" x14ac:dyDescent="0.2">
      <c r="A581" s="25">
        <f t="shared" si="7"/>
        <v>46</v>
      </c>
      <c r="B581" s="25" t="str">
        <f t="shared" si="0"/>
        <v>DTE Electric Company</v>
      </c>
      <c r="C581" s="25" t="str">
        <f t="shared" si="1"/>
        <v>A-</v>
      </c>
      <c r="D581" s="25" t="str">
        <f t="shared" si="2"/>
        <v>A-</v>
      </c>
      <c r="E581" s="25" t="str">
        <f t="shared" si="3"/>
        <v>Foreign Currency LT</v>
      </c>
      <c r="F581" s="25" t="str">
        <f t="shared" si="4"/>
        <v>Foreign Currency LT</v>
      </c>
      <c r="G581" s="25" t="str">
        <f t="shared" si="5"/>
        <v>Foreign Currency LT</v>
      </c>
      <c r="H581" s="25" t="str">
        <f t="shared" si="6"/>
        <v>Foreign Currency LT</v>
      </c>
    </row>
    <row r="582" spans="1:8" x14ac:dyDescent="0.2">
      <c r="A582" s="25">
        <f t="shared" si="7"/>
        <v>51</v>
      </c>
      <c r="B582" s="25" t="str">
        <f t="shared" si="0"/>
        <v>Alabama Power Company</v>
      </c>
      <c r="C582" s="25" t="str">
        <f t="shared" si="1"/>
        <v>A</v>
      </c>
      <c r="D582" s="25" t="str">
        <f t="shared" si="2"/>
        <v>A</v>
      </c>
      <c r="E582" s="25" t="str">
        <f t="shared" si="3"/>
        <v>Foreign Currency LT</v>
      </c>
      <c r="F582" s="25" t="str">
        <f t="shared" si="4"/>
        <v>Foreign Currency LT</v>
      </c>
      <c r="G582" s="25" t="str">
        <f t="shared" si="5"/>
        <v>Foreign Currency LT</v>
      </c>
      <c r="H582" s="25" t="str">
        <f t="shared" si="6"/>
        <v>Foreign Currency LT</v>
      </c>
    </row>
    <row r="583" spans="1:8" x14ac:dyDescent="0.2">
      <c r="A583" s="25">
        <f t="shared" si="7"/>
        <v>56</v>
      </c>
      <c r="B583" s="25" t="str">
        <f t="shared" si="0"/>
        <v>Entergy Mississippi, LLC</v>
      </c>
      <c r="C583" s="25" t="str">
        <f t="shared" si="1"/>
        <v>A-</v>
      </c>
      <c r="D583" s="25" t="str">
        <f t="shared" si="2"/>
        <v>A-</v>
      </c>
      <c r="E583" s="25" t="str">
        <f t="shared" si="3"/>
        <v>Foreign Currency LT</v>
      </c>
      <c r="F583" s="25" t="str">
        <f t="shared" si="4"/>
        <v>Foreign Currency LT</v>
      </c>
      <c r="G583" s="25" t="str">
        <f t="shared" si="5"/>
        <v>Foreign Currency LT</v>
      </c>
      <c r="H583" s="25" t="str">
        <f t="shared" si="6"/>
        <v>Foreign Currency LT</v>
      </c>
    </row>
    <row r="584" spans="1:8" x14ac:dyDescent="0.2">
      <c r="A584" s="25">
        <f t="shared" si="7"/>
        <v>61</v>
      </c>
      <c r="B584" s="25" t="str">
        <f t="shared" si="0"/>
        <v>Gulf Power Company</v>
      </c>
      <c r="C584" s="25" t="str">
        <f t="shared" si="1"/>
        <v>NR</v>
      </c>
      <c r="D584" s="25" t="str">
        <f t="shared" si="2"/>
        <v>A</v>
      </c>
      <c r="E584" s="25" t="str">
        <f t="shared" si="3"/>
        <v>Foreign Currency LT</v>
      </c>
      <c r="F584" s="25" t="str">
        <f t="shared" si="4"/>
        <v>Foreign Currency LT</v>
      </c>
      <c r="G584" s="25" t="str">
        <f t="shared" si="5"/>
        <v>Foreign Currency LT</v>
      </c>
      <c r="H584" s="25" t="str">
        <f t="shared" si="6"/>
        <v>Foreign Currency LT</v>
      </c>
    </row>
    <row r="585" spans="1:8" s="63" customFormat="1" x14ac:dyDescent="0.2">
      <c r="A585" s="28">
        <f t="shared" si="7"/>
        <v>66</v>
      </c>
      <c r="B585" s="28" t="str">
        <f t="shared" si="0"/>
        <v>NSTAR Electric Company</v>
      </c>
      <c r="C585" s="28" t="str">
        <f t="shared" si="1"/>
        <v>A</v>
      </c>
      <c r="D585" s="25" t="str">
        <f t="shared" si="2"/>
        <v>A</v>
      </c>
      <c r="E585" s="28" t="str">
        <f t="shared" si="3"/>
        <v>Foreign Currency LT</v>
      </c>
      <c r="F585" s="28" t="str">
        <f t="shared" si="4"/>
        <v>Foreign Currency LT</v>
      </c>
      <c r="G585" s="28" t="str">
        <f t="shared" si="5"/>
        <v>Foreign Currency LT</v>
      </c>
      <c r="H585" s="28" t="str">
        <f t="shared" si="6"/>
        <v>Foreign Currency LT</v>
      </c>
    </row>
    <row r="586" spans="1:8" x14ac:dyDescent="0.2">
      <c r="A586" s="25">
        <f t="shared" si="7"/>
        <v>71</v>
      </c>
      <c r="B586" s="25" t="str">
        <f t="shared" si="0"/>
        <v>Southern Indiana Gas and Electric Company</v>
      </c>
      <c r="C586" s="25" t="str">
        <f t="shared" si="1"/>
        <v>BBB+</v>
      </c>
      <c r="D586" s="25" t="str">
        <f t="shared" si="2"/>
        <v>BBB+</v>
      </c>
      <c r="E586" s="25" t="str">
        <f t="shared" si="3"/>
        <v>Foreign Currency LT</v>
      </c>
      <c r="F586" s="25" t="str">
        <f t="shared" si="4"/>
        <v>Foreign Currency LT</v>
      </c>
      <c r="G586" s="25" t="str">
        <f t="shared" si="5"/>
        <v>Foreign Currency LT</v>
      </c>
      <c r="H586" s="25" t="str">
        <f t="shared" si="6"/>
        <v>Foreign Currency LT</v>
      </c>
    </row>
    <row r="587" spans="1:8" x14ac:dyDescent="0.2">
      <c r="A587" s="25">
        <f t="shared" si="7"/>
        <v>76</v>
      </c>
      <c r="B587" s="25" t="str">
        <f t="shared" si="0"/>
        <v>Northern Illinois Gas Company</v>
      </c>
      <c r="C587" s="25" t="str">
        <f t="shared" si="1"/>
        <v>A</v>
      </c>
      <c r="D587" s="25" t="str">
        <f t="shared" si="2"/>
        <v>-</v>
      </c>
      <c r="E587" s="25" t="str">
        <f t="shared" si="3"/>
        <v>Foreign Currency LT</v>
      </c>
      <c r="F587" s="25" t="str">
        <f t="shared" si="4"/>
        <v>Foreign Currency LT</v>
      </c>
      <c r="G587" s="25" t="str">
        <f t="shared" si="5"/>
        <v>Foreign Currency LT</v>
      </c>
      <c r="H587" s="25" t="str">
        <f t="shared" si="6"/>
        <v>Foreign Currency LT</v>
      </c>
    </row>
    <row r="588" spans="1:8" x14ac:dyDescent="0.2">
      <c r="A588" s="25">
        <f t="shared" si="7"/>
        <v>81</v>
      </c>
      <c r="B588" s="25" t="str">
        <f t="shared" si="0"/>
        <v>Madison Gas and Electric Company</v>
      </c>
      <c r="C588" s="25" t="str">
        <f t="shared" si="1"/>
        <v>AA-</v>
      </c>
      <c r="D588" s="25" t="str">
        <f t="shared" si="2"/>
        <v>AA-</v>
      </c>
      <c r="E588" s="25" t="str">
        <f t="shared" si="3"/>
        <v>Foreign Currency LT</v>
      </c>
      <c r="F588" s="25" t="str">
        <f t="shared" si="4"/>
        <v>Foreign Currency LT</v>
      </c>
      <c r="G588" s="25" t="str">
        <f t="shared" si="5"/>
        <v>Foreign Currency LT</v>
      </c>
      <c r="H588" s="25" t="str">
        <f t="shared" si="6"/>
        <v>Foreign Currency LT</v>
      </c>
    </row>
    <row r="589" spans="1:8" x14ac:dyDescent="0.2">
      <c r="A589" s="25">
        <f t="shared" si="7"/>
        <v>86</v>
      </c>
      <c r="B589" s="25" t="str">
        <f t="shared" si="0"/>
        <v>Oklahoma Gas &amp; Electric Company</v>
      </c>
      <c r="C589" s="25" t="str">
        <f t="shared" si="1"/>
        <v>A-</v>
      </c>
      <c r="D589" s="25" t="str">
        <f t="shared" si="2"/>
        <v>A-</v>
      </c>
      <c r="E589" s="25" t="str">
        <f t="shared" si="3"/>
        <v>Foreign Currency LT</v>
      </c>
      <c r="F589" s="25" t="str">
        <f t="shared" si="4"/>
        <v>Foreign Currency LT</v>
      </c>
      <c r="G589" s="25" t="str">
        <f t="shared" si="5"/>
        <v>Foreign Currency LT</v>
      </c>
      <c r="H589" s="25" t="str">
        <f t="shared" si="6"/>
        <v>Foreign Currency LT</v>
      </c>
    </row>
    <row r="590" spans="1:8" x14ac:dyDescent="0.2">
      <c r="A590" s="25">
        <f t="shared" si="7"/>
        <v>91</v>
      </c>
      <c r="B590" s="25" t="str">
        <f t="shared" si="0"/>
        <v>The Potomac Edison Company</v>
      </c>
      <c r="C590" s="25" t="str">
        <f t="shared" si="1"/>
        <v>BB</v>
      </c>
      <c r="D590" s="25" t="str">
        <f t="shared" si="2"/>
        <v>BB</v>
      </c>
      <c r="E590" s="25"/>
      <c r="F590" s="25"/>
      <c r="G590" s="25"/>
      <c r="H590" s="25"/>
    </row>
    <row r="591" spans="1:8" x14ac:dyDescent="0.2">
      <c r="A591" s="25">
        <f t="shared" si="7"/>
        <v>96</v>
      </c>
      <c r="B591" s="25" t="str">
        <f t="shared" si="0"/>
        <v>PECO Energy Company</v>
      </c>
      <c r="C591" s="25" t="str">
        <f t="shared" si="1"/>
        <v>BBB+</v>
      </c>
      <c r="D591" s="25" t="str">
        <f t="shared" si="2"/>
        <v>BBB+</v>
      </c>
      <c r="E591" s="25" t="str">
        <f t="shared" ref="E591:E608" si="8">VLOOKUP($A591+1,$A$15:$H$560,$B$570+$E$570,0)</f>
        <v>Foreign Currency LT</v>
      </c>
      <c r="F591" s="25" t="str">
        <f t="shared" ref="F591:F608" si="9">VLOOKUP($A591+1,$A$15:$H$560,$B$570+$F$570,0)</f>
        <v>Foreign Currency LT</v>
      </c>
      <c r="G591" s="25" t="str">
        <f t="shared" ref="G591:G608" si="10">VLOOKUP($A591+1,$A$15:$H$560,$B$570+$G$570,0)</f>
        <v>Foreign Currency LT</v>
      </c>
      <c r="H591" s="25" t="str">
        <f t="shared" ref="H591:H608" si="11">VLOOKUP($A591+1,$A$15:$H$560,$B$570+$H$570,0)</f>
        <v>Foreign Currency LT</v>
      </c>
    </row>
    <row r="592" spans="1:8" x14ac:dyDescent="0.2">
      <c r="A592" s="25">
        <f t="shared" si="7"/>
        <v>101</v>
      </c>
      <c r="B592" s="25" t="str">
        <f t="shared" si="0"/>
        <v>Potomac Electric Power Company</v>
      </c>
      <c r="C592" s="25" t="str">
        <f t="shared" si="1"/>
        <v>A-</v>
      </c>
      <c r="D592" s="25" t="str">
        <f t="shared" si="2"/>
        <v>A-</v>
      </c>
      <c r="E592" s="25" t="str">
        <f t="shared" si="8"/>
        <v>Foreign Currency LT</v>
      </c>
      <c r="F592" s="25" t="str">
        <f t="shared" si="9"/>
        <v>Foreign Currency LT</v>
      </c>
      <c r="G592" s="25" t="str">
        <f t="shared" si="10"/>
        <v>Foreign Currency LT</v>
      </c>
      <c r="H592" s="25" t="str">
        <f t="shared" si="11"/>
        <v>Foreign Currency LT</v>
      </c>
    </row>
    <row r="593" spans="1:8" x14ac:dyDescent="0.2">
      <c r="A593" s="25">
        <f t="shared" si="7"/>
        <v>106</v>
      </c>
      <c r="B593" s="25" t="str">
        <f t="shared" si="0"/>
        <v>CenterPoint Energy Resources Corp.</v>
      </c>
      <c r="C593" s="25" t="str">
        <f t="shared" si="1"/>
        <v>BBB+</v>
      </c>
      <c r="D593" s="25" t="str">
        <f t="shared" si="2"/>
        <v>BBB+</v>
      </c>
      <c r="E593" s="25" t="str">
        <f t="shared" si="8"/>
        <v>Foreign Currency LT</v>
      </c>
      <c r="F593" s="25" t="str">
        <f t="shared" si="9"/>
        <v>Foreign Currency LT</v>
      </c>
      <c r="G593" s="25" t="str">
        <f t="shared" si="10"/>
        <v>Foreign Currency LT</v>
      </c>
      <c r="H593" s="25" t="str">
        <f t="shared" si="11"/>
        <v>Foreign Currency LT</v>
      </c>
    </row>
    <row r="594" spans="1:8" x14ac:dyDescent="0.2">
      <c r="A594" s="25">
        <f t="shared" si="7"/>
        <v>111</v>
      </c>
      <c r="B594" s="25" t="str">
        <f t="shared" si="0"/>
        <v>CenterPoint Energy Houston Electric, LLC</v>
      </c>
      <c r="C594" s="25" t="str">
        <f t="shared" si="1"/>
        <v>BBB+</v>
      </c>
      <c r="D594" s="25" t="str">
        <f t="shared" si="2"/>
        <v>BBB+</v>
      </c>
      <c r="E594" s="25" t="str">
        <f t="shared" si="8"/>
        <v>Foreign Currency LT</v>
      </c>
      <c r="F594" s="25" t="str">
        <f t="shared" si="9"/>
        <v>Foreign Currency LT</v>
      </c>
      <c r="G594" s="25" t="str">
        <f t="shared" si="10"/>
        <v>Foreign Currency LT</v>
      </c>
      <c r="H594" s="25" t="str">
        <f t="shared" si="11"/>
        <v>Foreign Currency LT</v>
      </c>
    </row>
    <row r="595" spans="1:8" x14ac:dyDescent="0.2">
      <c r="A595" s="25">
        <f t="shared" si="7"/>
        <v>116</v>
      </c>
      <c r="B595" s="25" t="str">
        <f t="shared" si="0"/>
        <v>Consolidated Edison Company of New York, Inc.</v>
      </c>
      <c r="C595" s="25" t="str">
        <f t="shared" si="1"/>
        <v>A-</v>
      </c>
      <c r="D595" s="25" t="str">
        <f t="shared" si="2"/>
        <v>A-</v>
      </c>
      <c r="E595" s="25" t="str">
        <f t="shared" si="8"/>
        <v>Foreign Currency LT</v>
      </c>
      <c r="F595" s="25" t="str">
        <f t="shared" si="9"/>
        <v>Foreign Currency LT</v>
      </c>
      <c r="G595" s="25" t="str">
        <f t="shared" si="10"/>
        <v>Foreign Currency LT</v>
      </c>
      <c r="H595" s="25" t="str">
        <f t="shared" si="11"/>
        <v>Foreign Currency LT</v>
      </c>
    </row>
    <row r="596" spans="1:8" x14ac:dyDescent="0.2">
      <c r="A596" s="25">
        <f t="shared" si="7"/>
        <v>121</v>
      </c>
      <c r="B596" s="62" t="str">
        <f t="shared" si="0"/>
        <v>Indiana Gas Company, Inc.</v>
      </c>
      <c r="C596" s="25" t="str">
        <f t="shared" si="1"/>
        <v>BBB+</v>
      </c>
      <c r="D596" s="25" t="str">
        <f t="shared" si="2"/>
        <v>BBB+</v>
      </c>
      <c r="E596" s="25" t="str">
        <f t="shared" si="8"/>
        <v>Foreign Currency LT</v>
      </c>
      <c r="F596" s="25" t="str">
        <f t="shared" si="9"/>
        <v>Foreign Currency LT</v>
      </c>
      <c r="G596" s="25" t="str">
        <f t="shared" si="10"/>
        <v>Foreign Currency LT</v>
      </c>
      <c r="H596" s="25" t="str">
        <f t="shared" si="11"/>
        <v>Foreign Currency LT</v>
      </c>
    </row>
    <row r="597" spans="1:8" x14ac:dyDescent="0.2">
      <c r="A597" s="25">
        <f t="shared" si="7"/>
        <v>126</v>
      </c>
      <c r="B597" s="62" t="str">
        <f t="shared" si="0"/>
        <v>Indiana Michigan Power Company</v>
      </c>
      <c r="C597" s="25" t="str">
        <f t="shared" si="1"/>
        <v>A-</v>
      </c>
      <c r="D597" s="25" t="str">
        <f t="shared" si="2"/>
        <v>A-</v>
      </c>
      <c r="E597" s="25" t="str">
        <f t="shared" si="8"/>
        <v>Foreign Currency LT</v>
      </c>
      <c r="F597" s="25" t="str">
        <f t="shared" si="9"/>
        <v>Foreign Currency LT</v>
      </c>
      <c r="G597" s="25" t="str">
        <f t="shared" si="10"/>
        <v>Foreign Currency LT</v>
      </c>
      <c r="H597" s="25" t="str">
        <f t="shared" si="11"/>
        <v>Foreign Currency LT</v>
      </c>
    </row>
    <row r="598" spans="1:8" x14ac:dyDescent="0.2">
      <c r="A598" s="25">
        <f t="shared" si="7"/>
        <v>131</v>
      </c>
      <c r="B598" s="62" t="str">
        <f t="shared" si="0"/>
        <v>Kentucky Utilities Company</v>
      </c>
      <c r="C598" s="25" t="str">
        <f t="shared" si="1"/>
        <v>A-</v>
      </c>
      <c r="D598" s="25" t="str">
        <f t="shared" si="2"/>
        <v>A-</v>
      </c>
      <c r="E598" s="25" t="str">
        <f t="shared" si="8"/>
        <v>Foreign Currency LT</v>
      </c>
      <c r="F598" s="25" t="str">
        <f t="shared" si="9"/>
        <v>Foreign Currency LT</v>
      </c>
      <c r="G598" s="25" t="str">
        <f t="shared" si="10"/>
        <v>Foreign Currency LT</v>
      </c>
      <c r="H598" s="25" t="str">
        <f t="shared" si="11"/>
        <v>Foreign Currency LT</v>
      </c>
    </row>
    <row r="599" spans="1:8" x14ac:dyDescent="0.2">
      <c r="A599" s="25">
        <f t="shared" si="7"/>
        <v>136</v>
      </c>
      <c r="B599" s="62" t="str">
        <f t="shared" si="0"/>
        <v>Mississippi Power Company</v>
      </c>
      <c r="C599" s="25" t="str">
        <f t="shared" si="1"/>
        <v>A-</v>
      </c>
      <c r="D599" s="25" t="str">
        <f t="shared" si="2"/>
        <v>A-</v>
      </c>
      <c r="E599" s="25" t="str">
        <f t="shared" si="8"/>
        <v>Foreign Currency LT</v>
      </c>
      <c r="F599" s="25" t="str">
        <f t="shared" si="9"/>
        <v>Foreign Currency LT</v>
      </c>
      <c r="G599" s="25" t="str">
        <f t="shared" si="10"/>
        <v>Foreign Currency LT</v>
      </c>
      <c r="H599" s="25" t="str">
        <f t="shared" si="11"/>
        <v>Foreign Currency LT</v>
      </c>
    </row>
    <row r="600" spans="1:8" x14ac:dyDescent="0.2">
      <c r="A600" s="25">
        <f t="shared" si="7"/>
        <v>141</v>
      </c>
      <c r="B600" s="62" t="str">
        <f t="shared" si="0"/>
        <v>Southwestern Electric Power Company</v>
      </c>
      <c r="C600" s="25" t="str">
        <f t="shared" si="1"/>
        <v>A-</v>
      </c>
      <c r="D600" s="25" t="str">
        <f t="shared" si="2"/>
        <v>A-</v>
      </c>
      <c r="E600" s="25" t="str">
        <f t="shared" si="8"/>
        <v>Foreign Currency LT</v>
      </c>
      <c r="F600" s="25" t="str">
        <f t="shared" si="9"/>
        <v>Foreign Currency LT</v>
      </c>
      <c r="G600" s="25" t="str">
        <f t="shared" si="10"/>
        <v>Foreign Currency LT</v>
      </c>
      <c r="H600" s="25" t="str">
        <f t="shared" si="11"/>
        <v>Foreign Currency LT</v>
      </c>
    </row>
    <row r="601" spans="1:8" x14ac:dyDescent="0.2">
      <c r="A601" s="25">
        <f t="shared" si="7"/>
        <v>146</v>
      </c>
      <c r="B601" s="62" t="str">
        <f t="shared" si="0"/>
        <v>Dominion Energy South Carolina, Inc.</v>
      </c>
      <c r="C601" s="25" t="str">
        <f t="shared" si="1"/>
        <v>BBB+</v>
      </c>
      <c r="D601" s="25" t="str">
        <f t="shared" si="2"/>
        <v>BBB+</v>
      </c>
      <c r="E601" s="25" t="str">
        <f t="shared" si="8"/>
        <v>Foreign Currency LT</v>
      </c>
      <c r="F601" s="25" t="str">
        <f t="shared" si="9"/>
        <v>Foreign Currency LT</v>
      </c>
      <c r="G601" s="25" t="str">
        <f t="shared" si="10"/>
        <v>Foreign Currency LT</v>
      </c>
      <c r="H601" s="25" t="str">
        <f t="shared" si="11"/>
        <v>Foreign Currency LT</v>
      </c>
    </row>
    <row r="602" spans="1:8" x14ac:dyDescent="0.2">
      <c r="A602" s="25">
        <f t="shared" si="7"/>
        <v>151</v>
      </c>
      <c r="B602" s="62" t="str">
        <f t="shared" si="0"/>
        <v>AEP Texas North Company</v>
      </c>
      <c r="C602" s="25" t="str">
        <f t="shared" si="1"/>
        <v>NR</v>
      </c>
      <c r="D602" s="25" t="str">
        <f t="shared" si="2"/>
        <v>NR</v>
      </c>
      <c r="E602" s="25" t="str">
        <f t="shared" si="8"/>
        <v>Foreign Currency LT</v>
      </c>
      <c r="F602" s="25" t="str">
        <f t="shared" si="9"/>
        <v>Foreign Currency LT</v>
      </c>
      <c r="G602" s="25" t="str">
        <f t="shared" si="10"/>
        <v>Foreign Currency LT</v>
      </c>
      <c r="H602" s="25" t="str">
        <f t="shared" si="11"/>
        <v>Foreign Currency LT</v>
      </c>
    </row>
    <row r="603" spans="1:8" x14ac:dyDescent="0.2">
      <c r="A603" s="25">
        <f t="shared" si="7"/>
        <v>156</v>
      </c>
      <c r="B603" s="62" t="str">
        <f t="shared" si="0"/>
        <v>Wisconsin Electric Power Company</v>
      </c>
      <c r="C603" s="25" t="str">
        <f t="shared" si="1"/>
        <v>A-</v>
      </c>
      <c r="D603" s="25" t="str">
        <f t="shared" si="2"/>
        <v>A-</v>
      </c>
      <c r="E603" s="25" t="str">
        <f t="shared" si="8"/>
        <v>Foreign Currency LT</v>
      </c>
      <c r="F603" s="25" t="str">
        <f t="shared" si="9"/>
        <v>Foreign Currency LT</v>
      </c>
      <c r="G603" s="25" t="str">
        <f t="shared" si="10"/>
        <v>Foreign Currency LT</v>
      </c>
      <c r="H603" s="25" t="str">
        <f t="shared" si="11"/>
        <v>Foreign Currency LT</v>
      </c>
    </row>
    <row r="604" spans="1:8" x14ac:dyDescent="0.2">
      <c r="A604" s="25">
        <f t="shared" si="7"/>
        <v>161</v>
      </c>
      <c r="B604" s="62" t="str">
        <f t="shared" ref="B604:B635" si="12">VLOOKUP(A604,$A$15:$H$560,$B$570,0)</f>
        <v>Wisconsin Power and Light Company</v>
      </c>
      <c r="C604" s="25" t="str">
        <f t="shared" ref="C604:C635" si="13">VLOOKUP($A604+1,$A$15:$H$560,$B$570+$C$570,0)</f>
        <v>A</v>
      </c>
      <c r="D604" s="25" t="str">
        <f t="shared" ref="D604:D635" si="14">VLOOKUP($A604+1,$A$15:$H$560,$B$570+$D$570,0)</f>
        <v>A</v>
      </c>
      <c r="E604" s="25" t="str">
        <f t="shared" si="8"/>
        <v>Foreign Currency LT</v>
      </c>
      <c r="F604" s="25" t="str">
        <f t="shared" si="9"/>
        <v>Foreign Currency LT</v>
      </c>
      <c r="G604" s="25" t="str">
        <f t="shared" si="10"/>
        <v>Foreign Currency LT</v>
      </c>
      <c r="H604" s="25" t="str">
        <f t="shared" si="11"/>
        <v>Foreign Currency LT</v>
      </c>
    </row>
    <row r="605" spans="1:8" x14ac:dyDescent="0.2">
      <c r="A605" s="25">
        <f t="shared" ref="A605:A636" si="15">A604+5</f>
        <v>166</v>
      </c>
      <c r="B605" s="62" t="str">
        <f t="shared" si="12"/>
        <v>Questar Gas Company</v>
      </c>
      <c r="C605" s="25" t="str">
        <f t="shared" si="13"/>
        <v>BBB+</v>
      </c>
      <c r="D605" s="25" t="str">
        <f t="shared" si="14"/>
        <v>BBB+</v>
      </c>
      <c r="E605" s="25" t="str">
        <f t="shared" si="8"/>
        <v>Foreign Currency LT</v>
      </c>
      <c r="F605" s="25" t="str">
        <f t="shared" si="9"/>
        <v>Foreign Currency LT</v>
      </c>
      <c r="G605" s="25" t="str">
        <f t="shared" si="10"/>
        <v>Foreign Currency LT</v>
      </c>
      <c r="H605" s="25" t="str">
        <f t="shared" si="11"/>
        <v>Foreign Currency LT</v>
      </c>
    </row>
    <row r="606" spans="1:8" x14ac:dyDescent="0.2">
      <c r="A606" s="25">
        <f t="shared" si="15"/>
        <v>171</v>
      </c>
      <c r="B606" s="62" t="str">
        <f t="shared" si="12"/>
        <v>Public Service Electric and Gas Company</v>
      </c>
      <c r="C606" s="25" t="str">
        <f t="shared" si="13"/>
        <v>A-</v>
      </c>
      <c r="D606" s="25" t="str">
        <f t="shared" si="14"/>
        <v>A-</v>
      </c>
      <c r="E606" s="25" t="str">
        <f t="shared" si="8"/>
        <v>Foreign Currency LT</v>
      </c>
      <c r="F606" s="25" t="str">
        <f t="shared" si="9"/>
        <v>Foreign Currency LT</v>
      </c>
      <c r="G606" s="25" t="str">
        <f t="shared" si="10"/>
        <v>Foreign Currency LT</v>
      </c>
      <c r="H606" s="25" t="str">
        <f t="shared" si="11"/>
        <v>Foreign Currency LT</v>
      </c>
    </row>
    <row r="607" spans="1:8" x14ac:dyDescent="0.2">
      <c r="A607" s="25">
        <f t="shared" si="15"/>
        <v>176</v>
      </c>
      <c r="B607" s="62" t="str">
        <f t="shared" si="12"/>
        <v>Public Service Company of Oklahoma</v>
      </c>
      <c r="C607" s="25" t="str">
        <f t="shared" si="13"/>
        <v>A-</v>
      </c>
      <c r="D607" s="25" t="str">
        <f t="shared" si="14"/>
        <v>A-</v>
      </c>
      <c r="E607" s="25" t="str">
        <f t="shared" si="8"/>
        <v>Foreign Currency LT</v>
      </c>
      <c r="F607" s="25" t="str">
        <f t="shared" si="9"/>
        <v>Foreign Currency LT</v>
      </c>
      <c r="G607" s="25" t="str">
        <f t="shared" si="10"/>
        <v>Foreign Currency LT</v>
      </c>
      <c r="H607" s="25" t="str">
        <f t="shared" si="11"/>
        <v>Foreign Currency LT</v>
      </c>
    </row>
    <row r="608" spans="1:8" x14ac:dyDescent="0.2">
      <c r="A608" s="25">
        <f t="shared" si="15"/>
        <v>181</v>
      </c>
      <c r="B608" s="62" t="str">
        <f t="shared" si="12"/>
        <v>The Peoples Gas Light and Coke Company</v>
      </c>
      <c r="C608" s="25" t="str">
        <f t="shared" si="13"/>
        <v>A-</v>
      </c>
      <c r="D608" s="25" t="str">
        <f t="shared" si="14"/>
        <v>A-</v>
      </c>
      <c r="E608" s="25" t="str">
        <f t="shared" si="8"/>
        <v>Foreign Currency LT</v>
      </c>
      <c r="F608" s="25" t="str">
        <f t="shared" si="9"/>
        <v>Foreign Currency LT</v>
      </c>
      <c r="G608" s="25" t="str">
        <f t="shared" si="10"/>
        <v>Foreign Currency LT</v>
      </c>
      <c r="H608" s="25" t="str">
        <f t="shared" si="11"/>
        <v>Foreign Currency LT</v>
      </c>
    </row>
    <row r="609" spans="1:8" x14ac:dyDescent="0.2">
      <c r="A609" s="25">
        <f t="shared" si="15"/>
        <v>186</v>
      </c>
      <c r="B609" s="62" t="str">
        <f t="shared" si="12"/>
        <v>Pennsylvania Electric Company</v>
      </c>
      <c r="C609" s="25" t="str">
        <f t="shared" si="13"/>
        <v>BB</v>
      </c>
      <c r="D609" s="25" t="str">
        <f t="shared" si="14"/>
        <v>BB</v>
      </c>
      <c r="E609" s="25"/>
      <c r="F609" s="25"/>
      <c r="G609" s="25"/>
      <c r="H609" s="25"/>
    </row>
    <row r="610" spans="1:8" x14ac:dyDescent="0.2">
      <c r="A610" s="25">
        <f t="shared" si="15"/>
        <v>191</v>
      </c>
      <c r="B610" s="62" t="str">
        <f t="shared" si="12"/>
        <v>Ohio Power Company</v>
      </c>
      <c r="C610" s="25" t="str">
        <f t="shared" si="13"/>
        <v>A-</v>
      </c>
      <c r="D610" s="25" t="str">
        <f t="shared" si="14"/>
        <v>A-</v>
      </c>
      <c r="E610" s="25" t="str">
        <f>VLOOKUP($A610+1,$A$15:$H$560,$B$570+$E$570,0)</f>
        <v>Foreign Currency LT</v>
      </c>
      <c r="F610" s="25" t="str">
        <f>VLOOKUP($A610+1,$A$15:$H$560,$B$570+$F$570,0)</f>
        <v>Foreign Currency LT</v>
      </c>
      <c r="G610" s="25" t="str">
        <f>VLOOKUP($A610+1,$A$15:$H$560,$B$570+$G$570,0)</f>
        <v>Foreign Currency LT</v>
      </c>
      <c r="H610" s="25" t="str">
        <f>VLOOKUP($A610+1,$A$15:$H$560,$B$570+$H$570,0)</f>
        <v>Foreign Currency LT</v>
      </c>
    </row>
    <row r="611" spans="1:8" x14ac:dyDescent="0.2">
      <c r="A611" s="25">
        <f t="shared" si="15"/>
        <v>196</v>
      </c>
      <c r="B611" s="62" t="str">
        <f t="shared" si="12"/>
        <v>North Shore Gas Company</v>
      </c>
      <c r="C611" s="25" t="str">
        <f t="shared" si="13"/>
        <v>NR</v>
      </c>
      <c r="D611" s="25" t="str">
        <f t="shared" si="14"/>
        <v>NR</v>
      </c>
      <c r="E611" s="25" t="str">
        <f>VLOOKUP($A611+1,$A$15:$H$560,$B$570+$E$570,0)</f>
        <v>Foreign Currency LT</v>
      </c>
      <c r="F611" s="25" t="str">
        <f>VLOOKUP($A611+1,$A$15:$H$560,$B$570+$F$570,0)</f>
        <v>Foreign Currency LT</v>
      </c>
      <c r="G611" s="25" t="str">
        <f>VLOOKUP($A611+1,$A$15:$H$560,$B$570+$G$570,0)</f>
        <v>Foreign Currency LT</v>
      </c>
      <c r="H611" s="25" t="str">
        <f>VLOOKUP($A611+1,$A$15:$H$560,$B$570+$H$570,0)</f>
        <v>Foreign Currency LT</v>
      </c>
    </row>
    <row r="612" spans="1:8" x14ac:dyDescent="0.2">
      <c r="A612" s="25">
        <f t="shared" si="15"/>
        <v>201</v>
      </c>
      <c r="B612" s="62" t="str">
        <f t="shared" si="12"/>
        <v>Monongahela Power Company</v>
      </c>
      <c r="C612" s="25" t="str">
        <f t="shared" si="13"/>
        <v>BB</v>
      </c>
      <c r="D612" s="25" t="str">
        <f t="shared" si="14"/>
        <v>BB</v>
      </c>
      <c r="E612" s="25"/>
      <c r="F612" s="25"/>
      <c r="G612" s="25"/>
      <c r="H612" s="25"/>
    </row>
    <row r="613" spans="1:8" x14ac:dyDescent="0.2">
      <c r="A613" s="25">
        <f t="shared" si="15"/>
        <v>206</v>
      </c>
      <c r="B613" s="62" t="str">
        <f t="shared" si="12"/>
        <v>DTE Gas Company</v>
      </c>
      <c r="C613" s="25" t="str">
        <f t="shared" si="13"/>
        <v>A-</v>
      </c>
      <c r="D613" s="25" t="str">
        <f t="shared" si="14"/>
        <v>A-</v>
      </c>
      <c r="E613" s="25" t="str">
        <f>VLOOKUP($A613+1,$A$15:$H$560,$B$570+$E$570,0)</f>
        <v>Foreign Currency LT</v>
      </c>
      <c r="F613" s="25" t="str">
        <f>VLOOKUP($A613+1,$A$15:$H$560,$B$570+$F$570,0)</f>
        <v>Foreign Currency LT</v>
      </c>
      <c r="G613" s="25" t="str">
        <f>VLOOKUP($A613+1,$A$15:$H$560,$B$570+$G$570,0)</f>
        <v>Foreign Currency LT</v>
      </c>
      <c r="H613" s="25" t="str">
        <f>VLOOKUP($A613+1,$A$15:$H$560,$B$570+$H$570,0)</f>
        <v>Foreign Currency LT</v>
      </c>
    </row>
    <row r="614" spans="1:8" x14ac:dyDescent="0.2">
      <c r="A614" s="25">
        <f t="shared" si="15"/>
        <v>211</v>
      </c>
      <c r="B614" s="62" t="str">
        <f t="shared" si="12"/>
        <v>Metropolitan Edison Company</v>
      </c>
      <c r="C614" s="25" t="str">
        <f t="shared" si="13"/>
        <v>BB</v>
      </c>
      <c r="D614" s="25" t="str">
        <f t="shared" si="14"/>
        <v>BB</v>
      </c>
      <c r="E614" s="25"/>
      <c r="F614" s="25"/>
      <c r="G614" s="25"/>
      <c r="H614" s="25"/>
    </row>
    <row r="615" spans="1:8" x14ac:dyDescent="0.2">
      <c r="A615" s="25">
        <f t="shared" si="15"/>
        <v>216</v>
      </c>
      <c r="B615" s="62" t="str">
        <f t="shared" si="12"/>
        <v>Kentucky Power Company</v>
      </c>
      <c r="C615" s="25" t="str">
        <f t="shared" si="13"/>
        <v>A-</v>
      </c>
      <c r="D615" s="25" t="str">
        <f t="shared" si="14"/>
        <v>A-</v>
      </c>
      <c r="E615" s="25" t="str">
        <f>VLOOKUP($A615+1,$A$15:$H$560,$B$570+$E$570,0)</f>
        <v>Foreign Currency LT</v>
      </c>
      <c r="F615" s="25" t="str">
        <f>VLOOKUP($A615+1,$A$15:$H$560,$B$570+$F$570,0)</f>
        <v>Foreign Currency LT</v>
      </c>
      <c r="G615" s="25" t="str">
        <f>VLOOKUP($A615+1,$A$15:$H$560,$B$570+$G$570,0)</f>
        <v>Foreign Currency LT</v>
      </c>
      <c r="H615" s="25" t="str">
        <f>VLOOKUP($A615+1,$A$15:$H$560,$B$570+$H$570,0)</f>
        <v>Foreign Currency LT</v>
      </c>
    </row>
    <row r="616" spans="1:8" x14ac:dyDescent="0.2">
      <c r="A616" s="25">
        <f t="shared" si="15"/>
        <v>221</v>
      </c>
      <c r="B616" s="62" t="str">
        <f t="shared" si="12"/>
        <v>Evergy Kansas South, Inc.</v>
      </c>
      <c r="C616" s="25" t="str">
        <f t="shared" si="13"/>
        <v>A-</v>
      </c>
      <c r="D616" s="25" t="str">
        <f t="shared" si="14"/>
        <v>-</v>
      </c>
      <c r="E616" s="25" t="str">
        <f>VLOOKUP($A616+1,$A$15:$H$560,$B$570+$E$570,0)</f>
        <v>Foreign Currency LT</v>
      </c>
      <c r="F616" s="25" t="str">
        <f>VLOOKUP($A616+1,$A$15:$H$560,$B$570+$F$570,0)</f>
        <v>Foreign Currency LT</v>
      </c>
      <c r="G616" s="25" t="str">
        <f>VLOOKUP($A616+1,$A$15:$H$560,$B$570+$G$570,0)</f>
        <v>Foreign Currency LT</v>
      </c>
      <c r="H616" s="25" t="str">
        <f>VLOOKUP($A616+1,$A$15:$H$560,$B$570+$H$570,0)</f>
        <v>Foreign Currency LT</v>
      </c>
    </row>
    <row r="617" spans="1:8" x14ac:dyDescent="0.2">
      <c r="A617" s="25">
        <f t="shared" si="15"/>
        <v>226</v>
      </c>
      <c r="B617" s="62" t="str">
        <f t="shared" si="12"/>
        <v>Evergy Metro, Inc.</v>
      </c>
      <c r="C617" s="25" t="str">
        <f t="shared" si="13"/>
        <v>A</v>
      </c>
      <c r="D617" s="25" t="str">
        <f t="shared" si="14"/>
        <v>A</v>
      </c>
      <c r="E617" s="25" t="str">
        <f>VLOOKUP($A617+1,$A$15:$H$560,$B$570+$E$570,0)</f>
        <v>Foreign Currency LT</v>
      </c>
      <c r="F617" s="25" t="str">
        <f>VLOOKUP($A617+1,$A$15:$H$560,$B$570+$F$570,0)</f>
        <v>Foreign Currency LT</v>
      </c>
      <c r="G617" s="25" t="str">
        <f>VLOOKUP($A617+1,$A$15:$H$560,$B$570+$G$570,0)</f>
        <v>Foreign Currency LT</v>
      </c>
      <c r="H617" s="25" t="str">
        <f>VLOOKUP($A617+1,$A$15:$H$560,$B$570+$H$570,0)</f>
        <v>Foreign Currency LT</v>
      </c>
    </row>
    <row r="618" spans="1:8" x14ac:dyDescent="0.2">
      <c r="A618" s="25">
        <f t="shared" si="15"/>
        <v>231</v>
      </c>
      <c r="B618" s="62" t="str">
        <f t="shared" si="12"/>
        <v>Jersey Central Power &amp; Light Company</v>
      </c>
      <c r="C618" s="25" t="str">
        <f t="shared" si="13"/>
        <v>BB</v>
      </c>
      <c r="D618" s="25" t="str">
        <f t="shared" si="14"/>
        <v>BB</v>
      </c>
      <c r="E618" s="25"/>
      <c r="F618" s="25"/>
      <c r="G618" s="25"/>
      <c r="H618" s="25"/>
    </row>
    <row r="619" spans="1:8" x14ac:dyDescent="0.2">
      <c r="A619" s="25">
        <f t="shared" si="15"/>
        <v>236</v>
      </c>
      <c r="B619" s="62" t="str">
        <f t="shared" si="12"/>
        <v>Appalachian Power Company</v>
      </c>
      <c r="C619" s="25" t="str">
        <f t="shared" si="13"/>
        <v>A-</v>
      </c>
      <c r="D619" s="25" t="str">
        <f t="shared" si="14"/>
        <v>A-</v>
      </c>
      <c r="E619" s="25" t="str">
        <f>VLOOKUP($A619+1,$A$15:$H$560,$B$570+$E$570,0)</f>
        <v>Foreign Currency LT</v>
      </c>
      <c r="F619" s="25" t="str">
        <f>VLOOKUP($A619+1,$A$15:$H$560,$B$570+$F$570,0)</f>
        <v>Foreign Currency LT</v>
      </c>
      <c r="G619" s="25" t="str">
        <f>VLOOKUP($A619+1,$A$15:$H$560,$B$570+$G$570,0)</f>
        <v>Foreign Currency LT</v>
      </c>
      <c r="H619" s="25" t="str">
        <f>VLOOKUP($A619+1,$A$15:$H$560,$B$570+$H$570,0)</f>
        <v>Foreign Currency LT</v>
      </c>
    </row>
    <row r="620" spans="1:8" x14ac:dyDescent="0.2">
      <c r="A620" s="25">
        <f t="shared" si="15"/>
        <v>241</v>
      </c>
      <c r="B620" s="62" t="str">
        <f t="shared" si="12"/>
        <v>Central Hudson Gas &amp; Electric Corporation</v>
      </c>
      <c r="C620" s="25" t="str">
        <f t="shared" si="13"/>
        <v>A-</v>
      </c>
      <c r="D620" s="25" t="str">
        <f t="shared" si="14"/>
        <v>A-</v>
      </c>
      <c r="E620" s="25" t="str">
        <f>VLOOKUP($A620+1,$A$15:$H$560,$B$570+$E$570,0)</f>
        <v>Foreign Currency LT</v>
      </c>
      <c r="F620" s="25" t="str">
        <f>VLOOKUP($A620+1,$A$15:$H$560,$B$570+$F$570,0)</f>
        <v>Foreign Currency LT</v>
      </c>
      <c r="G620" s="25" t="str">
        <f>VLOOKUP($A620+1,$A$15:$H$560,$B$570+$G$570,0)</f>
        <v>Foreign Currency LT</v>
      </c>
      <c r="H620" s="25" t="str">
        <f>VLOOKUP($A620+1,$A$15:$H$560,$B$570+$H$570,0)</f>
        <v>Foreign Currency LT</v>
      </c>
    </row>
    <row r="621" spans="1:8" x14ac:dyDescent="0.2">
      <c r="A621" s="25">
        <f t="shared" si="15"/>
        <v>246</v>
      </c>
      <c r="B621" s="62" t="str">
        <f t="shared" si="12"/>
        <v>Central Maine Power Company</v>
      </c>
      <c r="C621" s="25" t="str">
        <f t="shared" si="13"/>
        <v>A</v>
      </c>
      <c r="D621" s="25" t="str">
        <f t="shared" si="14"/>
        <v>A</v>
      </c>
      <c r="E621" s="25" t="str">
        <f>VLOOKUP($A621+1,$A$15:$H$560,$B$570+$E$570,0)</f>
        <v>Foreign Currency LT</v>
      </c>
      <c r="F621" s="25" t="str">
        <f>VLOOKUP($A621+1,$A$15:$H$560,$B$570+$F$570,0)</f>
        <v>Foreign Currency LT</v>
      </c>
      <c r="G621" s="25" t="str">
        <f>VLOOKUP($A621+1,$A$15:$H$560,$B$570+$G$570,0)</f>
        <v>Foreign Currency LT</v>
      </c>
      <c r="H621" s="25" t="str">
        <f>VLOOKUP($A621+1,$A$15:$H$560,$B$570+$H$570,0)</f>
        <v>Foreign Currency LT</v>
      </c>
    </row>
    <row r="622" spans="1:8" x14ac:dyDescent="0.2">
      <c r="A622" s="25">
        <f t="shared" si="15"/>
        <v>251</v>
      </c>
      <c r="B622" s="62" t="str">
        <f t="shared" si="12"/>
        <v>AEP Texas Central Company</v>
      </c>
      <c r="C622" s="25" t="str">
        <f t="shared" si="13"/>
        <v>NR</v>
      </c>
      <c r="D622" s="25" t="str">
        <f t="shared" si="14"/>
        <v>NR</v>
      </c>
      <c r="E622" s="25" t="str">
        <f>VLOOKUP($A622+1,$A$15:$H$560,$B$570+$E$570,0)</f>
        <v>Foreign Currency LT</v>
      </c>
      <c r="F622" s="25" t="str">
        <f>VLOOKUP($A622+1,$A$15:$H$560,$B$570+$F$570,0)</f>
        <v>Foreign Currency LT</v>
      </c>
      <c r="G622" s="25" t="str">
        <f>VLOOKUP($A622+1,$A$15:$H$560,$B$570+$G$570,0)</f>
        <v>Foreign Currency LT</v>
      </c>
      <c r="H622" s="25" t="str">
        <f>VLOOKUP($A622+1,$A$15:$H$560,$B$570+$H$570,0)</f>
        <v>Foreign Currency LT</v>
      </c>
    </row>
    <row r="623" spans="1:8" x14ac:dyDescent="0.2">
      <c r="A623" s="25">
        <f t="shared" si="15"/>
        <v>256</v>
      </c>
      <c r="B623" s="62" t="str">
        <f t="shared" si="12"/>
        <v>The Cleveland Electric Illuminating Company</v>
      </c>
      <c r="C623" s="25" t="str">
        <f t="shared" si="13"/>
        <v>BB</v>
      </c>
      <c r="D623" s="25" t="str">
        <f t="shared" si="14"/>
        <v>BB</v>
      </c>
      <c r="E623" s="25"/>
      <c r="F623" s="25"/>
      <c r="G623" s="25"/>
      <c r="H623" s="25"/>
    </row>
    <row r="624" spans="1:8" x14ac:dyDescent="0.2">
      <c r="A624" s="25">
        <f t="shared" si="15"/>
        <v>261</v>
      </c>
      <c r="B624" s="62" t="str">
        <f t="shared" si="12"/>
        <v>Connecticut Natural Gas Corporation</v>
      </c>
      <c r="C624" s="25" t="str">
        <f t="shared" si="13"/>
        <v>A-</v>
      </c>
      <c r="D624" s="25" t="str">
        <f t="shared" si="14"/>
        <v>A-</v>
      </c>
      <c r="E624" s="25" t="str">
        <f t="shared" ref="E624:E641" si="16">VLOOKUP($A624+1,$A$15:$H$560,$B$570+$E$570,0)</f>
        <v>Foreign Currency LT</v>
      </c>
      <c r="F624" s="25" t="str">
        <f t="shared" ref="F624:F641" si="17">VLOOKUP($A624+1,$A$15:$H$560,$B$570+$F$570,0)</f>
        <v>Foreign Currency LT</v>
      </c>
      <c r="G624" s="25" t="str">
        <f t="shared" ref="G624:G641" si="18">VLOOKUP($A624+1,$A$15:$H$560,$B$570+$G$570,0)</f>
        <v>Foreign Currency LT</v>
      </c>
      <c r="H624" s="25" t="str">
        <f t="shared" ref="H624:H641" si="19">VLOOKUP($A624+1,$A$15:$H$560,$B$570+$H$570,0)</f>
        <v>Foreign Currency LT</v>
      </c>
    </row>
    <row r="625" spans="1:8" x14ac:dyDescent="0.2">
      <c r="A625" s="25">
        <f t="shared" si="15"/>
        <v>266</v>
      </c>
      <c r="B625" s="62" t="str">
        <f t="shared" si="12"/>
        <v>Consumers Energy Company</v>
      </c>
      <c r="C625" s="25" t="str">
        <f t="shared" si="13"/>
        <v>A-</v>
      </c>
      <c r="D625" s="25" t="str">
        <f t="shared" si="14"/>
        <v>A-</v>
      </c>
      <c r="E625" s="25" t="str">
        <f t="shared" si="16"/>
        <v>Foreign Currency LT</v>
      </c>
      <c r="F625" s="25" t="str">
        <f t="shared" si="17"/>
        <v>Foreign Currency LT</v>
      </c>
      <c r="G625" s="25" t="str">
        <f t="shared" si="18"/>
        <v>Foreign Currency LT</v>
      </c>
      <c r="H625" s="25" t="str">
        <f t="shared" si="19"/>
        <v>Foreign Currency LT</v>
      </c>
    </row>
    <row r="626" spans="1:8" x14ac:dyDescent="0.2">
      <c r="A626" s="25">
        <f t="shared" si="15"/>
        <v>271</v>
      </c>
      <c r="B626" s="62" t="str">
        <f t="shared" si="12"/>
        <v>Entergy Arkansas, LLC</v>
      </c>
      <c r="C626" s="25" t="str">
        <f t="shared" si="13"/>
        <v>A-</v>
      </c>
      <c r="D626" s="25" t="str">
        <f t="shared" si="14"/>
        <v>A-</v>
      </c>
      <c r="E626" s="25" t="str">
        <f t="shared" si="16"/>
        <v>Foreign Currency LT</v>
      </c>
      <c r="F626" s="25" t="str">
        <f t="shared" si="17"/>
        <v>Foreign Currency LT</v>
      </c>
      <c r="G626" s="25" t="str">
        <f t="shared" si="18"/>
        <v>Foreign Currency LT</v>
      </c>
      <c r="H626" s="25" t="str">
        <f t="shared" si="19"/>
        <v>Foreign Currency LT</v>
      </c>
    </row>
    <row r="627" spans="1:8" x14ac:dyDescent="0.2">
      <c r="A627" s="25">
        <f t="shared" si="15"/>
        <v>276</v>
      </c>
      <c r="B627" s="62" t="str">
        <f t="shared" si="12"/>
        <v>Baltimore Gas and Electric Company</v>
      </c>
      <c r="C627" s="25" t="str">
        <f t="shared" si="13"/>
        <v>A</v>
      </c>
      <c r="D627" s="25" t="str">
        <f t="shared" si="14"/>
        <v>A</v>
      </c>
      <c r="E627" s="25" t="str">
        <f t="shared" si="16"/>
        <v>Foreign Currency LT</v>
      </c>
      <c r="F627" s="25" t="str">
        <f t="shared" si="17"/>
        <v>Foreign Currency LT</v>
      </c>
      <c r="G627" s="25" t="str">
        <f t="shared" si="18"/>
        <v>Foreign Currency LT</v>
      </c>
      <c r="H627" s="25" t="str">
        <f t="shared" si="19"/>
        <v>Foreign Currency LT</v>
      </c>
    </row>
    <row r="628" spans="1:8" x14ac:dyDescent="0.2">
      <c r="A628" s="25">
        <f t="shared" si="15"/>
        <v>281</v>
      </c>
      <c r="B628" s="62" t="str">
        <f t="shared" si="12"/>
        <v>Commonwealth Edison Company</v>
      </c>
      <c r="C628" s="25" t="str">
        <f t="shared" si="13"/>
        <v>BBB+</v>
      </c>
      <c r="D628" s="25" t="str">
        <f t="shared" si="14"/>
        <v>BBB+</v>
      </c>
      <c r="E628" s="25" t="str">
        <f t="shared" si="16"/>
        <v>Foreign Currency LT</v>
      </c>
      <c r="F628" s="25" t="str">
        <f t="shared" si="17"/>
        <v>Foreign Currency LT</v>
      </c>
      <c r="G628" s="25" t="str">
        <f t="shared" si="18"/>
        <v>Foreign Currency LT</v>
      </c>
      <c r="H628" s="25" t="str">
        <f t="shared" si="19"/>
        <v>Foreign Currency LT</v>
      </c>
    </row>
    <row r="629" spans="1:8" x14ac:dyDescent="0.2">
      <c r="A629" s="25">
        <f t="shared" si="15"/>
        <v>286</v>
      </c>
      <c r="B629" s="62" t="str">
        <f t="shared" si="12"/>
        <v>Florida Power &amp; Light Company</v>
      </c>
      <c r="C629" s="25" t="str">
        <f t="shared" si="13"/>
        <v>A</v>
      </c>
      <c r="D629" s="25" t="str">
        <f t="shared" si="14"/>
        <v>A</v>
      </c>
      <c r="E629" s="25" t="str">
        <f t="shared" si="16"/>
        <v>Foreign Currency LT</v>
      </c>
      <c r="F629" s="25" t="str">
        <f t="shared" si="17"/>
        <v>Foreign Currency LT</v>
      </c>
      <c r="G629" s="25" t="str">
        <f t="shared" si="18"/>
        <v>Foreign Currency LT</v>
      </c>
      <c r="H629" s="25" t="str">
        <f t="shared" si="19"/>
        <v>Foreign Currency LT</v>
      </c>
    </row>
    <row r="630" spans="1:8" x14ac:dyDescent="0.2">
      <c r="A630" s="25">
        <f t="shared" si="15"/>
        <v>291</v>
      </c>
      <c r="B630" s="62" t="str">
        <f t="shared" si="12"/>
        <v>Atlantic City Electric Company</v>
      </c>
      <c r="C630" s="25" t="str">
        <f t="shared" si="13"/>
        <v>A-</v>
      </c>
      <c r="D630" s="25" t="str">
        <f t="shared" si="14"/>
        <v>A-</v>
      </c>
      <c r="E630" s="25" t="str">
        <f t="shared" si="16"/>
        <v>Foreign Currency LT</v>
      </c>
      <c r="F630" s="25" t="str">
        <f t="shared" si="17"/>
        <v>Foreign Currency LT</v>
      </c>
      <c r="G630" s="25" t="str">
        <f t="shared" si="18"/>
        <v>Foreign Currency LT</v>
      </c>
      <c r="H630" s="25" t="str">
        <f t="shared" si="19"/>
        <v>Foreign Currency LT</v>
      </c>
    </row>
    <row r="631" spans="1:8" x14ac:dyDescent="0.2">
      <c r="A631" s="25">
        <f t="shared" si="15"/>
        <v>296</v>
      </c>
      <c r="B631" s="62" t="str">
        <f t="shared" si="12"/>
        <v>Duke Energy Florida, LLC</v>
      </c>
      <c r="C631" s="25" t="str">
        <f t="shared" si="13"/>
        <v>BBB+</v>
      </c>
      <c r="D631" s="25" t="str">
        <f t="shared" si="14"/>
        <v>A-</v>
      </c>
      <c r="E631" s="25" t="str">
        <f t="shared" si="16"/>
        <v>Foreign Currency LT</v>
      </c>
      <c r="F631" s="25" t="str">
        <f t="shared" si="17"/>
        <v>Foreign Currency LT</v>
      </c>
      <c r="G631" s="25" t="str">
        <f t="shared" si="18"/>
        <v>Foreign Currency LT</v>
      </c>
      <c r="H631" s="25" t="str">
        <f t="shared" si="19"/>
        <v>Foreign Currency LT</v>
      </c>
    </row>
    <row r="632" spans="1:8" x14ac:dyDescent="0.2">
      <c r="A632" s="25">
        <f t="shared" si="15"/>
        <v>301</v>
      </c>
      <c r="B632" s="62" t="str">
        <f t="shared" si="12"/>
        <v>New York State Electric &amp; Gas Corporation</v>
      </c>
      <c r="C632" s="25" t="str">
        <f t="shared" si="13"/>
        <v>A-</v>
      </c>
      <c r="D632" s="25" t="str">
        <f t="shared" si="14"/>
        <v>A-</v>
      </c>
      <c r="E632" s="25" t="str">
        <f t="shared" si="16"/>
        <v>Foreign Currency LT</v>
      </c>
      <c r="F632" s="25" t="str">
        <f t="shared" si="17"/>
        <v>Foreign Currency LT</v>
      </c>
      <c r="G632" s="25" t="str">
        <f t="shared" si="18"/>
        <v>Foreign Currency LT</v>
      </c>
      <c r="H632" s="25" t="str">
        <f t="shared" si="19"/>
        <v>Foreign Currency LT</v>
      </c>
    </row>
    <row r="633" spans="1:8" x14ac:dyDescent="0.2">
      <c r="A633" s="25">
        <f t="shared" si="15"/>
        <v>306</v>
      </c>
      <c r="B633" s="62" t="str">
        <f t="shared" si="12"/>
        <v>The Connecticut Light and Power Company</v>
      </c>
      <c r="C633" s="25" t="str">
        <f t="shared" si="13"/>
        <v>A</v>
      </c>
      <c r="D633" s="25" t="str">
        <f t="shared" si="14"/>
        <v>A</v>
      </c>
      <c r="E633" s="25" t="str">
        <f t="shared" si="16"/>
        <v>Foreign Currency LT</v>
      </c>
      <c r="F633" s="25" t="str">
        <f t="shared" si="17"/>
        <v>Foreign Currency LT</v>
      </c>
      <c r="G633" s="25" t="str">
        <f t="shared" si="18"/>
        <v>Foreign Currency LT</v>
      </c>
      <c r="H633" s="25" t="str">
        <f t="shared" si="19"/>
        <v>Foreign Currency LT</v>
      </c>
    </row>
    <row r="634" spans="1:8" x14ac:dyDescent="0.2">
      <c r="A634" s="25">
        <f t="shared" si="15"/>
        <v>311</v>
      </c>
      <c r="B634" s="62" t="str">
        <f t="shared" si="12"/>
        <v>Western Massachusetts Electric Company</v>
      </c>
      <c r="C634" s="25" t="str">
        <f t="shared" si="13"/>
        <v>NR</v>
      </c>
      <c r="D634" s="25" t="str">
        <f t="shared" si="14"/>
        <v>NR</v>
      </c>
      <c r="E634" s="25" t="str">
        <f t="shared" si="16"/>
        <v>Foreign Currency LT</v>
      </c>
      <c r="F634" s="25" t="str">
        <f t="shared" si="17"/>
        <v>Foreign Currency LT</v>
      </c>
      <c r="G634" s="25" t="str">
        <f t="shared" si="18"/>
        <v>Foreign Currency LT</v>
      </c>
      <c r="H634" s="25" t="str">
        <f t="shared" si="19"/>
        <v>Foreign Currency LT</v>
      </c>
    </row>
    <row r="635" spans="1:8" x14ac:dyDescent="0.2">
      <c r="A635" s="25">
        <f t="shared" si="15"/>
        <v>316</v>
      </c>
      <c r="B635" s="62" t="str">
        <f t="shared" si="12"/>
        <v>Public Service Company of New Hampshire</v>
      </c>
      <c r="C635" s="25" t="str">
        <f t="shared" si="13"/>
        <v>A</v>
      </c>
      <c r="D635" s="25" t="str">
        <f t="shared" si="14"/>
        <v>A</v>
      </c>
      <c r="E635" s="25" t="str">
        <f t="shared" si="16"/>
        <v>Foreign Currency LT</v>
      </c>
      <c r="F635" s="25" t="str">
        <f t="shared" si="17"/>
        <v>Foreign Currency LT</v>
      </c>
      <c r="G635" s="25" t="str">
        <f t="shared" si="18"/>
        <v>Foreign Currency LT</v>
      </c>
      <c r="H635" s="25" t="str">
        <f t="shared" si="19"/>
        <v>Foreign Currency LT</v>
      </c>
    </row>
    <row r="636" spans="1:8" x14ac:dyDescent="0.2">
      <c r="A636" s="25">
        <f t="shared" si="15"/>
        <v>321</v>
      </c>
      <c r="B636" s="62" t="str">
        <f t="shared" ref="B636:B667" si="20">VLOOKUP(A636,$A$15:$H$560,$B$570,0)</f>
        <v>Louisville Gas and Electric Company</v>
      </c>
      <c r="C636" s="25" t="str">
        <f t="shared" ref="C636:C671" si="21">VLOOKUP($A636+1,$A$15:$H$560,$B$570+$C$570,0)</f>
        <v>A-</v>
      </c>
      <c r="D636" s="25" t="str">
        <f t="shared" ref="D636:D671" si="22">VLOOKUP($A636+1,$A$15:$H$560,$B$570+$D$570,0)</f>
        <v>A-</v>
      </c>
      <c r="E636" s="25" t="str">
        <f t="shared" si="16"/>
        <v>Foreign Currency LT</v>
      </c>
      <c r="F636" s="25" t="str">
        <f t="shared" si="17"/>
        <v>Foreign Currency LT</v>
      </c>
      <c r="G636" s="25" t="str">
        <f t="shared" si="18"/>
        <v>Foreign Currency LT</v>
      </c>
      <c r="H636" s="25" t="str">
        <f t="shared" si="19"/>
        <v>Foreign Currency LT</v>
      </c>
    </row>
    <row r="637" spans="1:8" x14ac:dyDescent="0.2">
      <c r="A637" s="25">
        <f t="shared" ref="A637:A671" si="23">A636+5</f>
        <v>326</v>
      </c>
      <c r="B637" s="62" t="str">
        <f t="shared" si="20"/>
        <v>Southern Power Company</v>
      </c>
      <c r="C637" s="25" t="str">
        <f t="shared" si="21"/>
        <v>BBB+</v>
      </c>
      <c r="D637" s="25" t="str">
        <f t="shared" si="22"/>
        <v>BBB+</v>
      </c>
      <c r="E637" s="25" t="str">
        <f t="shared" si="16"/>
        <v>Foreign Currency LT</v>
      </c>
      <c r="F637" s="25" t="str">
        <f t="shared" si="17"/>
        <v>Foreign Currency LT</v>
      </c>
      <c r="G637" s="25" t="str">
        <f t="shared" si="18"/>
        <v>Foreign Currency LT</v>
      </c>
      <c r="H637" s="25" t="str">
        <f t="shared" si="19"/>
        <v>Foreign Currency LT</v>
      </c>
    </row>
    <row r="638" spans="1:8" x14ac:dyDescent="0.2">
      <c r="A638" s="25">
        <f t="shared" si="23"/>
        <v>331</v>
      </c>
      <c r="B638" s="62" t="str">
        <f t="shared" si="20"/>
        <v>Rochester Gas and Electric Co</v>
      </c>
      <c r="C638" s="25" t="str">
        <f t="shared" si="21"/>
        <v>A-</v>
      </c>
      <c r="D638" s="25" t="str">
        <f t="shared" si="22"/>
        <v>A-</v>
      </c>
      <c r="E638" s="25" t="str">
        <f t="shared" si="16"/>
        <v>Foreign Currency LT</v>
      </c>
      <c r="F638" s="25" t="str">
        <f t="shared" si="17"/>
        <v>Foreign Currency LT</v>
      </c>
      <c r="G638" s="25" t="str">
        <f t="shared" si="18"/>
        <v>Foreign Currency LT</v>
      </c>
      <c r="H638" s="25" t="str">
        <f t="shared" si="19"/>
        <v>Foreign Currency LT</v>
      </c>
    </row>
    <row r="639" spans="1:8" x14ac:dyDescent="0.2">
      <c r="A639" s="25">
        <f t="shared" si="23"/>
        <v>336</v>
      </c>
      <c r="B639" s="62" t="str">
        <f t="shared" si="20"/>
        <v>Wisconsin Gas LLC</v>
      </c>
      <c r="C639" s="25" t="str">
        <f t="shared" si="21"/>
        <v>A</v>
      </c>
      <c r="D639" s="25" t="str">
        <f t="shared" si="22"/>
        <v>A</v>
      </c>
      <c r="E639" s="25" t="str">
        <f t="shared" si="16"/>
        <v>Foreign Currency LT</v>
      </c>
      <c r="F639" s="25" t="str">
        <f t="shared" si="17"/>
        <v>Foreign Currency LT</v>
      </c>
      <c r="G639" s="25" t="str">
        <f t="shared" si="18"/>
        <v>Foreign Currency LT</v>
      </c>
      <c r="H639" s="25" t="str">
        <f t="shared" si="19"/>
        <v>Foreign Currency LT</v>
      </c>
    </row>
    <row r="640" spans="1:8" x14ac:dyDescent="0.2">
      <c r="A640" s="25">
        <f t="shared" si="23"/>
        <v>341</v>
      </c>
      <c r="B640" s="62" t="str">
        <f t="shared" si="20"/>
        <v>Virginia Electric and Power Company</v>
      </c>
      <c r="C640" s="25" t="str">
        <f t="shared" si="21"/>
        <v>BBB+</v>
      </c>
      <c r="D640" s="25" t="str">
        <f t="shared" si="22"/>
        <v>BBB+</v>
      </c>
      <c r="E640" s="25" t="str">
        <f t="shared" si="16"/>
        <v>Foreign Currency LT</v>
      </c>
      <c r="F640" s="25" t="str">
        <f t="shared" si="17"/>
        <v>Foreign Currency LT</v>
      </c>
      <c r="G640" s="25" t="str">
        <f t="shared" si="18"/>
        <v>Foreign Currency LT</v>
      </c>
      <c r="H640" s="25" t="str">
        <f t="shared" si="19"/>
        <v>Foreign Currency LT</v>
      </c>
    </row>
    <row r="641" spans="1:8" x14ac:dyDescent="0.2">
      <c r="A641" s="25">
        <f t="shared" si="23"/>
        <v>346</v>
      </c>
      <c r="B641" s="62" t="str">
        <f t="shared" si="20"/>
        <v>Duke Energy Kentucky, Inc.</v>
      </c>
      <c r="C641" s="25" t="str">
        <f t="shared" si="21"/>
        <v>BBB+</v>
      </c>
      <c r="D641" s="25" t="str">
        <f t="shared" si="22"/>
        <v>A-</v>
      </c>
      <c r="E641" s="25" t="str">
        <f t="shared" si="16"/>
        <v>Foreign Currency LT</v>
      </c>
      <c r="F641" s="25" t="str">
        <f t="shared" si="17"/>
        <v>Foreign Currency LT</v>
      </c>
      <c r="G641" s="25" t="str">
        <f t="shared" si="18"/>
        <v>Foreign Currency LT</v>
      </c>
      <c r="H641" s="25" t="str">
        <f t="shared" si="19"/>
        <v>Foreign Currency LT</v>
      </c>
    </row>
    <row r="642" spans="1:8" x14ac:dyDescent="0.2">
      <c r="A642" s="25">
        <f t="shared" si="23"/>
        <v>351</v>
      </c>
      <c r="B642" s="62" t="str">
        <f t="shared" si="20"/>
        <v>The Toledo Edison Company</v>
      </c>
      <c r="C642" s="25" t="str">
        <f t="shared" si="21"/>
        <v>BB</v>
      </c>
      <c r="D642" s="25" t="str">
        <f t="shared" si="22"/>
        <v>BB</v>
      </c>
      <c r="E642" s="25"/>
      <c r="F642" s="25"/>
      <c r="G642" s="25"/>
      <c r="H642" s="25"/>
    </row>
    <row r="643" spans="1:8" x14ac:dyDescent="0.2">
      <c r="A643" s="25">
        <f t="shared" si="23"/>
        <v>356</v>
      </c>
      <c r="B643" s="62" t="str">
        <f t="shared" si="20"/>
        <v>The Southern Connecticut Gas Company</v>
      </c>
      <c r="C643" s="25" t="str">
        <f t="shared" si="21"/>
        <v>A-</v>
      </c>
      <c r="D643" s="25" t="str">
        <f t="shared" si="22"/>
        <v>A-</v>
      </c>
      <c r="E643" s="25" t="str">
        <f>VLOOKUP($A643+1,$A$15:$H$560,$B$570+$E$570,0)</f>
        <v>Foreign Currency LT</v>
      </c>
      <c r="F643" s="25" t="str">
        <f>VLOOKUP($A643+1,$A$15:$H$560,$B$570+$F$570,0)</f>
        <v>Foreign Currency LT</v>
      </c>
      <c r="G643" s="25" t="str">
        <f>VLOOKUP($A643+1,$A$15:$H$560,$B$570+$G$570,0)</f>
        <v>Foreign Currency LT</v>
      </c>
      <c r="H643" s="25" t="str">
        <f>VLOOKUP($A643+1,$A$15:$H$560,$B$570+$H$570,0)</f>
        <v>Foreign Currency LT</v>
      </c>
    </row>
    <row r="644" spans="1:8" x14ac:dyDescent="0.2">
      <c r="A644" s="25">
        <f t="shared" si="23"/>
        <v>361</v>
      </c>
      <c r="B644" s="62" t="str">
        <f t="shared" si="20"/>
        <v>Delmarva Power &amp; Light Company</v>
      </c>
      <c r="C644" s="25" t="str">
        <f t="shared" si="21"/>
        <v>A-</v>
      </c>
      <c r="D644" s="25" t="str">
        <f t="shared" si="22"/>
        <v>A-</v>
      </c>
      <c r="E644" s="25" t="str">
        <f>VLOOKUP($A644+1,$A$15:$H$560,$B$570+$E$570,0)</f>
        <v>Foreign Currency LT</v>
      </c>
      <c r="F644" s="25" t="str">
        <f>VLOOKUP($A644+1,$A$15:$H$560,$B$570+$F$570,0)</f>
        <v>Foreign Currency LT</v>
      </c>
      <c r="G644" s="25" t="str">
        <f>VLOOKUP($A644+1,$A$15:$H$560,$B$570+$G$570,0)</f>
        <v>Foreign Currency LT</v>
      </c>
      <c r="H644" s="25" t="str">
        <f>VLOOKUP($A644+1,$A$15:$H$560,$B$570+$H$570,0)</f>
        <v>Foreign Currency LT</v>
      </c>
    </row>
    <row r="645" spans="1:8" x14ac:dyDescent="0.2">
      <c r="A645" s="25">
        <f t="shared" si="23"/>
        <v>366</v>
      </c>
      <c r="B645" s="62" t="str">
        <f t="shared" si="20"/>
        <v>Ohio Edison Company</v>
      </c>
      <c r="C645" s="25" t="str">
        <f t="shared" si="21"/>
        <v>BB</v>
      </c>
      <c r="D645" s="25" t="str">
        <f t="shared" si="22"/>
        <v>BB</v>
      </c>
      <c r="E645" s="25"/>
      <c r="F645" s="25"/>
      <c r="G645" s="25"/>
      <c r="H645" s="25"/>
    </row>
    <row r="646" spans="1:8" x14ac:dyDescent="0.2">
      <c r="A646" s="25">
        <f t="shared" si="23"/>
        <v>371</v>
      </c>
      <c r="B646" s="62" t="str">
        <f t="shared" si="20"/>
        <v>Ameren Illinois Company</v>
      </c>
      <c r="C646" s="25" t="str">
        <f t="shared" si="21"/>
        <v>BBB+</v>
      </c>
      <c r="D646" s="25" t="str">
        <f t="shared" si="22"/>
        <v>BBB+</v>
      </c>
      <c r="E646" s="25" t="str">
        <f t="shared" ref="E646:E653" si="24">VLOOKUP($A646+1,$A$15:$H$560,$B$570+$E$570,0)</f>
        <v>Foreign Currency LT</v>
      </c>
      <c r="F646" s="25" t="str">
        <f t="shared" ref="F646:F653" si="25">VLOOKUP($A646+1,$A$15:$H$560,$B$570+$F$570,0)</f>
        <v>Foreign Currency LT</v>
      </c>
      <c r="G646" s="25" t="str">
        <f t="shared" ref="G646:G653" si="26">VLOOKUP($A646+1,$A$15:$H$560,$B$570+$G$570,0)</f>
        <v>Foreign Currency LT</v>
      </c>
      <c r="H646" s="25" t="str">
        <f t="shared" ref="H646:H653" si="27">VLOOKUP($A646+1,$A$15:$H$560,$B$570+$H$570,0)</f>
        <v>Foreign Currency LT</v>
      </c>
    </row>
    <row r="647" spans="1:8" x14ac:dyDescent="0.2">
      <c r="A647" s="25">
        <f t="shared" si="23"/>
        <v>376</v>
      </c>
      <c r="B647" s="62" t="str">
        <f t="shared" si="20"/>
        <v>Duke Energy Carolinas, LLC</v>
      </c>
      <c r="C647" s="25" t="str">
        <f t="shared" si="21"/>
        <v>BBB+</v>
      </c>
      <c r="D647" s="25" t="str">
        <f t="shared" si="22"/>
        <v>A-</v>
      </c>
      <c r="E647" s="25" t="str">
        <f t="shared" si="24"/>
        <v>Foreign Currency LT</v>
      </c>
      <c r="F647" s="25" t="str">
        <f t="shared" si="25"/>
        <v>Foreign Currency LT</v>
      </c>
      <c r="G647" s="25" t="str">
        <f t="shared" si="26"/>
        <v>Foreign Currency LT</v>
      </c>
      <c r="H647" s="25" t="str">
        <f t="shared" si="27"/>
        <v>Foreign Currency LT</v>
      </c>
    </row>
    <row r="648" spans="1:8" x14ac:dyDescent="0.2">
      <c r="A648" s="25">
        <f t="shared" si="23"/>
        <v>381</v>
      </c>
      <c r="B648" s="62" t="str">
        <f t="shared" si="20"/>
        <v>Duke Energy Progress, LLC</v>
      </c>
      <c r="C648" s="25" t="str">
        <f t="shared" si="21"/>
        <v>BBB+</v>
      </c>
      <c r="D648" s="25" t="str">
        <f t="shared" si="22"/>
        <v>A-</v>
      </c>
      <c r="E648" s="25" t="str">
        <f t="shared" si="24"/>
        <v>Foreign Currency LT</v>
      </c>
      <c r="F648" s="25" t="str">
        <f t="shared" si="25"/>
        <v>Foreign Currency LT</v>
      </c>
      <c r="G648" s="25" t="str">
        <f t="shared" si="26"/>
        <v>Foreign Currency LT</v>
      </c>
      <c r="H648" s="25" t="str">
        <f t="shared" si="27"/>
        <v>Foreign Currency LT</v>
      </c>
    </row>
    <row r="649" spans="1:8" x14ac:dyDescent="0.2">
      <c r="A649" s="25">
        <f t="shared" si="23"/>
        <v>386</v>
      </c>
      <c r="B649" s="62" t="str">
        <f t="shared" si="20"/>
        <v>Wisconsin Public Service Corporation</v>
      </c>
      <c r="C649" s="25" t="str">
        <f t="shared" si="21"/>
        <v>A-</v>
      </c>
      <c r="D649" s="25" t="str">
        <f t="shared" si="22"/>
        <v>A-</v>
      </c>
      <c r="E649" s="25" t="str">
        <f t="shared" si="24"/>
        <v>Foreign Currency LT</v>
      </c>
      <c r="F649" s="25" t="str">
        <f t="shared" si="25"/>
        <v>Foreign Currency LT</v>
      </c>
      <c r="G649" s="25" t="str">
        <f t="shared" si="26"/>
        <v>Foreign Currency LT</v>
      </c>
      <c r="H649" s="25" t="str">
        <f t="shared" si="27"/>
        <v>Foreign Currency LT</v>
      </c>
    </row>
    <row r="650" spans="1:8" x14ac:dyDescent="0.2">
      <c r="A650" s="25">
        <f t="shared" si="23"/>
        <v>391</v>
      </c>
      <c r="B650" s="62" t="str">
        <f t="shared" si="20"/>
        <v>The United Illuminating Company</v>
      </c>
      <c r="C650" s="25" t="str">
        <f t="shared" si="21"/>
        <v>A-</v>
      </c>
      <c r="D650" s="25" t="str">
        <f t="shared" si="22"/>
        <v>A-</v>
      </c>
      <c r="E650" s="25" t="str">
        <f t="shared" si="24"/>
        <v>Foreign Currency LT</v>
      </c>
      <c r="F650" s="25" t="str">
        <f t="shared" si="25"/>
        <v>Foreign Currency LT</v>
      </c>
      <c r="G650" s="25" t="str">
        <f t="shared" si="26"/>
        <v>Foreign Currency LT</v>
      </c>
      <c r="H650" s="25" t="str">
        <f t="shared" si="27"/>
        <v>Foreign Currency LT</v>
      </c>
    </row>
    <row r="651" spans="1:8" x14ac:dyDescent="0.2">
      <c r="A651" s="25">
        <f t="shared" si="23"/>
        <v>396</v>
      </c>
      <c r="B651" s="62" t="str">
        <f t="shared" si="20"/>
        <v>Georgia Power Company</v>
      </c>
      <c r="C651" s="25" t="str">
        <f t="shared" si="21"/>
        <v>A-</v>
      </c>
      <c r="D651" s="25" t="str">
        <f t="shared" si="22"/>
        <v>A-</v>
      </c>
      <c r="E651" s="25" t="str">
        <f t="shared" si="24"/>
        <v>Foreign Currency LT</v>
      </c>
      <c r="F651" s="25" t="str">
        <f t="shared" si="25"/>
        <v>Foreign Currency LT</v>
      </c>
      <c r="G651" s="25" t="str">
        <f t="shared" si="26"/>
        <v>Foreign Currency LT</v>
      </c>
      <c r="H651" s="25" t="str">
        <f t="shared" si="27"/>
        <v>Foreign Currency LT</v>
      </c>
    </row>
    <row r="652" spans="1:8" x14ac:dyDescent="0.2">
      <c r="A652" s="25">
        <f t="shared" si="23"/>
        <v>401</v>
      </c>
      <c r="B652" s="62" t="str">
        <f t="shared" si="20"/>
        <v>Union Electric Company</v>
      </c>
      <c r="C652" s="25" t="str">
        <f t="shared" si="21"/>
        <v>BBB+</v>
      </c>
      <c r="D652" s="25" t="str">
        <f t="shared" si="22"/>
        <v>BBB+</v>
      </c>
      <c r="E652" s="25" t="str">
        <f t="shared" si="24"/>
        <v>Foreign Currency LT</v>
      </c>
      <c r="F652" s="25" t="str">
        <f t="shared" si="25"/>
        <v>Foreign Currency LT</v>
      </c>
      <c r="G652" s="25" t="str">
        <f t="shared" si="26"/>
        <v>Foreign Currency LT</v>
      </c>
      <c r="H652" s="25" t="str">
        <f t="shared" si="27"/>
        <v>Foreign Currency LT</v>
      </c>
    </row>
    <row r="653" spans="1:8" x14ac:dyDescent="0.2">
      <c r="A653" s="25">
        <f t="shared" si="23"/>
        <v>406</v>
      </c>
      <c r="B653" s="62" t="str">
        <f t="shared" si="20"/>
        <v>Evergy Missouri West, Inc.</v>
      </c>
      <c r="C653" s="25" t="str">
        <f t="shared" si="21"/>
        <v>A-</v>
      </c>
      <c r="D653" s="25" t="str">
        <f t="shared" si="22"/>
        <v>A-</v>
      </c>
      <c r="E653" s="25" t="str">
        <f t="shared" si="24"/>
        <v>Foreign Currency LT</v>
      </c>
      <c r="F653" s="25" t="str">
        <f t="shared" si="25"/>
        <v>Foreign Currency LT</v>
      </c>
      <c r="G653" s="25" t="str">
        <f t="shared" si="26"/>
        <v>Foreign Currency LT</v>
      </c>
      <c r="H653" s="25" t="str">
        <f t="shared" si="27"/>
        <v>Foreign Currency LT</v>
      </c>
    </row>
    <row r="654" spans="1:8" x14ac:dyDescent="0.2">
      <c r="A654" s="25">
        <f t="shared" si="23"/>
        <v>411</v>
      </c>
      <c r="B654" s="62" t="str">
        <f t="shared" si="20"/>
        <v>West Penn Power Company</v>
      </c>
      <c r="C654" s="25" t="str">
        <f t="shared" si="21"/>
        <v>BB</v>
      </c>
      <c r="D654" s="25" t="str">
        <f t="shared" si="22"/>
        <v>BB</v>
      </c>
      <c r="E654" s="25"/>
      <c r="F654" s="25"/>
      <c r="G654" s="25"/>
      <c r="H654" s="25"/>
    </row>
    <row r="655" spans="1:8" x14ac:dyDescent="0.2">
      <c r="A655" s="25">
        <f t="shared" si="23"/>
        <v>416</v>
      </c>
      <c r="B655" s="62" t="str">
        <f t="shared" si="20"/>
        <v>Orange and Rockland Utilities, Inc.</v>
      </c>
      <c r="C655" s="25" t="str">
        <f t="shared" si="21"/>
        <v>A-</v>
      </c>
      <c r="D655" s="25" t="str">
        <f t="shared" si="22"/>
        <v>A-</v>
      </c>
      <c r="E655" s="25" t="str">
        <f t="shared" ref="E655:E671" si="28">VLOOKUP($A655+1,$A$15:$H$560,$B$570+$E$570,0)</f>
        <v>Foreign Currency LT</v>
      </c>
      <c r="F655" s="25" t="str">
        <f t="shared" ref="F655:F671" si="29">VLOOKUP($A655+1,$A$15:$H$560,$B$570+$F$570,0)</f>
        <v>Foreign Currency LT</v>
      </c>
      <c r="G655" s="25" t="str">
        <f t="shared" ref="G655:G671" si="30">VLOOKUP($A655+1,$A$15:$H$560,$B$570+$G$570,0)</f>
        <v>Foreign Currency LT</v>
      </c>
      <c r="H655" s="25" t="str">
        <f t="shared" ref="H655:H671" si="31">VLOOKUP($A655+1,$A$15:$H$560,$B$570+$H$570,0)</f>
        <v>Foreign Currency LT</v>
      </c>
    </row>
    <row r="656" spans="1:8" x14ac:dyDescent="0.2">
      <c r="A656" s="25">
        <f t="shared" si="23"/>
        <v>421</v>
      </c>
      <c r="B656" s="62" t="str">
        <f t="shared" si="20"/>
        <v>Peoples Energy, LLC</v>
      </c>
      <c r="C656" s="25" t="str">
        <f t="shared" si="21"/>
        <v>NR</v>
      </c>
      <c r="D656" s="25" t="str">
        <f t="shared" si="22"/>
        <v>NR</v>
      </c>
      <c r="E656" s="25" t="str">
        <f t="shared" si="28"/>
        <v>Foreign Currency LT</v>
      </c>
      <c r="F656" s="25" t="str">
        <f t="shared" si="29"/>
        <v>Foreign Currency LT</v>
      </c>
      <c r="G656" s="25" t="str">
        <f t="shared" si="30"/>
        <v>Foreign Currency LT</v>
      </c>
      <c r="H656" s="25" t="str">
        <f t="shared" si="31"/>
        <v>Foreign Currency LT</v>
      </c>
    </row>
    <row r="657" spans="1:8" x14ac:dyDescent="0.2">
      <c r="A657" s="25">
        <f t="shared" si="23"/>
        <v>426</v>
      </c>
      <c r="B657" s="62" t="str">
        <f t="shared" si="20"/>
        <v>Piedmont Natural Gas Company, Inc.</v>
      </c>
      <c r="C657" s="25" t="str">
        <f t="shared" si="21"/>
        <v>BBB+</v>
      </c>
      <c r="D657" s="25" t="str">
        <f t="shared" si="22"/>
        <v>A-</v>
      </c>
      <c r="E657" s="25" t="str">
        <f t="shared" si="28"/>
        <v>Foreign Currency LT</v>
      </c>
      <c r="F657" s="25" t="str">
        <f t="shared" si="29"/>
        <v>Foreign Currency LT</v>
      </c>
      <c r="G657" s="25" t="str">
        <f t="shared" si="30"/>
        <v>Foreign Currency LT</v>
      </c>
      <c r="H657" s="25" t="str">
        <f t="shared" si="31"/>
        <v>Foreign Currency LT</v>
      </c>
    </row>
    <row r="658" spans="1:8" x14ac:dyDescent="0.2">
      <c r="A658" s="25">
        <f t="shared" si="23"/>
        <v>431</v>
      </c>
      <c r="B658" s="62" t="str">
        <f t="shared" si="20"/>
        <v>Interstate Power and Light Company</v>
      </c>
      <c r="C658" s="25" t="str">
        <f t="shared" si="21"/>
        <v>A-</v>
      </c>
      <c r="D658" s="25" t="str">
        <f t="shared" si="22"/>
        <v>A-</v>
      </c>
      <c r="E658" s="25" t="str">
        <f t="shared" si="28"/>
        <v>Foreign Currency LT</v>
      </c>
      <c r="F658" s="25" t="str">
        <f t="shared" si="29"/>
        <v>Foreign Currency LT</v>
      </c>
      <c r="G658" s="25" t="str">
        <f t="shared" si="30"/>
        <v>Foreign Currency LT</v>
      </c>
      <c r="H658" s="25" t="str">
        <f t="shared" si="31"/>
        <v>Foreign Currency LT</v>
      </c>
    </row>
    <row r="659" spans="1:8" x14ac:dyDescent="0.2">
      <c r="A659" s="25">
        <f t="shared" si="23"/>
        <v>436</v>
      </c>
      <c r="B659" s="62" t="str">
        <f t="shared" si="20"/>
        <v>Southern Company Gas</v>
      </c>
      <c r="C659" s="25" t="str">
        <f t="shared" si="21"/>
        <v>A-</v>
      </c>
      <c r="D659" s="25" t="str">
        <f t="shared" si="22"/>
        <v>A-</v>
      </c>
      <c r="E659" s="25" t="str">
        <f t="shared" si="28"/>
        <v>Foreign Currency LT</v>
      </c>
      <c r="F659" s="25" t="str">
        <f t="shared" si="29"/>
        <v>Foreign Currency LT</v>
      </c>
      <c r="G659" s="25" t="str">
        <f t="shared" si="30"/>
        <v>Foreign Currency LT</v>
      </c>
      <c r="H659" s="25" t="str">
        <f t="shared" si="31"/>
        <v>Foreign Currency LT</v>
      </c>
    </row>
    <row r="660" spans="1:8" x14ac:dyDescent="0.2">
      <c r="A660" s="25">
        <f t="shared" si="23"/>
        <v>441</v>
      </c>
      <c r="B660" s="62" t="str">
        <f t="shared" si="20"/>
        <v>Progress Energy, Inc.</v>
      </c>
      <c r="C660" s="25" t="str">
        <f t="shared" si="21"/>
        <v>BBB+</v>
      </c>
      <c r="D660" s="25" t="str">
        <f t="shared" si="22"/>
        <v>A-</v>
      </c>
      <c r="E660" s="25" t="str">
        <f t="shared" si="28"/>
        <v>Foreign Currency LT</v>
      </c>
      <c r="F660" s="25" t="str">
        <f t="shared" si="29"/>
        <v>Foreign Currency LT</v>
      </c>
      <c r="G660" s="25" t="str">
        <f t="shared" si="30"/>
        <v>Foreign Currency LT</v>
      </c>
      <c r="H660" s="25" t="str">
        <f t="shared" si="31"/>
        <v>Foreign Currency LT</v>
      </c>
    </row>
    <row r="661" spans="1:8" x14ac:dyDescent="0.2">
      <c r="A661" s="25">
        <f t="shared" si="23"/>
        <v>446</v>
      </c>
      <c r="B661" s="62" t="str">
        <f t="shared" si="20"/>
        <v>Texas-New Mexico Power Company</v>
      </c>
      <c r="C661" s="25" t="str">
        <f t="shared" si="21"/>
        <v>BBB+</v>
      </c>
      <c r="D661" s="25" t="str">
        <f t="shared" si="22"/>
        <v>BBB+</v>
      </c>
      <c r="E661" s="25" t="str">
        <f t="shared" si="28"/>
        <v>Foreign Currency LT</v>
      </c>
      <c r="F661" s="25" t="str">
        <f t="shared" si="29"/>
        <v>Foreign Currency LT</v>
      </c>
      <c r="G661" s="25" t="str">
        <f t="shared" si="30"/>
        <v>Foreign Currency LT</v>
      </c>
      <c r="H661" s="25" t="str">
        <f t="shared" si="31"/>
        <v>Foreign Currency LT</v>
      </c>
    </row>
    <row r="662" spans="1:8" x14ac:dyDescent="0.2">
      <c r="A662" s="25">
        <f t="shared" si="23"/>
        <v>451</v>
      </c>
      <c r="B662" s="62" t="str">
        <f t="shared" si="20"/>
        <v>MCN Energy Group, Inc.</v>
      </c>
      <c r="C662" s="25" t="str">
        <f t="shared" si="21"/>
        <v>-</v>
      </c>
      <c r="D662" s="25" t="str">
        <f t="shared" si="22"/>
        <v>-</v>
      </c>
      <c r="E662" s="25" t="str">
        <f t="shared" si="28"/>
        <v>Foreign Currency LT</v>
      </c>
      <c r="F662" s="25" t="str">
        <f t="shared" si="29"/>
        <v>Foreign Currency LT</v>
      </c>
      <c r="G662" s="25" t="str">
        <f t="shared" si="30"/>
        <v>Foreign Currency LT</v>
      </c>
      <c r="H662" s="25" t="str">
        <f t="shared" si="31"/>
        <v>Foreign Currency LT</v>
      </c>
    </row>
    <row r="663" spans="1:8" x14ac:dyDescent="0.2">
      <c r="A663" s="25">
        <f t="shared" si="23"/>
        <v>456</v>
      </c>
      <c r="B663" s="62" t="str">
        <f t="shared" si="20"/>
        <v>Southwestern Public Service Company</v>
      </c>
      <c r="C663" s="25" t="str">
        <f t="shared" si="21"/>
        <v>A-</v>
      </c>
      <c r="D663" s="25" t="str">
        <f t="shared" si="22"/>
        <v>A-</v>
      </c>
      <c r="E663" s="25" t="str">
        <f t="shared" si="28"/>
        <v>Foreign Currency LT</v>
      </c>
      <c r="F663" s="25" t="str">
        <f t="shared" si="29"/>
        <v>Foreign Currency LT</v>
      </c>
      <c r="G663" s="25" t="str">
        <f t="shared" si="30"/>
        <v>Foreign Currency LT</v>
      </c>
      <c r="H663" s="25" t="str">
        <f t="shared" si="31"/>
        <v>Foreign Currency LT</v>
      </c>
    </row>
    <row r="664" spans="1:8" x14ac:dyDescent="0.2">
      <c r="A664" s="25">
        <f t="shared" si="23"/>
        <v>461</v>
      </c>
      <c r="B664" s="62" t="str">
        <f t="shared" si="20"/>
        <v>Arizona Public Service Company</v>
      </c>
      <c r="C664" s="25" t="str">
        <f t="shared" si="21"/>
        <v>A-</v>
      </c>
      <c r="D664" s="25" t="str">
        <f t="shared" si="22"/>
        <v>A-</v>
      </c>
      <c r="E664" s="25" t="str">
        <f t="shared" si="28"/>
        <v>Foreign Currency LT</v>
      </c>
      <c r="F664" s="25" t="str">
        <f t="shared" si="29"/>
        <v>Foreign Currency LT</v>
      </c>
      <c r="G664" s="25" t="str">
        <f t="shared" si="30"/>
        <v>Foreign Currency LT</v>
      </c>
      <c r="H664" s="25" t="str">
        <f t="shared" si="31"/>
        <v>Foreign Currency LT</v>
      </c>
    </row>
    <row r="665" spans="1:8" x14ac:dyDescent="0.2">
      <c r="A665" s="25">
        <f t="shared" si="23"/>
        <v>466</v>
      </c>
      <c r="B665" s="62" t="str">
        <f t="shared" si="20"/>
        <v>San Diego Gas &amp; Electric Company</v>
      </c>
      <c r="C665" s="25" t="str">
        <f t="shared" si="21"/>
        <v>BBB+</v>
      </c>
      <c r="D665" s="25" t="str">
        <f t="shared" si="22"/>
        <v>BBB+</v>
      </c>
      <c r="E665" s="25" t="str">
        <f t="shared" si="28"/>
        <v>Foreign Currency LT</v>
      </c>
      <c r="F665" s="25" t="str">
        <f t="shared" si="29"/>
        <v>Foreign Currency LT</v>
      </c>
      <c r="G665" s="25" t="str">
        <f t="shared" si="30"/>
        <v>Foreign Currency LT</v>
      </c>
      <c r="H665" s="25" t="str">
        <f t="shared" si="31"/>
        <v>Foreign Currency LT</v>
      </c>
    </row>
    <row r="666" spans="1:8" x14ac:dyDescent="0.2">
      <c r="A666" s="25">
        <f t="shared" si="23"/>
        <v>471</v>
      </c>
      <c r="B666" s="62" t="str">
        <f t="shared" si="20"/>
        <v>Southern California Edison</v>
      </c>
      <c r="C666" s="25" t="str">
        <f t="shared" si="21"/>
        <v>BBB</v>
      </c>
      <c r="D666" s="25" t="str">
        <f t="shared" si="22"/>
        <v>BBB</v>
      </c>
      <c r="E666" s="25" t="str">
        <f t="shared" si="28"/>
        <v>Foreign Currency LT</v>
      </c>
      <c r="F666" s="25" t="str">
        <f t="shared" si="29"/>
        <v>Foreign Currency LT</v>
      </c>
      <c r="G666" s="25" t="str">
        <f t="shared" si="30"/>
        <v>Foreign Currency LT</v>
      </c>
      <c r="H666" s="25" t="str">
        <f t="shared" si="31"/>
        <v>Foreign Currency LT</v>
      </c>
    </row>
    <row r="667" spans="1:8" x14ac:dyDescent="0.2">
      <c r="A667" s="25">
        <f t="shared" si="23"/>
        <v>476</v>
      </c>
      <c r="B667" s="62" t="str">
        <f t="shared" si="20"/>
        <v>Rochester Gas and Electric Co</v>
      </c>
      <c r="C667" s="25" t="str">
        <f t="shared" si="21"/>
        <v>A-</v>
      </c>
      <c r="D667" s="25" t="str">
        <f t="shared" si="22"/>
        <v>A-</v>
      </c>
      <c r="E667" s="25" t="str">
        <f t="shared" si="28"/>
        <v>Foreign Currency LT</v>
      </c>
      <c r="F667" s="25" t="str">
        <f t="shared" si="29"/>
        <v>Foreign Currency LT</v>
      </c>
      <c r="G667" s="25" t="str">
        <f t="shared" si="30"/>
        <v>Foreign Currency LT</v>
      </c>
      <c r="H667" s="25" t="str">
        <f t="shared" si="31"/>
        <v>Foreign Currency LT</v>
      </c>
    </row>
    <row r="668" spans="1:8" x14ac:dyDescent="0.2">
      <c r="A668" s="25">
        <f t="shared" si="23"/>
        <v>481</v>
      </c>
      <c r="B668" s="62" t="str">
        <f t="shared" ref="B668:B671" si="32">VLOOKUP(A668,$A$15:$H$560,$B$570,0)</f>
        <v>Southern California Gas Company</v>
      </c>
      <c r="C668" s="25" t="str">
        <f t="shared" si="21"/>
        <v>A</v>
      </c>
      <c r="D668" s="25" t="str">
        <f t="shared" si="22"/>
        <v>A</v>
      </c>
      <c r="E668" s="25" t="str">
        <f t="shared" si="28"/>
        <v>Foreign Currency LT</v>
      </c>
      <c r="F668" s="25" t="str">
        <f t="shared" si="29"/>
        <v>Foreign Currency LT</v>
      </c>
      <c r="G668" s="25" t="str">
        <f t="shared" si="30"/>
        <v>Foreign Currency LT</v>
      </c>
      <c r="H668" s="25" t="str">
        <f t="shared" si="31"/>
        <v>Foreign Currency LT</v>
      </c>
    </row>
    <row r="669" spans="1:8" x14ac:dyDescent="0.2">
      <c r="A669" s="25">
        <f t="shared" si="23"/>
        <v>486</v>
      </c>
      <c r="B669" s="62" t="str">
        <f t="shared" si="32"/>
        <v>Idaho Power Company</v>
      </c>
      <c r="C669" s="25" t="str">
        <f t="shared" si="21"/>
        <v>BBB</v>
      </c>
      <c r="D669" s="25" t="str">
        <f t="shared" si="22"/>
        <v>BBB</v>
      </c>
      <c r="E669" s="25" t="str">
        <f t="shared" si="28"/>
        <v>Foreign Currency LT</v>
      </c>
      <c r="F669" s="25" t="str">
        <f t="shared" si="29"/>
        <v>Foreign Currency LT</v>
      </c>
      <c r="G669" s="25" t="str">
        <f t="shared" si="30"/>
        <v>Foreign Currency LT</v>
      </c>
      <c r="H669" s="25" t="str">
        <f t="shared" si="31"/>
        <v>Foreign Currency LT</v>
      </c>
    </row>
    <row r="670" spans="1:8" x14ac:dyDescent="0.2">
      <c r="A670" s="25">
        <f t="shared" si="23"/>
        <v>491</v>
      </c>
      <c r="B670" s="62" t="str">
        <f t="shared" si="32"/>
        <v>Public Service Company of New Mexico</v>
      </c>
      <c r="C670" s="25" t="str">
        <f t="shared" si="21"/>
        <v>BBB</v>
      </c>
      <c r="D670" s="25" t="str">
        <f t="shared" si="22"/>
        <v>BBB</v>
      </c>
      <c r="E670" s="25" t="str">
        <f t="shared" si="28"/>
        <v>Foreign Currency LT</v>
      </c>
      <c r="F670" s="25" t="str">
        <f t="shared" si="29"/>
        <v>Foreign Currency LT</v>
      </c>
      <c r="G670" s="25" t="str">
        <f t="shared" si="30"/>
        <v>Foreign Currency LT</v>
      </c>
      <c r="H670" s="25" t="str">
        <f t="shared" si="31"/>
        <v>Foreign Currency LT</v>
      </c>
    </row>
    <row r="671" spans="1:8" x14ac:dyDescent="0.2">
      <c r="A671" s="25">
        <f t="shared" si="23"/>
        <v>496</v>
      </c>
      <c r="B671" s="62" t="str">
        <f t="shared" si="32"/>
        <v>Oklahoma Gas &amp; Electric Company</v>
      </c>
      <c r="C671" s="25" t="str">
        <f t="shared" si="21"/>
        <v>A-</v>
      </c>
      <c r="D671" s="25" t="str">
        <f t="shared" si="22"/>
        <v>A-</v>
      </c>
      <c r="E671" s="25" t="str">
        <f t="shared" si="28"/>
        <v>Foreign Currency LT</v>
      </c>
      <c r="F671" s="25" t="str">
        <f t="shared" si="29"/>
        <v>Foreign Currency LT</v>
      </c>
      <c r="G671" s="25" t="str">
        <f t="shared" si="30"/>
        <v>Foreign Currency LT</v>
      </c>
      <c r="H671" s="25" t="str">
        <f t="shared" si="31"/>
        <v>Foreign Currency LT</v>
      </c>
    </row>
    <row r="672" spans="1:8" x14ac:dyDescent="0.2">
      <c r="A672" s="25"/>
      <c r="B672" s="25"/>
      <c r="C672" s="25"/>
      <c r="D672" s="25"/>
      <c r="E672" s="25"/>
      <c r="F672" s="25"/>
      <c r="G672" s="25"/>
      <c r="H672" s="25"/>
    </row>
    <row r="673" spans="1:8" x14ac:dyDescent="0.2">
      <c r="A673" s="25"/>
      <c r="B673" s="25"/>
      <c r="C673" s="25"/>
      <c r="D673" s="25"/>
      <c r="E673" s="25"/>
      <c r="F673" s="25"/>
      <c r="G673" s="25"/>
      <c r="H673" s="25"/>
    </row>
    <row r="674" spans="1:8" x14ac:dyDescent="0.2">
      <c r="A674" s="25"/>
      <c r="B674" s="25"/>
      <c r="C674" s="25"/>
      <c r="D674" s="25"/>
      <c r="E674" s="25"/>
      <c r="F674" s="25"/>
      <c r="G674" s="25"/>
      <c r="H674" s="25"/>
    </row>
    <row r="675" spans="1:8" x14ac:dyDescent="0.2">
      <c r="A675" s="25"/>
      <c r="B675" s="62"/>
      <c r="C675" s="25"/>
      <c r="D675" s="25"/>
      <c r="E675" s="25"/>
      <c r="F675" s="25"/>
      <c r="G675" s="25"/>
      <c r="H675" s="25"/>
    </row>
    <row r="676" spans="1:8" x14ac:dyDescent="0.2">
      <c r="A676" s="25"/>
      <c r="B676" s="62"/>
      <c r="C676" s="25"/>
      <c r="D676" s="25"/>
      <c r="E676" s="25"/>
      <c r="F676" s="25"/>
      <c r="G676" s="25"/>
      <c r="H676" s="25"/>
    </row>
    <row r="677" spans="1:8" x14ac:dyDescent="0.2">
      <c r="A677" s="25"/>
      <c r="B677" s="62"/>
      <c r="C677" s="25"/>
      <c r="D677" s="25"/>
      <c r="E677" s="25"/>
      <c r="F677" s="25"/>
      <c r="G677" s="25"/>
      <c r="H677" s="25"/>
    </row>
    <row r="678" spans="1:8" x14ac:dyDescent="0.2">
      <c r="A678" s="25"/>
      <c r="B678" s="62"/>
      <c r="C678" s="25"/>
      <c r="D678" s="25"/>
      <c r="E678" s="25"/>
      <c r="F678" s="25"/>
      <c r="G678" s="25"/>
      <c r="H678" s="25"/>
    </row>
    <row r="679" spans="1:8" x14ac:dyDescent="0.2">
      <c r="A679" s="25"/>
      <c r="B679" s="62"/>
      <c r="C679" s="25"/>
      <c r="D679" s="25"/>
      <c r="E679" s="25"/>
      <c r="F679" s="25"/>
      <c r="G679" s="25"/>
      <c r="H679" s="25"/>
    </row>
    <row r="680" spans="1:8" x14ac:dyDescent="0.2">
      <c r="A680" s="25"/>
      <c r="B680" s="62"/>
      <c r="C680" s="25"/>
      <c r="D680" s="25"/>
      <c r="E680" s="25"/>
      <c r="F680" s="25"/>
      <c r="G680" s="25"/>
      <c r="H680" s="25"/>
    </row>
    <row r="681" spans="1:8" x14ac:dyDescent="0.2">
      <c r="A681" s="25"/>
      <c r="B681" s="62"/>
      <c r="C681" s="25"/>
      <c r="D681" s="25"/>
      <c r="E681" s="25"/>
      <c r="F681" s="25"/>
      <c r="G681" s="25"/>
      <c r="H681" s="25"/>
    </row>
    <row r="682" spans="1:8" x14ac:dyDescent="0.2">
      <c r="A682" s="25"/>
      <c r="B682" s="62"/>
      <c r="C682" s="27">
        <f>COUNTA(C572:C671)</f>
        <v>100</v>
      </c>
      <c r="D682" s="27">
        <f>COUNTA(D572:D671)</f>
        <v>100</v>
      </c>
      <c r="E682" s="27"/>
      <c r="F682" s="27"/>
      <c r="G682" s="27"/>
      <c r="H682" s="27"/>
    </row>
    <row r="686" spans="1:8" x14ac:dyDescent="0.2">
      <c r="A686" s="19"/>
      <c r="B686" s="19" t="s">
        <v>18</v>
      </c>
      <c r="C686" s="25">
        <f t="shared" ref="C686:C694" si="33">COUNTIF($C$572:$C$671,$B686)</f>
        <v>0</v>
      </c>
      <c r="D686" s="25">
        <f t="shared" ref="D686:D694" si="34">COUNTIF($D$572:$D$671,$B686)</f>
        <v>0</v>
      </c>
      <c r="E686" s="25"/>
      <c r="F686" s="25"/>
      <c r="G686" s="25"/>
      <c r="H686" s="25"/>
    </row>
    <row r="687" spans="1:8" x14ac:dyDescent="0.2">
      <c r="A687" s="19"/>
      <c r="B687" s="19" t="s">
        <v>17</v>
      </c>
      <c r="C687" s="25">
        <f t="shared" si="33"/>
        <v>12</v>
      </c>
      <c r="D687" s="25">
        <f t="shared" si="34"/>
        <v>12</v>
      </c>
      <c r="E687" s="25"/>
      <c r="F687" s="25"/>
      <c r="G687" s="25"/>
      <c r="H687" s="25"/>
    </row>
    <row r="688" spans="1:8" x14ac:dyDescent="0.2">
      <c r="A688" s="19"/>
      <c r="B688" s="19" t="s">
        <v>6</v>
      </c>
      <c r="C688" s="25">
        <f t="shared" si="33"/>
        <v>41</v>
      </c>
      <c r="D688" s="25">
        <f t="shared" si="34"/>
        <v>48</v>
      </c>
      <c r="E688" s="25"/>
      <c r="F688" s="25"/>
      <c r="G688" s="25"/>
      <c r="H688" s="25"/>
    </row>
    <row r="689" spans="1:8" x14ac:dyDescent="0.2">
      <c r="A689" s="19"/>
      <c r="B689" s="19" t="s">
        <v>5</v>
      </c>
      <c r="C689" s="25">
        <f t="shared" si="33"/>
        <v>26</v>
      </c>
      <c r="D689" s="25">
        <f t="shared" si="34"/>
        <v>17</v>
      </c>
      <c r="E689" s="25"/>
      <c r="F689" s="25"/>
      <c r="G689" s="25"/>
      <c r="H689" s="25"/>
    </row>
    <row r="690" spans="1:8" x14ac:dyDescent="0.2">
      <c r="A690" s="19"/>
      <c r="B690" s="19" t="s">
        <v>4</v>
      </c>
      <c r="C690" s="25">
        <f t="shared" si="33"/>
        <v>3</v>
      </c>
      <c r="D690" s="25">
        <f t="shared" si="34"/>
        <v>3</v>
      </c>
      <c r="E690" s="25"/>
      <c r="F690" s="25"/>
      <c r="G690" s="25"/>
      <c r="H690" s="25"/>
    </row>
    <row r="691" spans="1:8" x14ac:dyDescent="0.2">
      <c r="A691" s="19"/>
      <c r="B691" s="19" t="s">
        <v>19</v>
      </c>
      <c r="C691" s="25">
        <f t="shared" si="33"/>
        <v>1</v>
      </c>
      <c r="D691" s="25">
        <f t="shared" si="34"/>
        <v>1</v>
      </c>
      <c r="E691" s="25"/>
      <c r="F691" s="25"/>
      <c r="G691" s="25"/>
      <c r="H691" s="25"/>
    </row>
    <row r="692" spans="1:8" x14ac:dyDescent="0.2">
      <c r="A692" s="19"/>
      <c r="B692" s="19" t="s">
        <v>3</v>
      </c>
      <c r="C692" s="25">
        <f t="shared" si="33"/>
        <v>1</v>
      </c>
      <c r="D692" s="25">
        <f t="shared" si="34"/>
        <v>1</v>
      </c>
      <c r="E692" s="25"/>
      <c r="F692" s="25"/>
      <c r="G692" s="25"/>
      <c r="H692" s="25"/>
    </row>
    <row r="693" spans="1:8" x14ac:dyDescent="0.2">
      <c r="A693" s="19"/>
      <c r="B693" s="19" t="s">
        <v>16</v>
      </c>
      <c r="C693" s="25">
        <f t="shared" si="33"/>
        <v>0</v>
      </c>
      <c r="D693" s="25">
        <f t="shared" si="34"/>
        <v>0</v>
      </c>
      <c r="E693" s="25"/>
      <c r="F693" s="25"/>
      <c r="G693" s="25"/>
      <c r="H693" s="25"/>
    </row>
    <row r="694" spans="1:8" x14ac:dyDescent="0.2">
      <c r="A694" s="19"/>
      <c r="B694" s="19" t="s">
        <v>13</v>
      </c>
      <c r="C694" s="25">
        <f t="shared" si="33"/>
        <v>0</v>
      </c>
      <c r="D694" s="25">
        <f t="shared" si="34"/>
        <v>0</v>
      </c>
      <c r="E694" s="25"/>
      <c r="F694" s="25"/>
      <c r="G694" s="25"/>
      <c r="H694" s="25"/>
    </row>
    <row r="695" spans="1:8" x14ac:dyDescent="0.2">
      <c r="B695" s="46" t="s">
        <v>24</v>
      </c>
      <c r="C695" s="46">
        <f>COUNTIF($C$572:$C$659,$B695)</f>
        <v>0</v>
      </c>
      <c r="D695" s="25">
        <f>COUNTIF($D$572:$D$659,$B695)</f>
        <v>0</v>
      </c>
      <c r="E695" s="25"/>
      <c r="F695" s="25"/>
      <c r="G695" s="25"/>
      <c r="H695" s="25"/>
    </row>
    <row r="696" spans="1:8" x14ac:dyDescent="0.2">
      <c r="B696" s="46" t="s">
        <v>15</v>
      </c>
      <c r="C696" s="46">
        <f>COUNTIF($C$572:$C$659,$B696)</f>
        <v>9</v>
      </c>
      <c r="D696" s="25">
        <f>COUNTIF($D$572:$D$659,$B696)</f>
        <v>9</v>
      </c>
      <c r="E696" s="25"/>
      <c r="F696" s="25"/>
      <c r="G696" s="25"/>
      <c r="H696" s="25"/>
    </row>
    <row r="697" spans="1:8" x14ac:dyDescent="0.2">
      <c r="B697" s="46" t="s">
        <v>14</v>
      </c>
      <c r="C697" s="46">
        <f>COUNTIF($C$572:$C$659,$B697)</f>
        <v>0</v>
      </c>
      <c r="D697" s="25">
        <f>COUNTIF($D$572:$D$659,$B697)</f>
        <v>0</v>
      </c>
      <c r="E697" s="25"/>
      <c r="F697" s="25"/>
      <c r="G697" s="25"/>
      <c r="H697" s="25"/>
    </row>
    <row r="698" spans="1:8" x14ac:dyDescent="0.2">
      <c r="B698" s="46" t="s">
        <v>23</v>
      </c>
      <c r="C698" s="46">
        <f>COUNTIF($C$572:$C$671,$B698)</f>
        <v>1</v>
      </c>
      <c r="D698" s="25">
        <f>COUNTIF($D$572:$D$671,$B698)</f>
        <v>4</v>
      </c>
      <c r="E698" s="25"/>
      <c r="F698" s="25"/>
      <c r="G698" s="25"/>
      <c r="H698" s="25"/>
    </row>
    <row r="699" spans="1:8" x14ac:dyDescent="0.2">
      <c r="B699" s="46" t="s">
        <v>22</v>
      </c>
      <c r="C699" s="61">
        <f>COUNTIF($C$572:$C$671,$B699)</f>
        <v>6</v>
      </c>
      <c r="D699" s="60">
        <f>COUNTIF($D$572:$D$671,$B699)+1</f>
        <v>6</v>
      </c>
      <c r="E699" s="25"/>
      <c r="F699" s="25"/>
      <c r="G699" s="25"/>
      <c r="H699" s="25"/>
    </row>
    <row r="700" spans="1:8" x14ac:dyDescent="0.2">
      <c r="B700" s="46" t="s">
        <v>21</v>
      </c>
      <c r="C700" s="46">
        <f>SUM(C686:C699)</f>
        <v>100</v>
      </c>
      <c r="D700" s="46">
        <f>SUM(D686:D699)</f>
        <v>101</v>
      </c>
    </row>
    <row r="701" spans="1:8" x14ac:dyDescent="0.2">
      <c r="B701" s="46" t="s">
        <v>20</v>
      </c>
      <c r="C701" s="46">
        <f>C700-C699-C698</f>
        <v>93</v>
      </c>
      <c r="D701" s="46">
        <f>D700-D699-D698</f>
        <v>91</v>
      </c>
    </row>
    <row r="703" spans="1:8" x14ac:dyDescent="0.2">
      <c r="C703" s="24"/>
    </row>
    <row r="704" spans="1:8" x14ac:dyDescent="0.2">
      <c r="B704" s="19" t="s">
        <v>19</v>
      </c>
      <c r="C704" s="24">
        <f>C691/C701</f>
        <v>1.0752688172043012E-2</v>
      </c>
      <c r="D704" s="24">
        <f>D691/D701</f>
        <v>1.098901098901099E-2</v>
      </c>
      <c r="E704" s="24"/>
      <c r="F704" s="24"/>
      <c r="G704" s="24"/>
      <c r="H704" s="24"/>
    </row>
    <row r="705" spans="2:8" x14ac:dyDescent="0.2">
      <c r="B705" s="19" t="s">
        <v>18</v>
      </c>
      <c r="C705" s="24">
        <f>C686/C701</f>
        <v>0</v>
      </c>
      <c r="D705" s="24">
        <f>D686/D701</f>
        <v>0</v>
      </c>
      <c r="E705" s="24"/>
      <c r="F705" s="24"/>
      <c r="G705" s="24"/>
      <c r="H705" s="24"/>
    </row>
    <row r="706" spans="2:8" x14ac:dyDescent="0.2">
      <c r="B706" s="19" t="s">
        <v>17</v>
      </c>
      <c r="C706" s="24">
        <f>C687/C701</f>
        <v>0.12903225806451613</v>
      </c>
      <c r="D706" s="24">
        <f>D687/D701</f>
        <v>0.13186813186813187</v>
      </c>
      <c r="E706" s="24"/>
      <c r="F706" s="24"/>
      <c r="G706" s="24"/>
      <c r="H706" s="24"/>
    </row>
    <row r="707" spans="2:8" x14ac:dyDescent="0.2">
      <c r="B707" s="19" t="s">
        <v>6</v>
      </c>
      <c r="C707" s="24">
        <f>C688/C701</f>
        <v>0.44086021505376344</v>
      </c>
      <c r="D707" s="24">
        <f>D688/D701</f>
        <v>0.52747252747252749</v>
      </c>
      <c r="E707" s="24"/>
      <c r="F707" s="24"/>
      <c r="G707" s="24"/>
      <c r="H707" s="24"/>
    </row>
    <row r="708" spans="2:8" x14ac:dyDescent="0.2">
      <c r="B708" s="19" t="s">
        <v>5</v>
      </c>
      <c r="C708" s="24">
        <f>C689/C701</f>
        <v>0.27956989247311825</v>
      </c>
      <c r="D708" s="24">
        <f>D689/D701</f>
        <v>0.18681318681318682</v>
      </c>
      <c r="E708" s="24"/>
      <c r="F708" s="24"/>
      <c r="G708" s="24"/>
      <c r="H708" s="24"/>
    </row>
    <row r="709" spans="2:8" x14ac:dyDescent="0.2">
      <c r="B709" s="19" t="s">
        <v>4</v>
      </c>
      <c r="C709" s="24">
        <f>C690/C701</f>
        <v>3.2258064516129031E-2</v>
      </c>
      <c r="D709" s="24">
        <f>D690/D701</f>
        <v>3.2967032967032968E-2</v>
      </c>
      <c r="E709" s="24"/>
      <c r="F709" s="24"/>
      <c r="G709" s="24"/>
      <c r="H709" s="24"/>
    </row>
    <row r="710" spans="2:8" x14ac:dyDescent="0.2">
      <c r="B710" s="19" t="s">
        <v>3</v>
      </c>
      <c r="C710" s="24">
        <f>C692/C701</f>
        <v>1.0752688172043012E-2</v>
      </c>
      <c r="D710" s="24">
        <f>D692/D701</f>
        <v>1.098901098901099E-2</v>
      </c>
      <c r="E710" s="24"/>
      <c r="F710" s="24"/>
      <c r="G710" s="24"/>
      <c r="H710" s="24"/>
    </row>
    <row r="711" spans="2:8" x14ac:dyDescent="0.2">
      <c r="B711" s="19" t="s">
        <v>16</v>
      </c>
      <c r="C711" s="24">
        <f>C693/C701</f>
        <v>0</v>
      </c>
      <c r="D711" s="24">
        <f>D693/D701</f>
        <v>0</v>
      </c>
      <c r="E711" s="24"/>
      <c r="F711" s="24"/>
      <c r="G711" s="24"/>
      <c r="H711" s="24"/>
    </row>
    <row r="712" spans="2:8" x14ac:dyDescent="0.2">
      <c r="B712" s="19" t="s">
        <v>15</v>
      </c>
      <c r="C712" s="24">
        <f>C696/C701</f>
        <v>9.6774193548387094E-2</v>
      </c>
      <c r="D712" s="24">
        <f>D696/D701</f>
        <v>9.8901098901098897E-2</v>
      </c>
      <c r="E712" s="24"/>
      <c r="F712" s="24"/>
      <c r="G712" s="24"/>
      <c r="H712" s="24"/>
    </row>
    <row r="713" spans="2:8" x14ac:dyDescent="0.2">
      <c r="B713" s="19" t="s">
        <v>14</v>
      </c>
      <c r="C713" s="24">
        <f>C697/C701</f>
        <v>0</v>
      </c>
      <c r="D713" s="24">
        <f>D697/D701</f>
        <v>0</v>
      </c>
      <c r="E713" s="24"/>
      <c r="F713" s="24"/>
      <c r="G713" s="24"/>
      <c r="H713" s="24"/>
    </row>
    <row r="714" spans="2:8" x14ac:dyDescent="0.2">
      <c r="B714" s="19" t="s">
        <v>13</v>
      </c>
      <c r="C714" s="23">
        <f>C694/C701</f>
        <v>0</v>
      </c>
      <c r="D714" s="23">
        <f>D694/D701</f>
        <v>0</v>
      </c>
      <c r="E714" s="23"/>
      <c r="F714" s="23"/>
      <c r="G714" s="23"/>
      <c r="H714" s="23"/>
    </row>
    <row r="715" spans="2:8" x14ac:dyDescent="0.2">
      <c r="B715" s="19"/>
      <c r="C715" s="50">
        <f>SUM(C704:C714)</f>
        <v>0.99999999999999989</v>
      </c>
      <c r="D715" s="50">
        <f>SUM(D704:D714)</f>
        <v>1</v>
      </c>
      <c r="E715" s="50"/>
      <c r="F715" s="50"/>
      <c r="G715" s="50"/>
      <c r="H715" s="50"/>
    </row>
    <row r="716" spans="2:8" x14ac:dyDescent="0.2">
      <c r="B716" s="19"/>
      <c r="C716" s="50"/>
      <c r="D716" s="50"/>
      <c r="E716" s="50"/>
      <c r="F716" s="50"/>
      <c r="G716" s="50"/>
      <c r="H716" s="50"/>
    </row>
    <row r="717" spans="2:8" x14ac:dyDescent="0.2">
      <c r="B717" s="19"/>
      <c r="C717" s="50"/>
      <c r="D717" s="50"/>
      <c r="E717" s="50"/>
      <c r="F717" s="50"/>
      <c r="G717" s="50"/>
      <c r="H717" s="50"/>
    </row>
    <row r="718" spans="2:8" x14ac:dyDescent="0.2">
      <c r="B718" s="19"/>
      <c r="C718" s="25" t="s">
        <v>174</v>
      </c>
      <c r="D718" s="49">
        <v>44196</v>
      </c>
      <c r="E718" s="49"/>
      <c r="F718" s="49"/>
      <c r="G718" s="49"/>
      <c r="H718" s="49"/>
    </row>
    <row r="719" spans="2:8" x14ac:dyDescent="0.2">
      <c r="B719" s="19" t="s">
        <v>7</v>
      </c>
      <c r="C719" s="47">
        <f>SUM(C704:C706)</f>
        <v>0.13978494623655913</v>
      </c>
      <c r="D719" s="47">
        <f>SUM(D704:D706)</f>
        <v>0.14285714285714285</v>
      </c>
      <c r="E719" s="47"/>
      <c r="F719" s="47"/>
      <c r="G719" s="47"/>
      <c r="H719" s="47"/>
    </row>
    <row r="720" spans="2:8" x14ac:dyDescent="0.2">
      <c r="B720" s="19" t="s">
        <v>6</v>
      </c>
      <c r="C720" s="47">
        <f t="shared" ref="C720:D723" si="35">C707</f>
        <v>0.44086021505376344</v>
      </c>
      <c r="D720" s="47">
        <f t="shared" si="35"/>
        <v>0.52747252747252749</v>
      </c>
      <c r="E720" s="47"/>
      <c r="F720" s="47"/>
      <c r="G720" s="47"/>
      <c r="H720" s="47"/>
    </row>
    <row r="721" spans="2:8" x14ac:dyDescent="0.2">
      <c r="B721" s="19" t="s">
        <v>5</v>
      </c>
      <c r="C721" s="47">
        <f t="shared" si="35"/>
        <v>0.27956989247311825</v>
      </c>
      <c r="D721" s="47">
        <f t="shared" si="35"/>
        <v>0.18681318681318682</v>
      </c>
      <c r="E721" s="47"/>
      <c r="F721" s="47"/>
      <c r="G721" s="47"/>
      <c r="H721" s="47"/>
    </row>
    <row r="722" spans="2:8" x14ac:dyDescent="0.2">
      <c r="B722" s="19" t="s">
        <v>4</v>
      </c>
      <c r="C722" s="47">
        <f t="shared" si="35"/>
        <v>3.2258064516129031E-2</v>
      </c>
      <c r="D722" s="47">
        <f t="shared" si="35"/>
        <v>3.2967032967032968E-2</v>
      </c>
      <c r="E722" s="47"/>
      <c r="F722" s="47"/>
      <c r="G722" s="47"/>
      <c r="H722" s="47"/>
    </row>
    <row r="723" spans="2:8" x14ac:dyDescent="0.2">
      <c r="B723" s="19" t="s">
        <v>3</v>
      </c>
      <c r="C723" s="47">
        <f t="shared" si="35"/>
        <v>1.0752688172043012E-2</v>
      </c>
      <c r="D723" s="47">
        <f t="shared" si="35"/>
        <v>1.098901098901099E-2</v>
      </c>
      <c r="E723" s="47"/>
      <c r="F723" s="47"/>
      <c r="G723" s="47"/>
      <c r="H723" s="47"/>
    </row>
    <row r="724" spans="2:8" x14ac:dyDescent="0.2">
      <c r="B724" s="19" t="s">
        <v>12</v>
      </c>
      <c r="C724" s="48">
        <f>SUM(C711:C714)</f>
        <v>9.6774193548387094E-2</v>
      </c>
      <c r="D724" s="48">
        <f>SUM(D711:D714)</f>
        <v>9.8901098901098897E-2</v>
      </c>
      <c r="E724" s="48"/>
      <c r="F724" s="48"/>
      <c r="G724" s="48"/>
      <c r="H724" s="48"/>
    </row>
    <row r="725" spans="2:8" x14ac:dyDescent="0.2">
      <c r="C725" s="47">
        <f>SUM(C719:C724)</f>
        <v>0.99999999999999989</v>
      </c>
      <c r="D725" s="47">
        <f>SUM(D719:D724)</f>
        <v>1</v>
      </c>
      <c r="E725" s="47"/>
      <c r="F725" s="47"/>
      <c r="G725" s="47"/>
      <c r="H725" s="47"/>
    </row>
    <row r="728" spans="2:8" x14ac:dyDescent="0.2">
      <c r="C728" s="47"/>
    </row>
    <row r="729" spans="2:8" x14ac:dyDescent="0.2">
      <c r="B729" s="19" t="s">
        <v>7</v>
      </c>
    </row>
    <row r="730" spans="2:8" x14ac:dyDescent="0.2">
      <c r="B730" s="19" t="s">
        <v>6</v>
      </c>
    </row>
    <row r="731" spans="2:8" x14ac:dyDescent="0.2">
      <c r="B731" s="19" t="s">
        <v>5</v>
      </c>
    </row>
    <row r="732" spans="2:8" x14ac:dyDescent="0.2">
      <c r="B732" s="19" t="s">
        <v>4</v>
      </c>
    </row>
    <row r="733" spans="2:8" x14ac:dyDescent="0.2">
      <c r="B733" s="19" t="s">
        <v>3</v>
      </c>
    </row>
    <row r="734" spans="2:8" x14ac:dyDescent="0.2">
      <c r="B734" s="19" t="s">
        <v>12</v>
      </c>
    </row>
  </sheetData>
  <autoFilter ref="A570:H671" xr:uid="{00000000-0009-0000-0000-000005000000}"/>
  <pageMargins left="0.2" right="0.2" top="0.5" bottom="0.5" header="0.5" footer="0.5"/>
  <pageSetup fitToWidth="0" fitToHeight="0" orientation="landscape" horizont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autoPageBreaks="0"/>
  </sheetPr>
  <dimension ref="A4:IV734"/>
  <sheetViews>
    <sheetView workbookViewId="0">
      <pane xSplit="2" topLeftCell="C1" activePane="topRight" state="frozen"/>
      <selection activeCell="A4" sqref="A4"/>
      <selection pane="topRight" activeCell="A4" sqref="A4"/>
    </sheetView>
  </sheetViews>
  <sheetFormatPr defaultColWidth="9" defaultRowHeight="11.25" x14ac:dyDescent="0.2"/>
  <cols>
    <col min="1" max="1" width="9" style="15"/>
    <col min="2" max="2" width="34.5" style="15" customWidth="1"/>
    <col min="3" max="56" width="22.625" style="15" customWidth="1"/>
    <col min="57" max="16384" width="9" style="15"/>
  </cols>
  <sheetData>
    <row r="4" spans="2:256" ht="15.75" x14ac:dyDescent="0.2">
      <c r="B4" s="43" t="s">
        <v>181</v>
      </c>
    </row>
    <row r="5" spans="2:256" x14ac:dyDescent="0.2">
      <c r="B5" s="15" t="s">
        <v>235</v>
      </c>
    </row>
    <row r="7" spans="2:256" x14ac:dyDescent="0.2">
      <c r="B7" s="42" t="s">
        <v>172</v>
      </c>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row>
    <row r="8" spans="2:256" x14ac:dyDescent="0.2">
      <c r="B8" s="41" t="s">
        <v>171</v>
      </c>
      <c r="C8" s="40" t="s">
        <v>170</v>
      </c>
    </row>
    <row r="9" spans="2:256" x14ac:dyDescent="0.2">
      <c r="B9" s="41" t="s">
        <v>169</v>
      </c>
      <c r="C9" s="40" t="s">
        <v>234</v>
      </c>
    </row>
    <row r="10" spans="2:256" x14ac:dyDescent="0.2">
      <c r="B10" s="31"/>
    </row>
    <row r="11" spans="2:256" x14ac:dyDescent="0.2">
      <c r="C11" s="25">
        <v>1</v>
      </c>
      <c r="D11" s="25">
        <v>2</v>
      </c>
      <c r="E11" s="25">
        <v>3</v>
      </c>
      <c r="F11" s="25">
        <v>4</v>
      </c>
      <c r="G11" s="25">
        <v>5</v>
      </c>
      <c r="H11" s="25">
        <v>6</v>
      </c>
      <c r="I11" s="25">
        <v>7</v>
      </c>
      <c r="J11" s="25">
        <v>8</v>
      </c>
      <c r="K11" s="25">
        <v>9</v>
      </c>
      <c r="L11" s="25">
        <v>10</v>
      </c>
      <c r="M11" s="25">
        <v>11</v>
      </c>
      <c r="N11" s="25">
        <v>12</v>
      </c>
      <c r="O11" s="25">
        <v>13</v>
      </c>
      <c r="P11" s="25">
        <v>14</v>
      </c>
      <c r="Q11" s="25">
        <v>15</v>
      </c>
      <c r="R11" s="25">
        <v>16</v>
      </c>
      <c r="S11" s="25">
        <v>17</v>
      </c>
      <c r="T11" s="25">
        <v>18</v>
      </c>
      <c r="U11" s="25">
        <v>19</v>
      </c>
      <c r="V11" s="25">
        <v>20</v>
      </c>
      <c r="W11" s="25">
        <v>21</v>
      </c>
      <c r="X11" s="25">
        <v>22</v>
      </c>
      <c r="Y11" s="25">
        <v>23</v>
      </c>
      <c r="Z11" s="25">
        <v>24</v>
      </c>
      <c r="AA11" s="25">
        <v>25</v>
      </c>
      <c r="AB11" s="25">
        <v>26</v>
      </c>
      <c r="AC11" s="25">
        <v>27</v>
      </c>
      <c r="AD11" s="25">
        <v>28</v>
      </c>
      <c r="AE11" s="25">
        <v>29</v>
      </c>
      <c r="AF11" s="25">
        <v>30</v>
      </c>
      <c r="AG11" s="25">
        <v>31</v>
      </c>
      <c r="AH11" s="25">
        <v>32</v>
      </c>
      <c r="AI11" s="25">
        <v>33</v>
      </c>
      <c r="AJ11" s="25">
        <v>34</v>
      </c>
      <c r="AK11" s="25">
        <v>35</v>
      </c>
      <c r="AL11" s="25">
        <v>36</v>
      </c>
      <c r="AM11" s="25">
        <v>37</v>
      </c>
      <c r="AN11" s="25">
        <v>38</v>
      </c>
      <c r="AO11" s="25">
        <v>39</v>
      </c>
      <c r="AP11" s="25">
        <v>40</v>
      </c>
      <c r="AQ11" s="25">
        <v>41</v>
      </c>
      <c r="AR11" s="25">
        <v>42</v>
      </c>
      <c r="AS11" s="25">
        <v>43</v>
      </c>
      <c r="AT11" s="25">
        <v>44</v>
      </c>
      <c r="AU11" s="25">
        <v>45</v>
      </c>
      <c r="AV11" s="25">
        <v>46</v>
      </c>
      <c r="AW11" s="25">
        <v>47</v>
      </c>
      <c r="AX11" s="25">
        <v>48</v>
      </c>
      <c r="AY11" s="25">
        <v>49</v>
      </c>
      <c r="AZ11" s="25">
        <v>50</v>
      </c>
      <c r="BA11" s="25">
        <v>51</v>
      </c>
      <c r="BB11" s="25">
        <v>52</v>
      </c>
      <c r="BC11" s="25">
        <v>53</v>
      </c>
      <c r="BD11" s="25">
        <v>54</v>
      </c>
    </row>
    <row r="12" spans="2:256" x14ac:dyDescent="0.2">
      <c r="B12" s="42" t="s">
        <v>167</v>
      </c>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row>
    <row r="13" spans="2:256" x14ac:dyDescent="0.2">
      <c r="B13" s="57" t="s">
        <v>166</v>
      </c>
      <c r="C13" s="57"/>
      <c r="D13" s="57" t="s">
        <v>174</v>
      </c>
      <c r="E13" s="57"/>
      <c r="F13" s="57"/>
      <c r="G13" s="59">
        <v>43830</v>
      </c>
      <c r="H13" s="57"/>
      <c r="I13" s="57"/>
      <c r="J13" s="59">
        <v>43465</v>
      </c>
      <c r="K13" s="57"/>
      <c r="L13" s="57"/>
      <c r="M13" s="59">
        <v>43100</v>
      </c>
      <c r="N13" s="57"/>
      <c r="O13" s="57"/>
      <c r="P13" s="59">
        <v>42735</v>
      </c>
      <c r="Q13" s="57"/>
      <c r="R13" s="57"/>
      <c r="S13" s="59">
        <v>42369</v>
      </c>
      <c r="T13" s="57"/>
      <c r="U13" s="57"/>
      <c r="V13" s="59">
        <v>42004</v>
      </c>
      <c r="W13" s="57"/>
      <c r="X13" s="57"/>
      <c r="Y13" s="59">
        <v>41639</v>
      </c>
      <c r="Z13" s="57"/>
      <c r="AA13" s="57"/>
      <c r="AB13" s="59">
        <v>41274</v>
      </c>
      <c r="AC13" s="57"/>
      <c r="AD13" s="57"/>
      <c r="AE13" s="59">
        <v>40908</v>
      </c>
      <c r="AF13" s="57"/>
      <c r="AG13" s="57"/>
      <c r="AH13" s="59">
        <v>40543</v>
      </c>
      <c r="AI13" s="57"/>
      <c r="AJ13" s="57"/>
      <c r="AK13" s="59">
        <v>40178</v>
      </c>
      <c r="AL13" s="57"/>
      <c r="AM13" s="57"/>
      <c r="AN13" s="59">
        <v>39813</v>
      </c>
      <c r="AO13" s="57"/>
      <c r="AP13" s="57"/>
      <c r="AQ13" s="59">
        <v>39447</v>
      </c>
      <c r="AR13" s="57"/>
      <c r="AS13" s="57"/>
      <c r="AT13" s="59">
        <v>39082</v>
      </c>
      <c r="AU13" s="57"/>
      <c r="AV13" s="57"/>
      <c r="AW13" s="59">
        <v>38717</v>
      </c>
      <c r="AX13" s="57"/>
      <c r="AY13" s="57"/>
      <c r="AZ13" s="59">
        <v>38352</v>
      </c>
      <c r="BA13" s="57"/>
      <c r="BB13" s="57"/>
      <c r="BC13" s="59">
        <v>37986</v>
      </c>
      <c r="BD13" s="57"/>
    </row>
    <row r="14" spans="2:256" x14ac:dyDescent="0.2">
      <c r="B14" s="57"/>
      <c r="C14" s="57" t="s">
        <v>165</v>
      </c>
      <c r="D14" s="57" t="s">
        <v>164</v>
      </c>
      <c r="E14" s="57" t="s">
        <v>163</v>
      </c>
      <c r="F14" s="57" t="s">
        <v>165</v>
      </c>
      <c r="G14" s="57" t="s">
        <v>164</v>
      </c>
      <c r="H14" s="57" t="s">
        <v>163</v>
      </c>
      <c r="I14" s="57" t="s">
        <v>165</v>
      </c>
      <c r="J14" s="57" t="s">
        <v>164</v>
      </c>
      <c r="K14" s="57" t="s">
        <v>163</v>
      </c>
      <c r="L14" s="57" t="s">
        <v>165</v>
      </c>
      <c r="M14" s="57" t="s">
        <v>164</v>
      </c>
      <c r="N14" s="57" t="s">
        <v>163</v>
      </c>
      <c r="O14" s="57" t="s">
        <v>165</v>
      </c>
      <c r="P14" s="57" t="s">
        <v>164</v>
      </c>
      <c r="Q14" s="57" t="s">
        <v>163</v>
      </c>
      <c r="R14" s="57" t="s">
        <v>165</v>
      </c>
      <c r="S14" s="57" t="s">
        <v>164</v>
      </c>
      <c r="T14" s="57" t="s">
        <v>163</v>
      </c>
      <c r="U14" s="57" t="s">
        <v>165</v>
      </c>
      <c r="V14" s="57" t="s">
        <v>164</v>
      </c>
      <c r="W14" s="57" t="s">
        <v>163</v>
      </c>
      <c r="X14" s="57" t="s">
        <v>165</v>
      </c>
      <c r="Y14" s="57" t="s">
        <v>164</v>
      </c>
      <c r="Z14" s="57" t="s">
        <v>163</v>
      </c>
      <c r="AA14" s="57" t="s">
        <v>165</v>
      </c>
      <c r="AB14" s="57" t="s">
        <v>164</v>
      </c>
      <c r="AC14" s="57" t="s">
        <v>163</v>
      </c>
      <c r="AD14" s="57" t="s">
        <v>165</v>
      </c>
      <c r="AE14" s="57" t="s">
        <v>164</v>
      </c>
      <c r="AF14" s="57" t="s">
        <v>163</v>
      </c>
      <c r="AG14" s="57" t="s">
        <v>165</v>
      </c>
      <c r="AH14" s="57" t="s">
        <v>164</v>
      </c>
      <c r="AI14" s="57" t="s">
        <v>163</v>
      </c>
      <c r="AJ14" s="57" t="s">
        <v>165</v>
      </c>
      <c r="AK14" s="57" t="s">
        <v>164</v>
      </c>
      <c r="AL14" s="57" t="s">
        <v>163</v>
      </c>
      <c r="AM14" s="57" t="s">
        <v>165</v>
      </c>
      <c r="AN14" s="57" t="s">
        <v>164</v>
      </c>
      <c r="AO14" s="57" t="s">
        <v>163</v>
      </c>
      <c r="AP14" s="57" t="s">
        <v>165</v>
      </c>
      <c r="AQ14" s="57" t="s">
        <v>164</v>
      </c>
      <c r="AR14" s="57" t="s">
        <v>163</v>
      </c>
      <c r="AS14" s="57" t="s">
        <v>165</v>
      </c>
      <c r="AT14" s="57" t="s">
        <v>164</v>
      </c>
      <c r="AU14" s="57" t="s">
        <v>163</v>
      </c>
      <c r="AV14" s="57" t="s">
        <v>165</v>
      </c>
      <c r="AW14" s="57" t="s">
        <v>164</v>
      </c>
      <c r="AX14" s="57" t="s">
        <v>163</v>
      </c>
      <c r="AY14" s="57" t="s">
        <v>165</v>
      </c>
      <c r="AZ14" s="57" t="s">
        <v>164</v>
      </c>
      <c r="BA14" s="57" t="s">
        <v>163</v>
      </c>
      <c r="BB14" s="57" t="s">
        <v>165</v>
      </c>
      <c r="BC14" s="57" t="s">
        <v>164</v>
      </c>
      <c r="BD14" s="57" t="s">
        <v>163</v>
      </c>
    </row>
    <row r="15" spans="2:256" hidden="1" x14ac:dyDescent="0.2">
      <c r="B15" s="58" t="s">
        <v>132</v>
      </c>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row>
    <row r="16" spans="2:256" ht="12" hidden="1" customHeight="1" x14ac:dyDescent="0.2">
      <c r="B16" s="56" t="s">
        <v>36</v>
      </c>
      <c r="C16" s="55" t="s">
        <v>5</v>
      </c>
      <c r="D16" s="55" t="s">
        <v>23</v>
      </c>
      <c r="E16" s="55" t="s">
        <v>31</v>
      </c>
      <c r="F16" s="55" t="s">
        <v>6</v>
      </c>
      <c r="G16" s="55" t="s">
        <v>23</v>
      </c>
      <c r="H16" s="55" t="s">
        <v>32</v>
      </c>
      <c r="I16" s="55" t="s">
        <v>5</v>
      </c>
      <c r="J16" s="55" t="s">
        <v>23</v>
      </c>
      <c r="K16" s="55" t="s">
        <v>32</v>
      </c>
      <c r="L16" s="55" t="s">
        <v>5</v>
      </c>
      <c r="M16" s="55" t="s">
        <v>23</v>
      </c>
      <c r="N16" s="55" t="s">
        <v>31</v>
      </c>
      <c r="O16" s="55" t="s">
        <v>5</v>
      </c>
      <c r="P16" s="55" t="s">
        <v>23</v>
      </c>
      <c r="Q16" s="55" t="s">
        <v>31</v>
      </c>
      <c r="R16" s="55" t="s">
        <v>5</v>
      </c>
      <c r="S16" s="55" t="s">
        <v>23</v>
      </c>
      <c r="T16" s="55" t="s">
        <v>31</v>
      </c>
      <c r="U16" s="55" t="s">
        <v>4</v>
      </c>
      <c r="V16" s="55" t="s">
        <v>23</v>
      </c>
      <c r="W16" s="55" t="s">
        <v>33</v>
      </c>
      <c r="X16" s="55" t="s">
        <v>4</v>
      </c>
      <c r="Y16" s="55" t="s">
        <v>23</v>
      </c>
      <c r="Z16" s="55" t="s">
        <v>31</v>
      </c>
      <c r="AA16" s="55" t="s">
        <v>3</v>
      </c>
      <c r="AB16" s="55" t="s">
        <v>23</v>
      </c>
      <c r="AC16" s="55" t="s">
        <v>31</v>
      </c>
      <c r="AD16" s="55" t="s">
        <v>15</v>
      </c>
      <c r="AE16" s="55" t="s">
        <v>23</v>
      </c>
      <c r="AF16" s="55" t="s">
        <v>33</v>
      </c>
      <c r="AG16" s="55" t="s">
        <v>14</v>
      </c>
      <c r="AH16" s="55" t="s">
        <v>23</v>
      </c>
      <c r="AI16" s="55" t="s">
        <v>31</v>
      </c>
      <c r="AJ16" s="55" t="s">
        <v>14</v>
      </c>
      <c r="AK16" s="55" t="s">
        <v>23</v>
      </c>
      <c r="AL16" s="55" t="s">
        <v>31</v>
      </c>
      <c r="AM16" s="55" t="s">
        <v>14</v>
      </c>
      <c r="AN16" s="55" t="s">
        <v>23</v>
      </c>
      <c r="AO16" s="55" t="s">
        <v>32</v>
      </c>
      <c r="AP16" s="55" t="s">
        <v>3</v>
      </c>
      <c r="AQ16" s="55" t="s">
        <v>23</v>
      </c>
      <c r="AR16" s="55" t="s">
        <v>31</v>
      </c>
      <c r="AS16" s="55" t="s">
        <v>4</v>
      </c>
      <c r="AT16" s="55" t="s">
        <v>23</v>
      </c>
      <c r="AU16" s="55" t="s">
        <v>32</v>
      </c>
      <c r="AV16" s="55" t="s">
        <v>4</v>
      </c>
      <c r="AW16" s="55" t="s">
        <v>26</v>
      </c>
      <c r="AX16" s="55" t="s">
        <v>31</v>
      </c>
      <c r="AY16" s="55" t="s">
        <v>16</v>
      </c>
      <c r="AZ16" s="55" t="s">
        <v>97</v>
      </c>
      <c r="BA16" s="55" t="s">
        <v>26</v>
      </c>
      <c r="BB16" s="55" t="s">
        <v>16</v>
      </c>
      <c r="BC16" s="55" t="s">
        <v>26</v>
      </c>
      <c r="BD16" s="55" t="s">
        <v>31</v>
      </c>
    </row>
    <row r="17" spans="2:56" ht="12" hidden="1" customHeight="1" x14ac:dyDescent="0.2">
      <c r="B17" s="56" t="s">
        <v>35</v>
      </c>
      <c r="C17" s="55" t="s">
        <v>23</v>
      </c>
      <c r="D17" s="55" t="s">
        <v>23</v>
      </c>
      <c r="E17" s="55" t="s">
        <v>23</v>
      </c>
      <c r="F17" s="55" t="s">
        <v>23</v>
      </c>
      <c r="G17" s="55" t="s">
        <v>23</v>
      </c>
      <c r="H17" s="55" t="s">
        <v>23</v>
      </c>
      <c r="I17" s="55" t="s">
        <v>23</v>
      </c>
      <c r="J17" s="55" t="s">
        <v>23</v>
      </c>
      <c r="K17" s="55" t="s">
        <v>23</v>
      </c>
      <c r="L17" s="55" t="s">
        <v>23</v>
      </c>
      <c r="M17" s="55" t="s">
        <v>23</v>
      </c>
      <c r="N17" s="55" t="s">
        <v>23</v>
      </c>
      <c r="O17" s="55" t="s">
        <v>23</v>
      </c>
      <c r="P17" s="55" t="s">
        <v>23</v>
      </c>
      <c r="Q17" s="55" t="s">
        <v>23</v>
      </c>
      <c r="R17" s="55" t="s">
        <v>23</v>
      </c>
      <c r="S17" s="55" t="s">
        <v>23</v>
      </c>
      <c r="T17" s="55" t="s">
        <v>23</v>
      </c>
      <c r="U17" s="55" t="s">
        <v>23</v>
      </c>
      <c r="V17" s="55" t="s">
        <v>23</v>
      </c>
      <c r="W17" s="55" t="s">
        <v>23</v>
      </c>
      <c r="X17" s="55" t="s">
        <v>23</v>
      </c>
      <c r="Y17" s="55" t="s">
        <v>23</v>
      </c>
      <c r="Z17" s="55" t="s">
        <v>23</v>
      </c>
      <c r="AA17" s="55" t="s">
        <v>23</v>
      </c>
      <c r="AB17" s="55" t="s">
        <v>23</v>
      </c>
      <c r="AC17" s="55" t="s">
        <v>23</v>
      </c>
      <c r="AD17" s="55" t="s">
        <v>23</v>
      </c>
      <c r="AE17" s="55" t="s">
        <v>23</v>
      </c>
      <c r="AF17" s="55" t="s">
        <v>23</v>
      </c>
      <c r="AG17" s="55" t="s">
        <v>23</v>
      </c>
      <c r="AH17" s="55" t="s">
        <v>23</v>
      </c>
      <c r="AI17" s="55" t="s">
        <v>23</v>
      </c>
      <c r="AJ17" s="55" t="s">
        <v>23</v>
      </c>
      <c r="AK17" s="55" t="s">
        <v>23</v>
      </c>
      <c r="AL17" s="55" t="s">
        <v>23</v>
      </c>
      <c r="AM17" s="55" t="s">
        <v>23</v>
      </c>
      <c r="AN17" s="55" t="s">
        <v>23</v>
      </c>
      <c r="AO17" s="55" t="s">
        <v>23</v>
      </c>
      <c r="AP17" s="55" t="s">
        <v>23</v>
      </c>
      <c r="AQ17" s="55" t="s">
        <v>23</v>
      </c>
      <c r="AR17" s="55" t="s">
        <v>23</v>
      </c>
      <c r="AS17" s="55" t="s">
        <v>23</v>
      </c>
      <c r="AT17" s="55" t="s">
        <v>23</v>
      </c>
      <c r="AU17" s="55" t="s">
        <v>23</v>
      </c>
      <c r="AV17" s="55" t="s">
        <v>23</v>
      </c>
      <c r="AW17" s="55" t="s">
        <v>23</v>
      </c>
      <c r="AX17" s="55" t="s">
        <v>23</v>
      </c>
      <c r="AY17" s="55" t="s">
        <v>23</v>
      </c>
      <c r="AZ17" s="55" t="s">
        <v>23</v>
      </c>
      <c r="BA17" s="55" t="s">
        <v>23</v>
      </c>
      <c r="BB17" s="55" t="s">
        <v>23</v>
      </c>
      <c r="BC17" s="55" t="s">
        <v>23</v>
      </c>
      <c r="BD17" s="55" t="s">
        <v>23</v>
      </c>
    </row>
    <row r="18" spans="2:56" ht="12" hidden="1" customHeight="1" x14ac:dyDescent="0.2">
      <c r="B18" s="56" t="s">
        <v>34</v>
      </c>
      <c r="C18" s="55" t="s">
        <v>5</v>
      </c>
      <c r="D18" s="55" t="s">
        <v>23</v>
      </c>
      <c r="E18" s="55" t="s">
        <v>31</v>
      </c>
      <c r="F18" s="55" t="s">
        <v>6</v>
      </c>
      <c r="G18" s="55" t="s">
        <v>23</v>
      </c>
      <c r="H18" s="55" t="s">
        <v>32</v>
      </c>
      <c r="I18" s="55" t="s">
        <v>5</v>
      </c>
      <c r="J18" s="55" t="s">
        <v>23</v>
      </c>
      <c r="K18" s="55" t="s">
        <v>32</v>
      </c>
      <c r="L18" s="55" t="s">
        <v>5</v>
      </c>
      <c r="M18" s="55" t="s">
        <v>23</v>
      </c>
      <c r="N18" s="55" t="s">
        <v>31</v>
      </c>
      <c r="O18" s="55" t="s">
        <v>5</v>
      </c>
      <c r="P18" s="55" t="s">
        <v>23</v>
      </c>
      <c r="Q18" s="55" t="s">
        <v>31</v>
      </c>
      <c r="R18" s="55" t="s">
        <v>5</v>
      </c>
      <c r="S18" s="55" t="s">
        <v>23</v>
      </c>
      <c r="T18" s="55" t="s">
        <v>31</v>
      </c>
      <c r="U18" s="55" t="s">
        <v>4</v>
      </c>
      <c r="V18" s="55" t="s">
        <v>23</v>
      </c>
      <c r="W18" s="55" t="s">
        <v>33</v>
      </c>
      <c r="X18" s="55" t="s">
        <v>4</v>
      </c>
      <c r="Y18" s="55" t="s">
        <v>23</v>
      </c>
      <c r="Z18" s="55" t="s">
        <v>31</v>
      </c>
      <c r="AA18" s="55" t="s">
        <v>3</v>
      </c>
      <c r="AB18" s="55" t="s">
        <v>23</v>
      </c>
      <c r="AC18" s="55" t="s">
        <v>31</v>
      </c>
      <c r="AD18" s="55" t="s">
        <v>15</v>
      </c>
      <c r="AE18" s="55" t="s">
        <v>23</v>
      </c>
      <c r="AF18" s="55" t="s">
        <v>33</v>
      </c>
      <c r="AG18" s="55" t="s">
        <v>14</v>
      </c>
      <c r="AH18" s="55" t="s">
        <v>23</v>
      </c>
      <c r="AI18" s="55" t="s">
        <v>31</v>
      </c>
      <c r="AJ18" s="55" t="s">
        <v>14</v>
      </c>
      <c r="AK18" s="55" t="s">
        <v>23</v>
      </c>
      <c r="AL18" s="55" t="s">
        <v>31</v>
      </c>
      <c r="AM18" s="55" t="s">
        <v>14</v>
      </c>
      <c r="AN18" s="55" t="s">
        <v>23</v>
      </c>
      <c r="AO18" s="55" t="s">
        <v>32</v>
      </c>
      <c r="AP18" s="55" t="s">
        <v>3</v>
      </c>
      <c r="AQ18" s="55" t="s">
        <v>23</v>
      </c>
      <c r="AR18" s="55" t="s">
        <v>31</v>
      </c>
      <c r="AS18" s="55" t="s">
        <v>4</v>
      </c>
      <c r="AT18" s="55" t="s">
        <v>23</v>
      </c>
      <c r="AU18" s="55" t="s">
        <v>32</v>
      </c>
      <c r="AV18" s="55" t="s">
        <v>4</v>
      </c>
      <c r="AW18" s="55" t="s">
        <v>26</v>
      </c>
      <c r="AX18" s="55" t="s">
        <v>31</v>
      </c>
      <c r="AY18" s="55" t="s">
        <v>16</v>
      </c>
      <c r="AZ18" s="55" t="s">
        <v>97</v>
      </c>
      <c r="BA18" s="55" t="s">
        <v>26</v>
      </c>
      <c r="BB18" s="55" t="s">
        <v>16</v>
      </c>
      <c r="BC18" s="55" t="s">
        <v>26</v>
      </c>
      <c r="BD18" s="55" t="s">
        <v>31</v>
      </c>
    </row>
    <row r="19" spans="2:56" ht="12" hidden="1" customHeight="1" x14ac:dyDescent="0.2">
      <c r="B19" s="56" t="s">
        <v>30</v>
      </c>
      <c r="C19" s="55" t="s">
        <v>23</v>
      </c>
      <c r="D19" s="55" t="s">
        <v>23</v>
      </c>
      <c r="E19" s="55" t="s">
        <v>23</v>
      </c>
      <c r="F19" s="55" t="s">
        <v>23</v>
      </c>
      <c r="G19" s="55" t="s">
        <v>23</v>
      </c>
      <c r="H19" s="55" t="s">
        <v>23</v>
      </c>
      <c r="I19" s="55" t="s">
        <v>23</v>
      </c>
      <c r="J19" s="55" t="s">
        <v>23</v>
      </c>
      <c r="K19" s="55" t="s">
        <v>23</v>
      </c>
      <c r="L19" s="55" t="s">
        <v>23</v>
      </c>
      <c r="M19" s="55" t="s">
        <v>23</v>
      </c>
      <c r="N19" s="55" t="s">
        <v>23</v>
      </c>
      <c r="O19" s="55" t="s">
        <v>23</v>
      </c>
      <c r="P19" s="55" t="s">
        <v>23</v>
      </c>
      <c r="Q19" s="55" t="s">
        <v>23</v>
      </c>
      <c r="R19" s="55" t="s">
        <v>23</v>
      </c>
      <c r="S19" s="55" t="s">
        <v>23</v>
      </c>
      <c r="T19" s="55" t="s">
        <v>23</v>
      </c>
      <c r="U19" s="55" t="s">
        <v>23</v>
      </c>
      <c r="V19" s="55" t="s">
        <v>23</v>
      </c>
      <c r="W19" s="55" t="s">
        <v>23</v>
      </c>
      <c r="X19" s="55" t="s">
        <v>23</v>
      </c>
      <c r="Y19" s="55" t="s">
        <v>23</v>
      </c>
      <c r="Z19" s="55" t="s">
        <v>23</v>
      </c>
      <c r="AA19" s="55" t="s">
        <v>23</v>
      </c>
      <c r="AB19" s="55" t="s">
        <v>23</v>
      </c>
      <c r="AC19" s="55" t="s">
        <v>23</v>
      </c>
      <c r="AD19" s="55" t="s">
        <v>23</v>
      </c>
      <c r="AE19" s="55" t="s">
        <v>23</v>
      </c>
      <c r="AF19" s="55" t="s">
        <v>23</v>
      </c>
      <c r="AG19" s="55" t="s">
        <v>23</v>
      </c>
      <c r="AH19" s="55" t="s">
        <v>23</v>
      </c>
      <c r="AI19" s="55" t="s">
        <v>23</v>
      </c>
      <c r="AJ19" s="55" t="s">
        <v>23</v>
      </c>
      <c r="AK19" s="55" t="s">
        <v>23</v>
      </c>
      <c r="AL19" s="55" t="s">
        <v>23</v>
      </c>
      <c r="AM19" s="55" t="s">
        <v>23</v>
      </c>
      <c r="AN19" s="55" t="s">
        <v>23</v>
      </c>
      <c r="AO19" s="55" t="s">
        <v>23</v>
      </c>
      <c r="AP19" s="55" t="s">
        <v>23</v>
      </c>
      <c r="AQ19" s="55" t="s">
        <v>23</v>
      </c>
      <c r="AR19" s="55" t="s">
        <v>23</v>
      </c>
      <c r="AS19" s="55" t="s">
        <v>23</v>
      </c>
      <c r="AT19" s="55" t="s">
        <v>23</v>
      </c>
      <c r="AU19" s="55" t="s">
        <v>23</v>
      </c>
      <c r="AV19" s="55" t="s">
        <v>23</v>
      </c>
      <c r="AW19" s="55" t="s">
        <v>23</v>
      </c>
      <c r="AX19" s="55" t="s">
        <v>23</v>
      </c>
      <c r="AY19" s="55" t="s">
        <v>23</v>
      </c>
      <c r="AZ19" s="55" t="s">
        <v>23</v>
      </c>
      <c r="BA19" s="55" t="s">
        <v>23</v>
      </c>
      <c r="BB19" s="55" t="s">
        <v>23</v>
      </c>
      <c r="BC19" s="55" t="s">
        <v>23</v>
      </c>
      <c r="BD19" s="55" t="s">
        <v>23</v>
      </c>
    </row>
    <row r="20" spans="2:56" hidden="1" x14ac:dyDescent="0.2">
      <c r="B20" s="58" t="s">
        <v>41</v>
      </c>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row>
    <row r="21" spans="2:56" ht="12" hidden="1" customHeight="1" x14ac:dyDescent="0.2">
      <c r="B21" s="56" t="s">
        <v>36</v>
      </c>
      <c r="C21" s="55" t="s">
        <v>6</v>
      </c>
      <c r="D21" s="55" t="s">
        <v>23</v>
      </c>
      <c r="E21" s="55" t="s">
        <v>31</v>
      </c>
      <c r="F21" s="55" t="s">
        <v>6</v>
      </c>
      <c r="G21" s="55" t="s">
        <v>23</v>
      </c>
      <c r="H21" s="55" t="s">
        <v>31</v>
      </c>
      <c r="I21" s="55" t="s">
        <v>6</v>
      </c>
      <c r="J21" s="55" t="s">
        <v>23</v>
      </c>
      <c r="K21" s="55" t="s">
        <v>31</v>
      </c>
      <c r="L21" s="55" t="s">
        <v>6</v>
      </c>
      <c r="M21" s="55" t="s">
        <v>23</v>
      </c>
      <c r="N21" s="55" t="s">
        <v>31</v>
      </c>
      <c r="O21" s="55" t="s">
        <v>6</v>
      </c>
      <c r="P21" s="55" t="s">
        <v>23</v>
      </c>
      <c r="Q21" s="55" t="s">
        <v>31</v>
      </c>
      <c r="R21" s="55" t="s">
        <v>6</v>
      </c>
      <c r="S21" s="55" t="s">
        <v>23</v>
      </c>
      <c r="T21" s="55" t="s">
        <v>31</v>
      </c>
      <c r="U21" s="55" t="s">
        <v>6</v>
      </c>
      <c r="V21" s="55" t="s">
        <v>23</v>
      </c>
      <c r="W21" s="55" t="s">
        <v>31</v>
      </c>
      <c r="X21" s="55" t="s">
        <v>6</v>
      </c>
      <c r="Y21" s="55" t="s">
        <v>23</v>
      </c>
      <c r="Z21" s="55" t="s">
        <v>31</v>
      </c>
      <c r="AA21" s="55" t="s">
        <v>6</v>
      </c>
      <c r="AB21" s="55" t="s">
        <v>23</v>
      </c>
      <c r="AC21" s="55" t="s">
        <v>31</v>
      </c>
      <c r="AD21" s="55" t="s">
        <v>6</v>
      </c>
      <c r="AE21" s="55" t="s">
        <v>23</v>
      </c>
      <c r="AF21" s="55" t="s">
        <v>31</v>
      </c>
      <c r="AG21" s="55" t="s">
        <v>6</v>
      </c>
      <c r="AH21" s="55" t="s">
        <v>23</v>
      </c>
      <c r="AI21" s="55" t="s">
        <v>31</v>
      </c>
      <c r="AJ21" s="55" t="s">
        <v>6</v>
      </c>
      <c r="AK21" s="55" t="s">
        <v>23</v>
      </c>
      <c r="AL21" s="55" t="s">
        <v>33</v>
      </c>
      <c r="AM21" s="55" t="s">
        <v>6</v>
      </c>
      <c r="AN21" s="55" t="s">
        <v>23</v>
      </c>
      <c r="AO21" s="55" t="s">
        <v>31</v>
      </c>
      <c r="AP21" s="55" t="s">
        <v>6</v>
      </c>
      <c r="AQ21" s="55" t="s">
        <v>23</v>
      </c>
      <c r="AR21" s="55" t="s">
        <v>31</v>
      </c>
      <c r="AS21" s="55" t="s">
        <v>5</v>
      </c>
      <c r="AT21" s="55" t="s">
        <v>26</v>
      </c>
      <c r="AU21" s="55" t="s">
        <v>31</v>
      </c>
      <c r="AV21" s="55" t="s">
        <v>5</v>
      </c>
      <c r="AW21" s="55" t="s">
        <v>26</v>
      </c>
      <c r="AX21" s="55" t="s">
        <v>31</v>
      </c>
      <c r="AY21" s="55" t="s">
        <v>5</v>
      </c>
      <c r="AZ21" s="55" t="s">
        <v>26</v>
      </c>
      <c r="BA21" s="55" t="s">
        <v>31</v>
      </c>
      <c r="BB21" s="55" t="s">
        <v>5</v>
      </c>
      <c r="BC21" s="55" t="s">
        <v>40</v>
      </c>
      <c r="BD21" s="55" t="s">
        <v>26</v>
      </c>
    </row>
    <row r="22" spans="2:56" ht="12" hidden="1" customHeight="1" x14ac:dyDescent="0.2">
      <c r="B22" s="56" t="s">
        <v>35</v>
      </c>
      <c r="C22" s="55" t="s">
        <v>27</v>
      </c>
      <c r="D22" s="55" t="s">
        <v>23</v>
      </c>
      <c r="E22" s="55" t="s">
        <v>23</v>
      </c>
      <c r="F22" s="55" t="s">
        <v>27</v>
      </c>
      <c r="G22" s="55" t="s">
        <v>23</v>
      </c>
      <c r="H22" s="55" t="s">
        <v>23</v>
      </c>
      <c r="I22" s="55" t="s">
        <v>27</v>
      </c>
      <c r="J22" s="55" t="s">
        <v>23</v>
      </c>
      <c r="K22" s="55" t="s">
        <v>23</v>
      </c>
      <c r="L22" s="55" t="s">
        <v>27</v>
      </c>
      <c r="M22" s="55" t="s">
        <v>23</v>
      </c>
      <c r="N22" s="55" t="s">
        <v>23</v>
      </c>
      <c r="O22" s="55" t="s">
        <v>27</v>
      </c>
      <c r="P22" s="55" t="s">
        <v>23</v>
      </c>
      <c r="Q22" s="55" t="s">
        <v>23</v>
      </c>
      <c r="R22" s="55" t="s">
        <v>27</v>
      </c>
      <c r="S22" s="55" t="s">
        <v>23</v>
      </c>
      <c r="T22" s="55" t="s">
        <v>23</v>
      </c>
      <c r="U22" s="55" t="s">
        <v>27</v>
      </c>
      <c r="V22" s="55" t="s">
        <v>23</v>
      </c>
      <c r="W22" s="55" t="s">
        <v>23</v>
      </c>
      <c r="X22" s="55" t="s">
        <v>27</v>
      </c>
      <c r="Y22" s="55" t="s">
        <v>23</v>
      </c>
      <c r="Z22" s="55" t="s">
        <v>23</v>
      </c>
      <c r="AA22" s="55" t="s">
        <v>27</v>
      </c>
      <c r="AB22" s="55" t="s">
        <v>23</v>
      </c>
      <c r="AC22" s="55" t="s">
        <v>23</v>
      </c>
      <c r="AD22" s="55" t="s">
        <v>27</v>
      </c>
      <c r="AE22" s="55" t="s">
        <v>23</v>
      </c>
      <c r="AF22" s="55" t="s">
        <v>23</v>
      </c>
      <c r="AG22" s="55" t="s">
        <v>23</v>
      </c>
      <c r="AH22" s="55" t="s">
        <v>23</v>
      </c>
      <c r="AI22" s="55" t="s">
        <v>23</v>
      </c>
      <c r="AJ22" s="55" t="s">
        <v>23</v>
      </c>
      <c r="AK22" s="55" t="s">
        <v>23</v>
      </c>
      <c r="AL22" s="55" t="s">
        <v>23</v>
      </c>
      <c r="AM22" s="55" t="s">
        <v>23</v>
      </c>
      <c r="AN22" s="55" t="s">
        <v>23</v>
      </c>
      <c r="AO22" s="55" t="s">
        <v>23</v>
      </c>
      <c r="AP22" s="55" t="s">
        <v>23</v>
      </c>
      <c r="AQ22" s="55" t="s">
        <v>23</v>
      </c>
      <c r="AR22" s="55" t="s">
        <v>23</v>
      </c>
      <c r="AS22" s="55" t="s">
        <v>23</v>
      </c>
      <c r="AT22" s="55" t="s">
        <v>23</v>
      </c>
      <c r="AU22" s="55" t="s">
        <v>23</v>
      </c>
      <c r="AV22" s="55" t="s">
        <v>23</v>
      </c>
      <c r="AW22" s="55" t="s">
        <v>23</v>
      </c>
      <c r="AX22" s="55" t="s">
        <v>23</v>
      </c>
      <c r="AY22" s="55" t="s">
        <v>23</v>
      </c>
      <c r="AZ22" s="55" t="s">
        <v>23</v>
      </c>
      <c r="BA22" s="55" t="s">
        <v>23</v>
      </c>
      <c r="BB22" s="55" t="s">
        <v>23</v>
      </c>
      <c r="BC22" s="55" t="s">
        <v>23</v>
      </c>
      <c r="BD22" s="55" t="s">
        <v>23</v>
      </c>
    </row>
    <row r="23" spans="2:56" ht="12" hidden="1" customHeight="1" x14ac:dyDescent="0.2">
      <c r="B23" s="56" t="s">
        <v>34</v>
      </c>
      <c r="C23" s="55" t="s">
        <v>6</v>
      </c>
      <c r="D23" s="55" t="s">
        <v>23</v>
      </c>
      <c r="E23" s="55" t="s">
        <v>31</v>
      </c>
      <c r="F23" s="55" t="s">
        <v>6</v>
      </c>
      <c r="G23" s="55" t="s">
        <v>23</v>
      </c>
      <c r="H23" s="55" t="s">
        <v>31</v>
      </c>
      <c r="I23" s="55" t="s">
        <v>6</v>
      </c>
      <c r="J23" s="55" t="s">
        <v>23</v>
      </c>
      <c r="K23" s="55" t="s">
        <v>31</v>
      </c>
      <c r="L23" s="55" t="s">
        <v>6</v>
      </c>
      <c r="M23" s="55" t="s">
        <v>23</v>
      </c>
      <c r="N23" s="55" t="s">
        <v>31</v>
      </c>
      <c r="O23" s="55" t="s">
        <v>6</v>
      </c>
      <c r="P23" s="55" t="s">
        <v>23</v>
      </c>
      <c r="Q23" s="55" t="s">
        <v>31</v>
      </c>
      <c r="R23" s="55" t="s">
        <v>6</v>
      </c>
      <c r="S23" s="55" t="s">
        <v>23</v>
      </c>
      <c r="T23" s="55" t="s">
        <v>31</v>
      </c>
      <c r="U23" s="55" t="s">
        <v>6</v>
      </c>
      <c r="V23" s="55" t="s">
        <v>23</v>
      </c>
      <c r="W23" s="55" t="s">
        <v>31</v>
      </c>
      <c r="X23" s="55" t="s">
        <v>6</v>
      </c>
      <c r="Y23" s="55" t="s">
        <v>23</v>
      </c>
      <c r="Z23" s="55" t="s">
        <v>31</v>
      </c>
      <c r="AA23" s="55" t="s">
        <v>6</v>
      </c>
      <c r="AB23" s="55" t="s">
        <v>23</v>
      </c>
      <c r="AC23" s="55" t="s">
        <v>31</v>
      </c>
      <c r="AD23" s="55" t="s">
        <v>6</v>
      </c>
      <c r="AE23" s="55" t="s">
        <v>23</v>
      </c>
      <c r="AF23" s="55" t="s">
        <v>31</v>
      </c>
      <c r="AG23" s="55" t="s">
        <v>6</v>
      </c>
      <c r="AH23" s="55" t="s">
        <v>23</v>
      </c>
      <c r="AI23" s="55" t="s">
        <v>31</v>
      </c>
      <c r="AJ23" s="55" t="s">
        <v>6</v>
      </c>
      <c r="AK23" s="55" t="s">
        <v>23</v>
      </c>
      <c r="AL23" s="55" t="s">
        <v>33</v>
      </c>
      <c r="AM23" s="55" t="s">
        <v>6</v>
      </c>
      <c r="AN23" s="55" t="s">
        <v>23</v>
      </c>
      <c r="AO23" s="55" t="s">
        <v>31</v>
      </c>
      <c r="AP23" s="55" t="s">
        <v>6</v>
      </c>
      <c r="AQ23" s="55" t="s">
        <v>23</v>
      </c>
      <c r="AR23" s="55" t="s">
        <v>31</v>
      </c>
      <c r="AS23" s="55" t="s">
        <v>5</v>
      </c>
      <c r="AT23" s="55" t="s">
        <v>26</v>
      </c>
      <c r="AU23" s="55" t="s">
        <v>31</v>
      </c>
      <c r="AV23" s="55" t="s">
        <v>5</v>
      </c>
      <c r="AW23" s="55" t="s">
        <v>26</v>
      </c>
      <c r="AX23" s="55" t="s">
        <v>31</v>
      </c>
      <c r="AY23" s="55" t="s">
        <v>5</v>
      </c>
      <c r="AZ23" s="55" t="s">
        <v>26</v>
      </c>
      <c r="BA23" s="55" t="s">
        <v>31</v>
      </c>
      <c r="BB23" s="55" t="s">
        <v>5</v>
      </c>
      <c r="BC23" s="55" t="s">
        <v>40</v>
      </c>
      <c r="BD23" s="55" t="s">
        <v>26</v>
      </c>
    </row>
    <row r="24" spans="2:56" ht="12" hidden="1" customHeight="1" x14ac:dyDescent="0.2">
      <c r="B24" s="56" t="s">
        <v>30</v>
      </c>
      <c r="C24" s="55" t="s">
        <v>27</v>
      </c>
      <c r="D24" s="55" t="s">
        <v>23</v>
      </c>
      <c r="E24" s="55" t="s">
        <v>23</v>
      </c>
      <c r="F24" s="55" t="s">
        <v>27</v>
      </c>
      <c r="G24" s="55" t="s">
        <v>23</v>
      </c>
      <c r="H24" s="55" t="s">
        <v>23</v>
      </c>
      <c r="I24" s="55" t="s">
        <v>27</v>
      </c>
      <c r="J24" s="55" t="s">
        <v>23</v>
      </c>
      <c r="K24" s="55" t="s">
        <v>23</v>
      </c>
      <c r="L24" s="55" t="s">
        <v>27</v>
      </c>
      <c r="M24" s="55" t="s">
        <v>23</v>
      </c>
      <c r="N24" s="55" t="s">
        <v>23</v>
      </c>
      <c r="O24" s="55" t="s">
        <v>27</v>
      </c>
      <c r="P24" s="55" t="s">
        <v>23</v>
      </c>
      <c r="Q24" s="55" t="s">
        <v>23</v>
      </c>
      <c r="R24" s="55" t="s">
        <v>27</v>
      </c>
      <c r="S24" s="55" t="s">
        <v>23</v>
      </c>
      <c r="T24" s="55" t="s">
        <v>23</v>
      </c>
      <c r="U24" s="55" t="s">
        <v>27</v>
      </c>
      <c r="V24" s="55" t="s">
        <v>23</v>
      </c>
      <c r="W24" s="55" t="s">
        <v>23</v>
      </c>
      <c r="X24" s="55" t="s">
        <v>27</v>
      </c>
      <c r="Y24" s="55" t="s">
        <v>23</v>
      </c>
      <c r="Z24" s="55" t="s">
        <v>23</v>
      </c>
      <c r="AA24" s="55" t="s">
        <v>27</v>
      </c>
      <c r="AB24" s="55" t="s">
        <v>23</v>
      </c>
      <c r="AC24" s="55" t="s">
        <v>23</v>
      </c>
      <c r="AD24" s="55" t="s">
        <v>27</v>
      </c>
      <c r="AE24" s="55" t="s">
        <v>23</v>
      </c>
      <c r="AF24" s="55" t="s">
        <v>23</v>
      </c>
      <c r="AG24" s="55" t="s">
        <v>23</v>
      </c>
      <c r="AH24" s="55" t="s">
        <v>23</v>
      </c>
      <c r="AI24" s="55" t="s">
        <v>23</v>
      </c>
      <c r="AJ24" s="55" t="s">
        <v>23</v>
      </c>
      <c r="AK24" s="55" t="s">
        <v>23</v>
      </c>
      <c r="AL24" s="55" t="s">
        <v>23</v>
      </c>
      <c r="AM24" s="55" t="s">
        <v>23</v>
      </c>
      <c r="AN24" s="55" t="s">
        <v>23</v>
      </c>
      <c r="AO24" s="55" t="s">
        <v>23</v>
      </c>
      <c r="AP24" s="55" t="s">
        <v>23</v>
      </c>
      <c r="AQ24" s="55" t="s">
        <v>23</v>
      </c>
      <c r="AR24" s="55" t="s">
        <v>23</v>
      </c>
      <c r="AS24" s="55" t="s">
        <v>23</v>
      </c>
      <c r="AT24" s="55" t="s">
        <v>23</v>
      </c>
      <c r="AU24" s="55" t="s">
        <v>23</v>
      </c>
      <c r="AV24" s="55" t="s">
        <v>23</v>
      </c>
      <c r="AW24" s="55" t="s">
        <v>23</v>
      </c>
      <c r="AX24" s="55" t="s">
        <v>23</v>
      </c>
      <c r="AY24" s="55" t="s">
        <v>23</v>
      </c>
      <c r="AZ24" s="55" t="s">
        <v>23</v>
      </c>
      <c r="BA24" s="55" t="s">
        <v>23</v>
      </c>
      <c r="BB24" s="55" t="s">
        <v>23</v>
      </c>
      <c r="BC24" s="55" t="s">
        <v>23</v>
      </c>
      <c r="BD24" s="55" t="s">
        <v>23</v>
      </c>
    </row>
    <row r="25" spans="2:56" hidden="1" x14ac:dyDescent="0.2">
      <c r="B25" s="58" t="s">
        <v>144</v>
      </c>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row>
    <row r="26" spans="2:56" ht="12" hidden="1" customHeight="1" x14ac:dyDescent="0.2">
      <c r="B26" s="56" t="s">
        <v>36</v>
      </c>
      <c r="C26" s="55" t="s">
        <v>6</v>
      </c>
      <c r="D26" s="55" t="s">
        <v>23</v>
      </c>
      <c r="E26" s="55" t="s">
        <v>31</v>
      </c>
      <c r="F26" s="55" t="s">
        <v>6</v>
      </c>
      <c r="G26" s="55" t="s">
        <v>23</v>
      </c>
      <c r="H26" s="55" t="s">
        <v>31</v>
      </c>
      <c r="I26" s="55" t="s">
        <v>6</v>
      </c>
      <c r="J26" s="55" t="s">
        <v>23</v>
      </c>
      <c r="K26" s="55" t="s">
        <v>31</v>
      </c>
      <c r="L26" s="55" t="s">
        <v>6</v>
      </c>
      <c r="M26" s="55" t="s">
        <v>23</v>
      </c>
      <c r="N26" s="55" t="s">
        <v>31</v>
      </c>
      <c r="O26" s="55" t="s">
        <v>6</v>
      </c>
      <c r="P26" s="55" t="s">
        <v>23</v>
      </c>
      <c r="Q26" s="55" t="s">
        <v>31</v>
      </c>
      <c r="R26" s="55" t="s">
        <v>6</v>
      </c>
      <c r="S26" s="55" t="s">
        <v>23</v>
      </c>
      <c r="T26" s="55" t="s">
        <v>31</v>
      </c>
      <c r="U26" s="55" t="s">
        <v>6</v>
      </c>
      <c r="V26" s="55" t="s">
        <v>23</v>
      </c>
      <c r="W26" s="55" t="s">
        <v>31</v>
      </c>
      <c r="X26" s="55" t="s">
        <v>6</v>
      </c>
      <c r="Y26" s="55" t="s">
        <v>23</v>
      </c>
      <c r="Z26" s="55" t="s">
        <v>31</v>
      </c>
      <c r="AA26" s="55" t="s">
        <v>6</v>
      </c>
      <c r="AB26" s="55" t="s">
        <v>23</v>
      </c>
      <c r="AC26" s="55" t="s">
        <v>31</v>
      </c>
      <c r="AD26" s="55" t="s">
        <v>6</v>
      </c>
      <c r="AE26" s="55" t="s">
        <v>23</v>
      </c>
      <c r="AF26" s="55" t="s">
        <v>31</v>
      </c>
      <c r="AG26" s="55" t="s">
        <v>6</v>
      </c>
      <c r="AH26" s="55" t="s">
        <v>23</v>
      </c>
      <c r="AI26" s="55" t="s">
        <v>31</v>
      </c>
      <c r="AJ26" s="55" t="s">
        <v>5</v>
      </c>
      <c r="AK26" s="55" t="s">
        <v>23</v>
      </c>
      <c r="AL26" s="55" t="s">
        <v>33</v>
      </c>
      <c r="AM26" s="55" t="s">
        <v>5</v>
      </c>
      <c r="AN26" s="55" t="s">
        <v>23</v>
      </c>
      <c r="AO26" s="55" t="s">
        <v>31</v>
      </c>
      <c r="AP26" s="55" t="s">
        <v>5</v>
      </c>
      <c r="AQ26" s="55" t="s">
        <v>23</v>
      </c>
      <c r="AR26" s="55" t="s">
        <v>31</v>
      </c>
      <c r="AS26" s="55" t="s">
        <v>4</v>
      </c>
      <c r="AT26" s="55" t="s">
        <v>26</v>
      </c>
      <c r="AU26" s="55" t="s">
        <v>31</v>
      </c>
      <c r="AV26" s="55" t="s">
        <v>4</v>
      </c>
      <c r="AW26" s="55" t="s">
        <v>26</v>
      </c>
      <c r="AX26" s="55" t="s">
        <v>31</v>
      </c>
      <c r="AY26" s="55" t="s">
        <v>4</v>
      </c>
      <c r="AZ26" s="55" t="s">
        <v>26</v>
      </c>
      <c r="BA26" s="55" t="s">
        <v>31</v>
      </c>
      <c r="BB26" s="55" t="s">
        <v>4</v>
      </c>
      <c r="BC26" s="55" t="s">
        <v>40</v>
      </c>
      <c r="BD26" s="55" t="s">
        <v>26</v>
      </c>
    </row>
    <row r="27" spans="2:56" ht="12" hidden="1" customHeight="1" x14ac:dyDescent="0.2">
      <c r="B27" s="56" t="s">
        <v>35</v>
      </c>
      <c r="C27" s="55" t="s">
        <v>27</v>
      </c>
      <c r="D27" s="55" t="s">
        <v>23</v>
      </c>
      <c r="E27" s="55" t="s">
        <v>23</v>
      </c>
      <c r="F27" s="55" t="s">
        <v>27</v>
      </c>
      <c r="G27" s="55" t="s">
        <v>23</v>
      </c>
      <c r="H27" s="55" t="s">
        <v>23</v>
      </c>
      <c r="I27" s="55" t="s">
        <v>27</v>
      </c>
      <c r="J27" s="55" t="s">
        <v>23</v>
      </c>
      <c r="K27" s="55" t="s">
        <v>23</v>
      </c>
      <c r="L27" s="55" t="s">
        <v>27</v>
      </c>
      <c r="M27" s="55" t="s">
        <v>23</v>
      </c>
      <c r="N27" s="55" t="s">
        <v>23</v>
      </c>
      <c r="O27" s="55" t="s">
        <v>27</v>
      </c>
      <c r="P27" s="55" t="s">
        <v>23</v>
      </c>
      <c r="Q27" s="55" t="s">
        <v>23</v>
      </c>
      <c r="R27" s="55" t="s">
        <v>27</v>
      </c>
      <c r="S27" s="55" t="s">
        <v>23</v>
      </c>
      <c r="T27" s="55" t="s">
        <v>23</v>
      </c>
      <c r="U27" s="55" t="s">
        <v>27</v>
      </c>
      <c r="V27" s="55" t="s">
        <v>23</v>
      </c>
      <c r="W27" s="55" t="s">
        <v>23</v>
      </c>
      <c r="X27" s="55" t="s">
        <v>27</v>
      </c>
      <c r="Y27" s="55" t="s">
        <v>23</v>
      </c>
      <c r="Z27" s="55" t="s">
        <v>23</v>
      </c>
      <c r="AA27" s="55" t="s">
        <v>27</v>
      </c>
      <c r="AB27" s="55" t="s">
        <v>23</v>
      </c>
      <c r="AC27" s="55" t="s">
        <v>23</v>
      </c>
      <c r="AD27" s="55" t="s">
        <v>27</v>
      </c>
      <c r="AE27" s="55" t="s">
        <v>23</v>
      </c>
      <c r="AF27" s="55" t="s">
        <v>23</v>
      </c>
      <c r="AG27" s="55" t="s">
        <v>27</v>
      </c>
      <c r="AH27" s="55" t="s">
        <v>23</v>
      </c>
      <c r="AI27" s="55" t="s">
        <v>23</v>
      </c>
      <c r="AJ27" s="55" t="s">
        <v>27</v>
      </c>
      <c r="AK27" s="55" t="s">
        <v>23</v>
      </c>
      <c r="AL27" s="55" t="s">
        <v>23</v>
      </c>
      <c r="AM27" s="55" t="s">
        <v>27</v>
      </c>
      <c r="AN27" s="55" t="s">
        <v>23</v>
      </c>
      <c r="AO27" s="55" t="s">
        <v>23</v>
      </c>
      <c r="AP27" s="55" t="s">
        <v>27</v>
      </c>
      <c r="AQ27" s="55" t="s">
        <v>23</v>
      </c>
      <c r="AR27" s="55" t="s">
        <v>23</v>
      </c>
      <c r="AS27" s="55" t="s">
        <v>27</v>
      </c>
      <c r="AT27" s="55" t="s">
        <v>23</v>
      </c>
      <c r="AU27" s="55" t="s">
        <v>23</v>
      </c>
      <c r="AV27" s="55" t="s">
        <v>27</v>
      </c>
      <c r="AW27" s="55" t="s">
        <v>23</v>
      </c>
      <c r="AX27" s="55" t="s">
        <v>23</v>
      </c>
      <c r="AY27" s="55" t="s">
        <v>22</v>
      </c>
      <c r="AZ27" s="55" t="s">
        <v>23</v>
      </c>
      <c r="BA27" s="55" t="s">
        <v>23</v>
      </c>
      <c r="BB27" s="55" t="s">
        <v>27</v>
      </c>
      <c r="BC27" s="55" t="s">
        <v>26</v>
      </c>
      <c r="BD27" s="55" t="s">
        <v>23</v>
      </c>
    </row>
    <row r="28" spans="2:56" ht="12" hidden="1" customHeight="1" x14ac:dyDescent="0.2">
      <c r="B28" s="56" t="s">
        <v>34</v>
      </c>
      <c r="C28" s="55" t="s">
        <v>6</v>
      </c>
      <c r="D28" s="55" t="s">
        <v>23</v>
      </c>
      <c r="E28" s="55" t="s">
        <v>31</v>
      </c>
      <c r="F28" s="55" t="s">
        <v>6</v>
      </c>
      <c r="G28" s="55" t="s">
        <v>23</v>
      </c>
      <c r="H28" s="55" t="s">
        <v>31</v>
      </c>
      <c r="I28" s="55" t="s">
        <v>6</v>
      </c>
      <c r="J28" s="55" t="s">
        <v>23</v>
      </c>
      <c r="K28" s="55" t="s">
        <v>31</v>
      </c>
      <c r="L28" s="55" t="s">
        <v>6</v>
      </c>
      <c r="M28" s="55" t="s">
        <v>23</v>
      </c>
      <c r="N28" s="55" t="s">
        <v>31</v>
      </c>
      <c r="O28" s="55" t="s">
        <v>6</v>
      </c>
      <c r="P28" s="55" t="s">
        <v>23</v>
      </c>
      <c r="Q28" s="55" t="s">
        <v>31</v>
      </c>
      <c r="R28" s="55" t="s">
        <v>6</v>
      </c>
      <c r="S28" s="55" t="s">
        <v>23</v>
      </c>
      <c r="T28" s="55" t="s">
        <v>31</v>
      </c>
      <c r="U28" s="55" t="s">
        <v>6</v>
      </c>
      <c r="V28" s="55" t="s">
        <v>23</v>
      </c>
      <c r="W28" s="55" t="s">
        <v>31</v>
      </c>
      <c r="X28" s="55" t="s">
        <v>6</v>
      </c>
      <c r="Y28" s="55" t="s">
        <v>23</v>
      </c>
      <c r="Z28" s="55" t="s">
        <v>31</v>
      </c>
      <c r="AA28" s="55" t="s">
        <v>6</v>
      </c>
      <c r="AB28" s="55" t="s">
        <v>23</v>
      </c>
      <c r="AC28" s="55" t="s">
        <v>31</v>
      </c>
      <c r="AD28" s="55" t="s">
        <v>6</v>
      </c>
      <c r="AE28" s="55" t="s">
        <v>23</v>
      </c>
      <c r="AF28" s="55" t="s">
        <v>31</v>
      </c>
      <c r="AG28" s="55" t="s">
        <v>6</v>
      </c>
      <c r="AH28" s="55" t="s">
        <v>23</v>
      </c>
      <c r="AI28" s="55" t="s">
        <v>31</v>
      </c>
      <c r="AJ28" s="55" t="s">
        <v>5</v>
      </c>
      <c r="AK28" s="55" t="s">
        <v>23</v>
      </c>
      <c r="AL28" s="55" t="s">
        <v>33</v>
      </c>
      <c r="AM28" s="55" t="s">
        <v>5</v>
      </c>
      <c r="AN28" s="55" t="s">
        <v>23</v>
      </c>
      <c r="AO28" s="55" t="s">
        <v>31</v>
      </c>
      <c r="AP28" s="55" t="s">
        <v>5</v>
      </c>
      <c r="AQ28" s="55" t="s">
        <v>23</v>
      </c>
      <c r="AR28" s="55" t="s">
        <v>31</v>
      </c>
      <c r="AS28" s="55" t="s">
        <v>4</v>
      </c>
      <c r="AT28" s="55" t="s">
        <v>26</v>
      </c>
      <c r="AU28" s="55" t="s">
        <v>31</v>
      </c>
      <c r="AV28" s="55" t="s">
        <v>4</v>
      </c>
      <c r="AW28" s="55" t="s">
        <v>26</v>
      </c>
      <c r="AX28" s="55" t="s">
        <v>31</v>
      </c>
      <c r="AY28" s="55" t="s">
        <v>4</v>
      </c>
      <c r="AZ28" s="55" t="s">
        <v>26</v>
      </c>
      <c r="BA28" s="55" t="s">
        <v>31</v>
      </c>
      <c r="BB28" s="55" t="s">
        <v>4</v>
      </c>
      <c r="BC28" s="55" t="s">
        <v>40</v>
      </c>
      <c r="BD28" s="55" t="s">
        <v>26</v>
      </c>
    </row>
    <row r="29" spans="2:56" ht="12" hidden="1" customHeight="1" x14ac:dyDescent="0.2">
      <c r="B29" s="56" t="s">
        <v>30</v>
      </c>
      <c r="C29" s="55" t="s">
        <v>27</v>
      </c>
      <c r="D29" s="55" t="s">
        <v>23</v>
      </c>
      <c r="E29" s="55" t="s">
        <v>23</v>
      </c>
      <c r="F29" s="55" t="s">
        <v>27</v>
      </c>
      <c r="G29" s="55" t="s">
        <v>23</v>
      </c>
      <c r="H29" s="55" t="s">
        <v>23</v>
      </c>
      <c r="I29" s="55" t="s">
        <v>27</v>
      </c>
      <c r="J29" s="55" t="s">
        <v>23</v>
      </c>
      <c r="K29" s="55" t="s">
        <v>23</v>
      </c>
      <c r="L29" s="55" t="s">
        <v>27</v>
      </c>
      <c r="M29" s="55" t="s">
        <v>23</v>
      </c>
      <c r="N29" s="55" t="s">
        <v>23</v>
      </c>
      <c r="O29" s="55" t="s">
        <v>27</v>
      </c>
      <c r="P29" s="55" t="s">
        <v>23</v>
      </c>
      <c r="Q29" s="55" t="s">
        <v>23</v>
      </c>
      <c r="R29" s="55" t="s">
        <v>27</v>
      </c>
      <c r="S29" s="55" t="s">
        <v>23</v>
      </c>
      <c r="T29" s="55" t="s">
        <v>23</v>
      </c>
      <c r="U29" s="55" t="s">
        <v>27</v>
      </c>
      <c r="V29" s="55" t="s">
        <v>23</v>
      </c>
      <c r="W29" s="55" t="s">
        <v>23</v>
      </c>
      <c r="X29" s="55" t="s">
        <v>27</v>
      </c>
      <c r="Y29" s="55" t="s">
        <v>23</v>
      </c>
      <c r="Z29" s="55" t="s">
        <v>23</v>
      </c>
      <c r="AA29" s="55" t="s">
        <v>27</v>
      </c>
      <c r="AB29" s="55" t="s">
        <v>23</v>
      </c>
      <c r="AC29" s="55" t="s">
        <v>23</v>
      </c>
      <c r="AD29" s="55" t="s">
        <v>27</v>
      </c>
      <c r="AE29" s="55" t="s">
        <v>23</v>
      </c>
      <c r="AF29" s="55" t="s">
        <v>23</v>
      </c>
      <c r="AG29" s="55" t="s">
        <v>27</v>
      </c>
      <c r="AH29" s="55" t="s">
        <v>23</v>
      </c>
      <c r="AI29" s="55" t="s">
        <v>23</v>
      </c>
      <c r="AJ29" s="55" t="s">
        <v>27</v>
      </c>
      <c r="AK29" s="55" t="s">
        <v>23</v>
      </c>
      <c r="AL29" s="55" t="s">
        <v>23</v>
      </c>
      <c r="AM29" s="55" t="s">
        <v>27</v>
      </c>
      <c r="AN29" s="55" t="s">
        <v>23</v>
      </c>
      <c r="AO29" s="55" t="s">
        <v>23</v>
      </c>
      <c r="AP29" s="55" t="s">
        <v>27</v>
      </c>
      <c r="AQ29" s="55" t="s">
        <v>23</v>
      </c>
      <c r="AR29" s="55" t="s">
        <v>23</v>
      </c>
      <c r="AS29" s="55" t="s">
        <v>27</v>
      </c>
      <c r="AT29" s="55" t="s">
        <v>23</v>
      </c>
      <c r="AU29" s="55" t="s">
        <v>23</v>
      </c>
      <c r="AV29" s="55" t="s">
        <v>27</v>
      </c>
      <c r="AW29" s="55" t="s">
        <v>23</v>
      </c>
      <c r="AX29" s="55" t="s">
        <v>23</v>
      </c>
      <c r="AY29" s="55" t="s">
        <v>22</v>
      </c>
      <c r="AZ29" s="55" t="s">
        <v>23</v>
      </c>
      <c r="BA29" s="55" t="s">
        <v>23</v>
      </c>
      <c r="BB29" s="55" t="s">
        <v>27</v>
      </c>
      <c r="BC29" s="55" t="s">
        <v>26</v>
      </c>
      <c r="BD29" s="55" t="s">
        <v>23</v>
      </c>
    </row>
    <row r="30" spans="2:56" hidden="1" x14ac:dyDescent="0.2">
      <c r="B30" s="58" t="s">
        <v>150</v>
      </c>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row>
    <row r="31" spans="2:56" ht="12" hidden="1" customHeight="1" x14ac:dyDescent="0.2">
      <c r="B31" s="56" t="s">
        <v>36</v>
      </c>
      <c r="C31" s="55" t="s">
        <v>6</v>
      </c>
      <c r="D31" s="55" t="s">
        <v>23</v>
      </c>
      <c r="E31" s="55" t="s">
        <v>31</v>
      </c>
      <c r="F31" s="55" t="s">
        <v>6</v>
      </c>
      <c r="G31" s="55" t="s">
        <v>23</v>
      </c>
      <c r="H31" s="55" t="s">
        <v>31</v>
      </c>
      <c r="I31" s="55" t="s">
        <v>6</v>
      </c>
      <c r="J31" s="55" t="s">
        <v>23</v>
      </c>
      <c r="K31" s="55" t="s">
        <v>31</v>
      </c>
      <c r="L31" s="55" t="s">
        <v>6</v>
      </c>
      <c r="M31" s="55" t="s">
        <v>23</v>
      </c>
      <c r="N31" s="55" t="s">
        <v>31</v>
      </c>
      <c r="O31" s="55" t="s">
        <v>6</v>
      </c>
      <c r="P31" s="55" t="s">
        <v>23</v>
      </c>
      <c r="Q31" s="55" t="s">
        <v>31</v>
      </c>
      <c r="R31" s="55" t="s">
        <v>6</v>
      </c>
      <c r="S31" s="55" t="s">
        <v>23</v>
      </c>
      <c r="T31" s="55" t="s">
        <v>31</v>
      </c>
      <c r="U31" s="55" t="s">
        <v>6</v>
      </c>
      <c r="V31" s="55" t="s">
        <v>23</v>
      </c>
      <c r="W31" s="55" t="s">
        <v>31</v>
      </c>
      <c r="X31" s="55" t="s">
        <v>6</v>
      </c>
      <c r="Y31" s="55" t="s">
        <v>23</v>
      </c>
      <c r="Z31" s="55" t="s">
        <v>31</v>
      </c>
      <c r="AA31" s="55" t="s">
        <v>6</v>
      </c>
      <c r="AB31" s="55" t="s">
        <v>23</v>
      </c>
      <c r="AC31" s="55" t="s">
        <v>31</v>
      </c>
      <c r="AD31" s="55" t="s">
        <v>6</v>
      </c>
      <c r="AE31" s="55" t="s">
        <v>23</v>
      </c>
      <c r="AF31" s="55" t="s">
        <v>31</v>
      </c>
      <c r="AG31" s="55" t="s">
        <v>6</v>
      </c>
      <c r="AH31" s="55" t="s">
        <v>23</v>
      </c>
      <c r="AI31" s="55" t="s">
        <v>31</v>
      </c>
      <c r="AJ31" s="55" t="s">
        <v>5</v>
      </c>
      <c r="AK31" s="55" t="s">
        <v>23</v>
      </c>
      <c r="AL31" s="55" t="s">
        <v>33</v>
      </c>
      <c r="AM31" s="55" t="s">
        <v>5</v>
      </c>
      <c r="AN31" s="55" t="s">
        <v>23</v>
      </c>
      <c r="AO31" s="55" t="s">
        <v>31</v>
      </c>
      <c r="AP31" s="55" t="s">
        <v>5</v>
      </c>
      <c r="AQ31" s="55" t="s">
        <v>23</v>
      </c>
      <c r="AR31" s="55" t="s">
        <v>31</v>
      </c>
      <c r="AS31" s="55" t="s">
        <v>4</v>
      </c>
      <c r="AT31" s="55" t="s">
        <v>26</v>
      </c>
      <c r="AU31" s="55" t="s">
        <v>31</v>
      </c>
      <c r="AV31" s="55" t="s">
        <v>4</v>
      </c>
      <c r="AW31" s="55" t="s">
        <v>26</v>
      </c>
      <c r="AX31" s="55" t="s">
        <v>31</v>
      </c>
      <c r="AY31" s="55" t="s">
        <v>4</v>
      </c>
      <c r="AZ31" s="55" t="s">
        <v>26</v>
      </c>
      <c r="BA31" s="55" t="s">
        <v>31</v>
      </c>
      <c r="BB31" s="55" t="s">
        <v>4</v>
      </c>
      <c r="BC31" s="55" t="s">
        <v>40</v>
      </c>
      <c r="BD31" s="55" t="s">
        <v>26</v>
      </c>
    </row>
    <row r="32" spans="2:56" ht="12" hidden="1" customHeight="1" x14ac:dyDescent="0.2">
      <c r="B32" s="56" t="s">
        <v>35</v>
      </c>
      <c r="C32" s="55" t="s">
        <v>27</v>
      </c>
      <c r="D32" s="55" t="s">
        <v>23</v>
      </c>
      <c r="E32" s="55" t="s">
        <v>23</v>
      </c>
      <c r="F32" s="55" t="s">
        <v>27</v>
      </c>
      <c r="G32" s="55" t="s">
        <v>23</v>
      </c>
      <c r="H32" s="55" t="s">
        <v>23</v>
      </c>
      <c r="I32" s="55" t="s">
        <v>27</v>
      </c>
      <c r="J32" s="55" t="s">
        <v>23</v>
      </c>
      <c r="K32" s="55" t="s">
        <v>23</v>
      </c>
      <c r="L32" s="55" t="s">
        <v>27</v>
      </c>
      <c r="M32" s="55" t="s">
        <v>23</v>
      </c>
      <c r="N32" s="55" t="s">
        <v>23</v>
      </c>
      <c r="O32" s="55" t="s">
        <v>27</v>
      </c>
      <c r="P32" s="55" t="s">
        <v>23</v>
      </c>
      <c r="Q32" s="55" t="s">
        <v>23</v>
      </c>
      <c r="R32" s="55" t="s">
        <v>27</v>
      </c>
      <c r="S32" s="55" t="s">
        <v>23</v>
      </c>
      <c r="T32" s="55" t="s">
        <v>23</v>
      </c>
      <c r="U32" s="55" t="s">
        <v>27</v>
      </c>
      <c r="V32" s="55" t="s">
        <v>23</v>
      </c>
      <c r="W32" s="55" t="s">
        <v>23</v>
      </c>
      <c r="X32" s="55" t="s">
        <v>27</v>
      </c>
      <c r="Y32" s="55" t="s">
        <v>23</v>
      </c>
      <c r="Z32" s="55" t="s">
        <v>23</v>
      </c>
      <c r="AA32" s="55" t="s">
        <v>27</v>
      </c>
      <c r="AB32" s="55" t="s">
        <v>23</v>
      </c>
      <c r="AC32" s="55" t="s">
        <v>23</v>
      </c>
      <c r="AD32" s="55" t="s">
        <v>27</v>
      </c>
      <c r="AE32" s="55" t="s">
        <v>23</v>
      </c>
      <c r="AF32" s="55" t="s">
        <v>23</v>
      </c>
      <c r="AG32" s="55" t="s">
        <v>27</v>
      </c>
      <c r="AH32" s="55" t="s">
        <v>23</v>
      </c>
      <c r="AI32" s="55" t="s">
        <v>23</v>
      </c>
      <c r="AJ32" s="55" t="s">
        <v>27</v>
      </c>
      <c r="AK32" s="55" t="s">
        <v>23</v>
      </c>
      <c r="AL32" s="55" t="s">
        <v>23</v>
      </c>
      <c r="AM32" s="55" t="s">
        <v>27</v>
      </c>
      <c r="AN32" s="55" t="s">
        <v>23</v>
      </c>
      <c r="AO32" s="55" t="s">
        <v>23</v>
      </c>
      <c r="AP32" s="55" t="s">
        <v>27</v>
      </c>
      <c r="AQ32" s="55" t="s">
        <v>23</v>
      </c>
      <c r="AR32" s="55" t="s">
        <v>23</v>
      </c>
      <c r="AS32" s="55" t="s">
        <v>27</v>
      </c>
      <c r="AT32" s="55" t="s">
        <v>23</v>
      </c>
      <c r="AU32" s="55" t="s">
        <v>23</v>
      </c>
      <c r="AV32" s="55" t="s">
        <v>27</v>
      </c>
      <c r="AW32" s="55" t="s">
        <v>23</v>
      </c>
      <c r="AX32" s="55" t="s">
        <v>23</v>
      </c>
      <c r="AY32" s="55" t="s">
        <v>22</v>
      </c>
      <c r="AZ32" s="55" t="s">
        <v>23</v>
      </c>
      <c r="BA32" s="55" t="s">
        <v>23</v>
      </c>
      <c r="BB32" s="55" t="s">
        <v>27</v>
      </c>
      <c r="BC32" s="55" t="s">
        <v>26</v>
      </c>
      <c r="BD32" s="55" t="s">
        <v>23</v>
      </c>
    </row>
    <row r="33" spans="2:56" ht="12" hidden="1" customHeight="1" x14ac:dyDescent="0.2">
      <c r="B33" s="56" t="s">
        <v>34</v>
      </c>
      <c r="C33" s="55" t="s">
        <v>6</v>
      </c>
      <c r="D33" s="55" t="s">
        <v>23</v>
      </c>
      <c r="E33" s="55" t="s">
        <v>31</v>
      </c>
      <c r="F33" s="55" t="s">
        <v>6</v>
      </c>
      <c r="G33" s="55" t="s">
        <v>23</v>
      </c>
      <c r="H33" s="55" t="s">
        <v>31</v>
      </c>
      <c r="I33" s="55" t="s">
        <v>6</v>
      </c>
      <c r="J33" s="55" t="s">
        <v>23</v>
      </c>
      <c r="K33" s="55" t="s">
        <v>31</v>
      </c>
      <c r="L33" s="55" t="s">
        <v>6</v>
      </c>
      <c r="M33" s="55" t="s">
        <v>23</v>
      </c>
      <c r="N33" s="55" t="s">
        <v>31</v>
      </c>
      <c r="O33" s="55" t="s">
        <v>6</v>
      </c>
      <c r="P33" s="55" t="s">
        <v>23</v>
      </c>
      <c r="Q33" s="55" t="s">
        <v>31</v>
      </c>
      <c r="R33" s="55" t="s">
        <v>6</v>
      </c>
      <c r="S33" s="55" t="s">
        <v>23</v>
      </c>
      <c r="T33" s="55" t="s">
        <v>31</v>
      </c>
      <c r="U33" s="55" t="s">
        <v>6</v>
      </c>
      <c r="V33" s="55" t="s">
        <v>23</v>
      </c>
      <c r="W33" s="55" t="s">
        <v>31</v>
      </c>
      <c r="X33" s="55" t="s">
        <v>6</v>
      </c>
      <c r="Y33" s="55" t="s">
        <v>23</v>
      </c>
      <c r="Z33" s="55" t="s">
        <v>31</v>
      </c>
      <c r="AA33" s="55" t="s">
        <v>6</v>
      </c>
      <c r="AB33" s="55" t="s">
        <v>23</v>
      </c>
      <c r="AC33" s="55" t="s">
        <v>31</v>
      </c>
      <c r="AD33" s="55" t="s">
        <v>6</v>
      </c>
      <c r="AE33" s="55" t="s">
        <v>23</v>
      </c>
      <c r="AF33" s="55" t="s">
        <v>31</v>
      </c>
      <c r="AG33" s="55" t="s">
        <v>6</v>
      </c>
      <c r="AH33" s="55" t="s">
        <v>23</v>
      </c>
      <c r="AI33" s="55" t="s">
        <v>31</v>
      </c>
      <c r="AJ33" s="55" t="s">
        <v>5</v>
      </c>
      <c r="AK33" s="55" t="s">
        <v>23</v>
      </c>
      <c r="AL33" s="55" t="s">
        <v>33</v>
      </c>
      <c r="AM33" s="55" t="s">
        <v>5</v>
      </c>
      <c r="AN33" s="55" t="s">
        <v>23</v>
      </c>
      <c r="AO33" s="55" t="s">
        <v>31</v>
      </c>
      <c r="AP33" s="55" t="s">
        <v>5</v>
      </c>
      <c r="AQ33" s="55" t="s">
        <v>23</v>
      </c>
      <c r="AR33" s="55" t="s">
        <v>31</v>
      </c>
      <c r="AS33" s="55" t="s">
        <v>4</v>
      </c>
      <c r="AT33" s="55" t="s">
        <v>26</v>
      </c>
      <c r="AU33" s="55" t="s">
        <v>31</v>
      </c>
      <c r="AV33" s="55" t="s">
        <v>4</v>
      </c>
      <c r="AW33" s="55" t="s">
        <v>26</v>
      </c>
      <c r="AX33" s="55" t="s">
        <v>31</v>
      </c>
      <c r="AY33" s="55" t="s">
        <v>4</v>
      </c>
      <c r="AZ33" s="55" t="s">
        <v>26</v>
      </c>
      <c r="BA33" s="55" t="s">
        <v>31</v>
      </c>
      <c r="BB33" s="55" t="s">
        <v>4</v>
      </c>
      <c r="BC33" s="55" t="s">
        <v>40</v>
      </c>
      <c r="BD33" s="55" t="s">
        <v>26</v>
      </c>
    </row>
    <row r="34" spans="2:56" ht="12" hidden="1" customHeight="1" x14ac:dyDescent="0.2">
      <c r="B34" s="56" t="s">
        <v>30</v>
      </c>
      <c r="C34" s="55" t="s">
        <v>27</v>
      </c>
      <c r="D34" s="55" t="s">
        <v>23</v>
      </c>
      <c r="E34" s="55" t="s">
        <v>23</v>
      </c>
      <c r="F34" s="55" t="s">
        <v>27</v>
      </c>
      <c r="G34" s="55" t="s">
        <v>23</v>
      </c>
      <c r="H34" s="55" t="s">
        <v>23</v>
      </c>
      <c r="I34" s="55" t="s">
        <v>27</v>
      </c>
      <c r="J34" s="55" t="s">
        <v>23</v>
      </c>
      <c r="K34" s="55" t="s">
        <v>23</v>
      </c>
      <c r="L34" s="55" t="s">
        <v>27</v>
      </c>
      <c r="M34" s="55" t="s">
        <v>23</v>
      </c>
      <c r="N34" s="55" t="s">
        <v>23</v>
      </c>
      <c r="O34" s="55" t="s">
        <v>27</v>
      </c>
      <c r="P34" s="55" t="s">
        <v>23</v>
      </c>
      <c r="Q34" s="55" t="s">
        <v>23</v>
      </c>
      <c r="R34" s="55" t="s">
        <v>27</v>
      </c>
      <c r="S34" s="55" t="s">
        <v>23</v>
      </c>
      <c r="T34" s="55" t="s">
        <v>23</v>
      </c>
      <c r="U34" s="55" t="s">
        <v>27</v>
      </c>
      <c r="V34" s="55" t="s">
        <v>23</v>
      </c>
      <c r="W34" s="55" t="s">
        <v>23</v>
      </c>
      <c r="X34" s="55" t="s">
        <v>27</v>
      </c>
      <c r="Y34" s="55" t="s">
        <v>23</v>
      </c>
      <c r="Z34" s="55" t="s">
        <v>23</v>
      </c>
      <c r="AA34" s="55" t="s">
        <v>27</v>
      </c>
      <c r="AB34" s="55" t="s">
        <v>23</v>
      </c>
      <c r="AC34" s="55" t="s">
        <v>23</v>
      </c>
      <c r="AD34" s="55" t="s">
        <v>27</v>
      </c>
      <c r="AE34" s="55" t="s">
        <v>23</v>
      </c>
      <c r="AF34" s="55" t="s">
        <v>23</v>
      </c>
      <c r="AG34" s="55" t="s">
        <v>27</v>
      </c>
      <c r="AH34" s="55" t="s">
        <v>23</v>
      </c>
      <c r="AI34" s="55" t="s">
        <v>23</v>
      </c>
      <c r="AJ34" s="55" t="s">
        <v>27</v>
      </c>
      <c r="AK34" s="55" t="s">
        <v>23</v>
      </c>
      <c r="AL34" s="55" t="s">
        <v>23</v>
      </c>
      <c r="AM34" s="55" t="s">
        <v>27</v>
      </c>
      <c r="AN34" s="55" t="s">
        <v>23</v>
      </c>
      <c r="AO34" s="55" t="s">
        <v>23</v>
      </c>
      <c r="AP34" s="55" t="s">
        <v>27</v>
      </c>
      <c r="AQ34" s="55" t="s">
        <v>23</v>
      </c>
      <c r="AR34" s="55" t="s">
        <v>23</v>
      </c>
      <c r="AS34" s="55" t="s">
        <v>27</v>
      </c>
      <c r="AT34" s="55" t="s">
        <v>23</v>
      </c>
      <c r="AU34" s="55" t="s">
        <v>23</v>
      </c>
      <c r="AV34" s="55" t="s">
        <v>27</v>
      </c>
      <c r="AW34" s="55" t="s">
        <v>23</v>
      </c>
      <c r="AX34" s="55" t="s">
        <v>23</v>
      </c>
      <c r="AY34" s="55" t="s">
        <v>22</v>
      </c>
      <c r="AZ34" s="55" t="s">
        <v>23</v>
      </c>
      <c r="BA34" s="55" t="s">
        <v>23</v>
      </c>
      <c r="BB34" s="55" t="s">
        <v>27</v>
      </c>
      <c r="BC34" s="55" t="s">
        <v>26</v>
      </c>
      <c r="BD34" s="55" t="s">
        <v>23</v>
      </c>
    </row>
    <row r="35" spans="2:56" hidden="1" x14ac:dyDescent="0.2">
      <c r="B35" s="58" t="s">
        <v>129</v>
      </c>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row>
    <row r="36" spans="2:56" ht="12" hidden="1" customHeight="1" x14ac:dyDescent="0.2">
      <c r="B36" s="56" t="s">
        <v>36</v>
      </c>
      <c r="C36" s="55" t="s">
        <v>6</v>
      </c>
      <c r="D36" s="55" t="s">
        <v>23</v>
      </c>
      <c r="E36" s="55" t="s">
        <v>31</v>
      </c>
      <c r="F36" s="55" t="s">
        <v>6</v>
      </c>
      <c r="G36" s="55" t="s">
        <v>23</v>
      </c>
      <c r="H36" s="55" t="s">
        <v>31</v>
      </c>
      <c r="I36" s="55" t="s">
        <v>6</v>
      </c>
      <c r="J36" s="55" t="s">
        <v>23</v>
      </c>
      <c r="K36" s="55" t="s">
        <v>31</v>
      </c>
      <c r="L36" s="55" t="s">
        <v>6</v>
      </c>
      <c r="M36" s="55" t="s">
        <v>23</v>
      </c>
      <c r="N36" s="55" t="s">
        <v>33</v>
      </c>
      <c r="O36" s="55" t="s">
        <v>6</v>
      </c>
      <c r="P36" s="55" t="s">
        <v>26</v>
      </c>
      <c r="Q36" s="55" t="s">
        <v>31</v>
      </c>
      <c r="R36" s="55" t="s">
        <v>6</v>
      </c>
      <c r="S36" s="55" t="s">
        <v>26</v>
      </c>
      <c r="T36" s="55" t="s">
        <v>31</v>
      </c>
      <c r="U36" s="55" t="s">
        <v>6</v>
      </c>
      <c r="V36" s="55" t="s">
        <v>26</v>
      </c>
      <c r="W36" s="55" t="s">
        <v>31</v>
      </c>
      <c r="X36" s="55" t="s">
        <v>6</v>
      </c>
      <c r="Y36" s="55" t="s">
        <v>26</v>
      </c>
      <c r="Z36" s="55" t="s">
        <v>31</v>
      </c>
      <c r="AA36" s="55" t="s">
        <v>5</v>
      </c>
      <c r="AB36" s="55" t="s">
        <v>23</v>
      </c>
      <c r="AC36" s="55" t="s">
        <v>31</v>
      </c>
      <c r="AD36" s="55" t="s">
        <v>4</v>
      </c>
      <c r="AE36" s="55" t="s">
        <v>23</v>
      </c>
      <c r="AF36" s="55" t="s">
        <v>33</v>
      </c>
      <c r="AG36" s="55" t="s">
        <v>3</v>
      </c>
      <c r="AH36" s="55" t="s">
        <v>23</v>
      </c>
      <c r="AI36" s="55" t="s">
        <v>33</v>
      </c>
      <c r="AJ36" s="55" t="s">
        <v>3</v>
      </c>
      <c r="AK36" s="55" t="s">
        <v>23</v>
      </c>
      <c r="AL36" s="55" t="s">
        <v>31</v>
      </c>
      <c r="AM36" s="55" t="s">
        <v>3</v>
      </c>
      <c r="AN36" s="55" t="s">
        <v>23</v>
      </c>
      <c r="AO36" s="55" t="s">
        <v>31</v>
      </c>
      <c r="AP36" s="55" t="s">
        <v>3</v>
      </c>
      <c r="AQ36" s="55" t="s">
        <v>23</v>
      </c>
      <c r="AR36" s="55" t="s">
        <v>31</v>
      </c>
      <c r="AS36" s="55" t="s">
        <v>3</v>
      </c>
      <c r="AT36" s="55" t="s">
        <v>23</v>
      </c>
      <c r="AU36" s="55" t="s">
        <v>31</v>
      </c>
      <c r="AV36" s="55" t="s">
        <v>3</v>
      </c>
      <c r="AW36" s="55" t="s">
        <v>23</v>
      </c>
      <c r="AX36" s="55" t="s">
        <v>31</v>
      </c>
      <c r="AY36" s="55" t="s">
        <v>4</v>
      </c>
      <c r="AZ36" s="55" t="s">
        <v>23</v>
      </c>
      <c r="BA36" s="55" t="s">
        <v>32</v>
      </c>
      <c r="BB36" s="55" t="s">
        <v>4</v>
      </c>
      <c r="BC36" s="55" t="s">
        <v>23</v>
      </c>
      <c r="BD36" s="55" t="s">
        <v>31</v>
      </c>
    </row>
    <row r="37" spans="2:56" ht="12" hidden="1" customHeight="1" x14ac:dyDescent="0.2">
      <c r="B37" s="56" t="s">
        <v>35</v>
      </c>
      <c r="C37" s="55" t="s">
        <v>27</v>
      </c>
      <c r="D37" s="55" t="s">
        <v>26</v>
      </c>
      <c r="E37" s="55" t="s">
        <v>23</v>
      </c>
      <c r="F37" s="55" t="s">
        <v>27</v>
      </c>
      <c r="G37" s="55" t="s">
        <v>26</v>
      </c>
      <c r="H37" s="55" t="s">
        <v>23</v>
      </c>
      <c r="I37" s="55" t="s">
        <v>27</v>
      </c>
      <c r="J37" s="55" t="s">
        <v>26</v>
      </c>
      <c r="K37" s="55" t="s">
        <v>23</v>
      </c>
      <c r="L37" s="55" t="s">
        <v>27</v>
      </c>
      <c r="M37" s="55" t="s">
        <v>26</v>
      </c>
      <c r="N37" s="55" t="s">
        <v>23</v>
      </c>
      <c r="O37" s="55" t="s">
        <v>27</v>
      </c>
      <c r="P37" s="55" t="s">
        <v>26</v>
      </c>
      <c r="Q37" s="55" t="s">
        <v>23</v>
      </c>
      <c r="R37" s="55" t="s">
        <v>27</v>
      </c>
      <c r="S37" s="55" t="s">
        <v>26</v>
      </c>
      <c r="T37" s="55" t="s">
        <v>23</v>
      </c>
      <c r="U37" s="55" t="s">
        <v>27</v>
      </c>
      <c r="V37" s="55" t="s">
        <v>26</v>
      </c>
      <c r="W37" s="55" t="s">
        <v>23</v>
      </c>
      <c r="X37" s="55" t="s">
        <v>27</v>
      </c>
      <c r="Y37" s="55" t="s">
        <v>26</v>
      </c>
      <c r="Z37" s="55" t="s">
        <v>23</v>
      </c>
      <c r="AA37" s="55" t="s">
        <v>27</v>
      </c>
      <c r="AB37" s="55" t="s">
        <v>23</v>
      </c>
      <c r="AC37" s="55" t="s">
        <v>23</v>
      </c>
      <c r="AD37" s="55" t="s">
        <v>27</v>
      </c>
      <c r="AE37" s="55" t="s">
        <v>23</v>
      </c>
      <c r="AF37" s="55" t="s">
        <v>23</v>
      </c>
      <c r="AG37" s="55" t="s">
        <v>29</v>
      </c>
      <c r="AH37" s="55" t="s">
        <v>23</v>
      </c>
      <c r="AI37" s="55" t="s">
        <v>23</v>
      </c>
      <c r="AJ37" s="55" t="s">
        <v>29</v>
      </c>
      <c r="AK37" s="55" t="s">
        <v>23</v>
      </c>
      <c r="AL37" s="55" t="s">
        <v>23</v>
      </c>
      <c r="AM37" s="55" t="s">
        <v>29</v>
      </c>
      <c r="AN37" s="55" t="s">
        <v>23</v>
      </c>
      <c r="AO37" s="55" t="s">
        <v>23</v>
      </c>
      <c r="AP37" s="55" t="s">
        <v>29</v>
      </c>
      <c r="AQ37" s="55" t="s">
        <v>23</v>
      </c>
      <c r="AR37" s="55" t="s">
        <v>23</v>
      </c>
      <c r="AS37" s="55" t="s">
        <v>29</v>
      </c>
      <c r="AT37" s="55" t="s">
        <v>23</v>
      </c>
      <c r="AU37" s="55" t="s">
        <v>23</v>
      </c>
      <c r="AV37" s="55" t="s">
        <v>29</v>
      </c>
      <c r="AW37" s="55" t="s">
        <v>23</v>
      </c>
      <c r="AX37" s="55" t="s">
        <v>23</v>
      </c>
      <c r="AY37" s="55" t="s">
        <v>27</v>
      </c>
      <c r="AZ37" s="55" t="s">
        <v>23</v>
      </c>
      <c r="BA37" s="55" t="s">
        <v>23</v>
      </c>
      <c r="BB37" s="55" t="s">
        <v>27</v>
      </c>
      <c r="BC37" s="55" t="s">
        <v>23</v>
      </c>
      <c r="BD37" s="55" t="s">
        <v>23</v>
      </c>
    </row>
    <row r="38" spans="2:56" ht="12" hidden="1" customHeight="1" x14ac:dyDescent="0.2">
      <c r="B38" s="56" t="s">
        <v>34</v>
      </c>
      <c r="C38" s="55" t="s">
        <v>6</v>
      </c>
      <c r="D38" s="55" t="s">
        <v>23</v>
      </c>
      <c r="E38" s="55" t="s">
        <v>31</v>
      </c>
      <c r="F38" s="55" t="s">
        <v>6</v>
      </c>
      <c r="G38" s="55" t="s">
        <v>23</v>
      </c>
      <c r="H38" s="55" t="s">
        <v>31</v>
      </c>
      <c r="I38" s="55" t="s">
        <v>6</v>
      </c>
      <c r="J38" s="55" t="s">
        <v>23</v>
      </c>
      <c r="K38" s="55" t="s">
        <v>31</v>
      </c>
      <c r="L38" s="55" t="s">
        <v>6</v>
      </c>
      <c r="M38" s="55" t="s">
        <v>23</v>
      </c>
      <c r="N38" s="55" t="s">
        <v>33</v>
      </c>
      <c r="O38" s="55" t="s">
        <v>6</v>
      </c>
      <c r="P38" s="55" t="s">
        <v>26</v>
      </c>
      <c r="Q38" s="55" t="s">
        <v>31</v>
      </c>
      <c r="R38" s="55" t="s">
        <v>6</v>
      </c>
      <c r="S38" s="55" t="s">
        <v>26</v>
      </c>
      <c r="T38" s="55" t="s">
        <v>31</v>
      </c>
      <c r="U38" s="55" t="s">
        <v>6</v>
      </c>
      <c r="V38" s="55" t="s">
        <v>26</v>
      </c>
      <c r="W38" s="55" t="s">
        <v>31</v>
      </c>
      <c r="X38" s="55" t="s">
        <v>6</v>
      </c>
      <c r="Y38" s="55" t="s">
        <v>26</v>
      </c>
      <c r="Z38" s="55" t="s">
        <v>31</v>
      </c>
      <c r="AA38" s="55" t="s">
        <v>5</v>
      </c>
      <c r="AB38" s="55" t="s">
        <v>23</v>
      </c>
      <c r="AC38" s="55" t="s">
        <v>31</v>
      </c>
      <c r="AD38" s="55" t="s">
        <v>4</v>
      </c>
      <c r="AE38" s="55" t="s">
        <v>23</v>
      </c>
      <c r="AF38" s="55" t="s">
        <v>33</v>
      </c>
      <c r="AG38" s="55" t="s">
        <v>3</v>
      </c>
      <c r="AH38" s="55" t="s">
        <v>23</v>
      </c>
      <c r="AI38" s="55" t="s">
        <v>33</v>
      </c>
      <c r="AJ38" s="55" t="s">
        <v>3</v>
      </c>
      <c r="AK38" s="55" t="s">
        <v>23</v>
      </c>
      <c r="AL38" s="55" t="s">
        <v>31</v>
      </c>
      <c r="AM38" s="55" t="s">
        <v>3</v>
      </c>
      <c r="AN38" s="55" t="s">
        <v>23</v>
      </c>
      <c r="AO38" s="55" t="s">
        <v>31</v>
      </c>
      <c r="AP38" s="55" t="s">
        <v>3</v>
      </c>
      <c r="AQ38" s="55" t="s">
        <v>23</v>
      </c>
      <c r="AR38" s="55" t="s">
        <v>31</v>
      </c>
      <c r="AS38" s="55" t="s">
        <v>3</v>
      </c>
      <c r="AT38" s="55" t="s">
        <v>23</v>
      </c>
      <c r="AU38" s="55" t="s">
        <v>31</v>
      </c>
      <c r="AV38" s="55" t="s">
        <v>3</v>
      </c>
      <c r="AW38" s="55" t="s">
        <v>23</v>
      </c>
      <c r="AX38" s="55" t="s">
        <v>31</v>
      </c>
      <c r="AY38" s="55" t="s">
        <v>4</v>
      </c>
      <c r="AZ38" s="55" t="s">
        <v>23</v>
      </c>
      <c r="BA38" s="55" t="s">
        <v>32</v>
      </c>
      <c r="BB38" s="55" t="s">
        <v>4</v>
      </c>
      <c r="BC38" s="55" t="s">
        <v>23</v>
      </c>
      <c r="BD38" s="55" t="s">
        <v>31</v>
      </c>
    </row>
    <row r="39" spans="2:56" ht="12" hidden="1" customHeight="1" x14ac:dyDescent="0.2">
      <c r="B39" s="56" t="s">
        <v>30</v>
      </c>
      <c r="C39" s="55" t="s">
        <v>27</v>
      </c>
      <c r="D39" s="55" t="s">
        <v>26</v>
      </c>
      <c r="E39" s="55" t="s">
        <v>23</v>
      </c>
      <c r="F39" s="55" t="s">
        <v>27</v>
      </c>
      <c r="G39" s="55" t="s">
        <v>26</v>
      </c>
      <c r="H39" s="55" t="s">
        <v>23</v>
      </c>
      <c r="I39" s="55" t="s">
        <v>27</v>
      </c>
      <c r="J39" s="55" t="s">
        <v>26</v>
      </c>
      <c r="K39" s="55" t="s">
        <v>23</v>
      </c>
      <c r="L39" s="55" t="s">
        <v>27</v>
      </c>
      <c r="M39" s="55" t="s">
        <v>26</v>
      </c>
      <c r="N39" s="55" t="s">
        <v>23</v>
      </c>
      <c r="O39" s="55" t="s">
        <v>27</v>
      </c>
      <c r="P39" s="55" t="s">
        <v>26</v>
      </c>
      <c r="Q39" s="55" t="s">
        <v>23</v>
      </c>
      <c r="R39" s="55" t="s">
        <v>27</v>
      </c>
      <c r="S39" s="55" t="s">
        <v>26</v>
      </c>
      <c r="T39" s="55" t="s">
        <v>23</v>
      </c>
      <c r="U39" s="55" t="s">
        <v>27</v>
      </c>
      <c r="V39" s="55" t="s">
        <v>26</v>
      </c>
      <c r="W39" s="55" t="s">
        <v>23</v>
      </c>
      <c r="X39" s="55" t="s">
        <v>27</v>
      </c>
      <c r="Y39" s="55" t="s">
        <v>26</v>
      </c>
      <c r="Z39" s="55" t="s">
        <v>23</v>
      </c>
      <c r="AA39" s="55" t="s">
        <v>27</v>
      </c>
      <c r="AB39" s="55" t="s">
        <v>23</v>
      </c>
      <c r="AC39" s="55" t="s">
        <v>23</v>
      </c>
      <c r="AD39" s="55" t="s">
        <v>27</v>
      </c>
      <c r="AE39" s="55" t="s">
        <v>23</v>
      </c>
      <c r="AF39" s="55" t="s">
        <v>23</v>
      </c>
      <c r="AG39" s="55" t="s">
        <v>29</v>
      </c>
      <c r="AH39" s="55" t="s">
        <v>23</v>
      </c>
      <c r="AI39" s="55" t="s">
        <v>23</v>
      </c>
      <c r="AJ39" s="55" t="s">
        <v>29</v>
      </c>
      <c r="AK39" s="55" t="s">
        <v>23</v>
      </c>
      <c r="AL39" s="55" t="s">
        <v>23</v>
      </c>
      <c r="AM39" s="55" t="s">
        <v>29</v>
      </c>
      <c r="AN39" s="55" t="s">
        <v>23</v>
      </c>
      <c r="AO39" s="55" t="s">
        <v>23</v>
      </c>
      <c r="AP39" s="55" t="s">
        <v>29</v>
      </c>
      <c r="AQ39" s="55" t="s">
        <v>23</v>
      </c>
      <c r="AR39" s="55" t="s">
        <v>23</v>
      </c>
      <c r="AS39" s="55" t="s">
        <v>29</v>
      </c>
      <c r="AT39" s="55" t="s">
        <v>23</v>
      </c>
      <c r="AU39" s="55" t="s">
        <v>23</v>
      </c>
      <c r="AV39" s="55" t="s">
        <v>29</v>
      </c>
      <c r="AW39" s="55" t="s">
        <v>23</v>
      </c>
      <c r="AX39" s="55" t="s">
        <v>23</v>
      </c>
      <c r="AY39" s="55" t="s">
        <v>27</v>
      </c>
      <c r="AZ39" s="55" t="s">
        <v>23</v>
      </c>
      <c r="BA39" s="55" t="s">
        <v>23</v>
      </c>
      <c r="BB39" s="55" t="s">
        <v>27</v>
      </c>
      <c r="BC39" s="55" t="s">
        <v>23</v>
      </c>
      <c r="BD39" s="55" t="s">
        <v>23</v>
      </c>
    </row>
    <row r="40" spans="2:56" hidden="1" x14ac:dyDescent="0.2">
      <c r="B40" s="58" t="s">
        <v>123</v>
      </c>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row>
    <row r="41" spans="2:56" ht="12" hidden="1" customHeight="1" x14ac:dyDescent="0.2">
      <c r="B41" s="56" t="s">
        <v>36</v>
      </c>
      <c r="C41" s="55" t="s">
        <v>22</v>
      </c>
      <c r="D41" s="55" t="s">
        <v>23</v>
      </c>
      <c r="E41" s="55" t="s">
        <v>22</v>
      </c>
      <c r="F41" s="55" t="s">
        <v>13</v>
      </c>
      <c r="G41" s="55" t="s">
        <v>26</v>
      </c>
      <c r="H41" s="55" t="s">
        <v>26</v>
      </c>
      <c r="I41" s="55" t="s">
        <v>3</v>
      </c>
      <c r="J41" s="55" t="s">
        <v>28</v>
      </c>
      <c r="K41" s="55" t="s">
        <v>26</v>
      </c>
      <c r="L41" s="55" t="s">
        <v>6</v>
      </c>
      <c r="M41" s="55" t="s">
        <v>28</v>
      </c>
      <c r="N41" s="55" t="s">
        <v>26</v>
      </c>
      <c r="O41" s="55" t="s">
        <v>5</v>
      </c>
      <c r="P41" s="55" t="s">
        <v>23</v>
      </c>
      <c r="Q41" s="55" t="s">
        <v>33</v>
      </c>
      <c r="R41" s="55" t="s">
        <v>4</v>
      </c>
      <c r="S41" s="55" t="s">
        <v>23</v>
      </c>
      <c r="T41" s="55" t="s">
        <v>33</v>
      </c>
      <c r="U41" s="55" t="s">
        <v>4</v>
      </c>
      <c r="V41" s="55" t="s">
        <v>23</v>
      </c>
      <c r="W41" s="55" t="s">
        <v>32</v>
      </c>
      <c r="X41" s="55" t="s">
        <v>4</v>
      </c>
      <c r="Y41" s="55" t="s">
        <v>23</v>
      </c>
      <c r="Z41" s="55" t="s">
        <v>32</v>
      </c>
      <c r="AA41" s="55" t="s">
        <v>4</v>
      </c>
      <c r="AB41" s="55" t="s">
        <v>23</v>
      </c>
      <c r="AC41" s="55" t="s">
        <v>31</v>
      </c>
      <c r="AD41" s="55" t="s">
        <v>4</v>
      </c>
      <c r="AE41" s="55" t="s">
        <v>23</v>
      </c>
      <c r="AF41" s="55" t="s">
        <v>31</v>
      </c>
      <c r="AG41" s="55" t="s">
        <v>5</v>
      </c>
      <c r="AH41" s="55" t="s">
        <v>26</v>
      </c>
      <c r="AI41" s="55" t="s">
        <v>31</v>
      </c>
      <c r="AJ41" s="55" t="s">
        <v>5</v>
      </c>
      <c r="AK41" s="55" t="s">
        <v>23</v>
      </c>
      <c r="AL41" s="55" t="s">
        <v>31</v>
      </c>
      <c r="AM41" s="55" t="s">
        <v>5</v>
      </c>
      <c r="AN41" s="55" t="s">
        <v>23</v>
      </c>
      <c r="AO41" s="55" t="s">
        <v>31</v>
      </c>
      <c r="AP41" s="55" t="s">
        <v>5</v>
      </c>
      <c r="AQ41" s="55" t="s">
        <v>23</v>
      </c>
      <c r="AR41" s="55" t="s">
        <v>31</v>
      </c>
      <c r="AS41" s="55" t="s">
        <v>4</v>
      </c>
      <c r="AT41" s="55" t="s">
        <v>23</v>
      </c>
      <c r="AU41" s="55" t="s">
        <v>31</v>
      </c>
      <c r="AV41" s="55" t="s">
        <v>4</v>
      </c>
      <c r="AW41" s="55" t="s">
        <v>23</v>
      </c>
      <c r="AX41" s="55" t="s">
        <v>31</v>
      </c>
      <c r="AY41" s="55" t="s">
        <v>3</v>
      </c>
      <c r="AZ41" s="55" t="s">
        <v>26</v>
      </c>
      <c r="BA41" s="55" t="s">
        <v>31</v>
      </c>
      <c r="BB41" s="55" t="s">
        <v>13</v>
      </c>
      <c r="BC41" s="55" t="s">
        <v>40</v>
      </c>
      <c r="BD41" s="55" t="s">
        <v>26</v>
      </c>
    </row>
    <row r="42" spans="2:56" ht="12" hidden="1" customHeight="1" x14ac:dyDescent="0.2">
      <c r="B42" s="56" t="s">
        <v>35</v>
      </c>
      <c r="C42" s="55" t="s">
        <v>22</v>
      </c>
      <c r="D42" s="55" t="s">
        <v>23</v>
      </c>
      <c r="E42" s="55" t="s">
        <v>23</v>
      </c>
      <c r="F42" s="55" t="s">
        <v>13</v>
      </c>
      <c r="G42" s="55" t="s">
        <v>26</v>
      </c>
      <c r="H42" s="55" t="s">
        <v>23</v>
      </c>
      <c r="I42" s="55" t="s">
        <v>29</v>
      </c>
      <c r="J42" s="55" t="s">
        <v>28</v>
      </c>
      <c r="K42" s="55" t="s">
        <v>23</v>
      </c>
      <c r="L42" s="55" t="s">
        <v>27</v>
      </c>
      <c r="M42" s="55" t="s">
        <v>28</v>
      </c>
      <c r="N42" s="55" t="s">
        <v>23</v>
      </c>
      <c r="O42" s="55" t="s">
        <v>27</v>
      </c>
      <c r="P42" s="55" t="s">
        <v>26</v>
      </c>
      <c r="Q42" s="55" t="s">
        <v>23</v>
      </c>
      <c r="R42" s="55" t="s">
        <v>27</v>
      </c>
      <c r="S42" s="55" t="s">
        <v>26</v>
      </c>
      <c r="T42" s="55" t="s">
        <v>23</v>
      </c>
      <c r="U42" s="55" t="s">
        <v>27</v>
      </c>
      <c r="V42" s="55" t="s">
        <v>26</v>
      </c>
      <c r="W42" s="55" t="s">
        <v>23</v>
      </c>
      <c r="X42" s="55" t="s">
        <v>27</v>
      </c>
      <c r="Y42" s="55" t="s">
        <v>26</v>
      </c>
      <c r="Z42" s="55" t="s">
        <v>23</v>
      </c>
      <c r="AA42" s="55" t="s">
        <v>27</v>
      </c>
      <c r="AB42" s="55" t="s">
        <v>26</v>
      </c>
      <c r="AC42" s="55" t="s">
        <v>23</v>
      </c>
      <c r="AD42" s="55" t="s">
        <v>27</v>
      </c>
      <c r="AE42" s="55" t="s">
        <v>26</v>
      </c>
      <c r="AF42" s="55" t="s">
        <v>23</v>
      </c>
      <c r="AG42" s="55" t="s">
        <v>27</v>
      </c>
      <c r="AH42" s="55" t="s">
        <v>26</v>
      </c>
      <c r="AI42" s="55" t="s">
        <v>23</v>
      </c>
      <c r="AJ42" s="55" t="s">
        <v>27</v>
      </c>
      <c r="AK42" s="55" t="s">
        <v>23</v>
      </c>
      <c r="AL42" s="55" t="s">
        <v>23</v>
      </c>
      <c r="AM42" s="55" t="s">
        <v>27</v>
      </c>
      <c r="AN42" s="55" t="s">
        <v>23</v>
      </c>
      <c r="AO42" s="55" t="s">
        <v>23</v>
      </c>
      <c r="AP42" s="55" t="s">
        <v>27</v>
      </c>
      <c r="AQ42" s="55" t="s">
        <v>23</v>
      </c>
      <c r="AR42" s="55" t="s">
        <v>23</v>
      </c>
      <c r="AS42" s="55" t="s">
        <v>27</v>
      </c>
      <c r="AT42" s="55" t="s">
        <v>23</v>
      </c>
      <c r="AU42" s="55" t="s">
        <v>23</v>
      </c>
      <c r="AV42" s="55" t="s">
        <v>27</v>
      </c>
      <c r="AW42" s="55" t="s">
        <v>23</v>
      </c>
      <c r="AX42" s="55" t="s">
        <v>23</v>
      </c>
      <c r="AY42" s="55" t="s">
        <v>22</v>
      </c>
      <c r="AZ42" s="55" t="s">
        <v>26</v>
      </c>
      <c r="BA42" s="55" t="s">
        <v>23</v>
      </c>
      <c r="BB42" s="55" t="s">
        <v>13</v>
      </c>
      <c r="BC42" s="55" t="s">
        <v>40</v>
      </c>
      <c r="BD42" s="55" t="s">
        <v>23</v>
      </c>
    </row>
    <row r="43" spans="2:56" ht="12" hidden="1" customHeight="1" x14ac:dyDescent="0.2">
      <c r="B43" s="56" t="s">
        <v>34</v>
      </c>
      <c r="C43" s="55" t="s">
        <v>22</v>
      </c>
      <c r="D43" s="55" t="s">
        <v>23</v>
      </c>
      <c r="E43" s="55" t="s">
        <v>22</v>
      </c>
      <c r="F43" s="55" t="s">
        <v>13</v>
      </c>
      <c r="G43" s="55" t="s">
        <v>26</v>
      </c>
      <c r="H43" s="55" t="s">
        <v>26</v>
      </c>
      <c r="I43" s="55" t="s">
        <v>3</v>
      </c>
      <c r="J43" s="55" t="s">
        <v>28</v>
      </c>
      <c r="K43" s="55" t="s">
        <v>26</v>
      </c>
      <c r="L43" s="55" t="s">
        <v>6</v>
      </c>
      <c r="M43" s="55" t="s">
        <v>28</v>
      </c>
      <c r="N43" s="55" t="s">
        <v>26</v>
      </c>
      <c r="O43" s="55" t="s">
        <v>5</v>
      </c>
      <c r="P43" s="55" t="s">
        <v>23</v>
      </c>
      <c r="Q43" s="55" t="s">
        <v>33</v>
      </c>
      <c r="R43" s="55" t="s">
        <v>4</v>
      </c>
      <c r="S43" s="55" t="s">
        <v>23</v>
      </c>
      <c r="T43" s="55" t="s">
        <v>33</v>
      </c>
      <c r="U43" s="55" t="s">
        <v>4</v>
      </c>
      <c r="V43" s="55" t="s">
        <v>23</v>
      </c>
      <c r="W43" s="55" t="s">
        <v>32</v>
      </c>
      <c r="X43" s="55" t="s">
        <v>4</v>
      </c>
      <c r="Y43" s="55" t="s">
        <v>23</v>
      </c>
      <c r="Z43" s="55" t="s">
        <v>32</v>
      </c>
      <c r="AA43" s="55" t="s">
        <v>4</v>
      </c>
      <c r="AB43" s="55" t="s">
        <v>23</v>
      </c>
      <c r="AC43" s="55" t="s">
        <v>31</v>
      </c>
      <c r="AD43" s="55" t="s">
        <v>4</v>
      </c>
      <c r="AE43" s="55" t="s">
        <v>23</v>
      </c>
      <c r="AF43" s="55" t="s">
        <v>31</v>
      </c>
      <c r="AG43" s="55" t="s">
        <v>5</v>
      </c>
      <c r="AH43" s="55" t="s">
        <v>26</v>
      </c>
      <c r="AI43" s="55" t="s">
        <v>31</v>
      </c>
      <c r="AJ43" s="55" t="s">
        <v>5</v>
      </c>
      <c r="AK43" s="55" t="s">
        <v>23</v>
      </c>
      <c r="AL43" s="55" t="s">
        <v>31</v>
      </c>
      <c r="AM43" s="55" t="s">
        <v>5</v>
      </c>
      <c r="AN43" s="55" t="s">
        <v>23</v>
      </c>
      <c r="AO43" s="55" t="s">
        <v>31</v>
      </c>
      <c r="AP43" s="55" t="s">
        <v>5</v>
      </c>
      <c r="AQ43" s="55" t="s">
        <v>23</v>
      </c>
      <c r="AR43" s="55" t="s">
        <v>31</v>
      </c>
      <c r="AS43" s="55" t="s">
        <v>4</v>
      </c>
      <c r="AT43" s="55" t="s">
        <v>23</v>
      </c>
      <c r="AU43" s="55" t="s">
        <v>31</v>
      </c>
      <c r="AV43" s="55" t="s">
        <v>4</v>
      </c>
      <c r="AW43" s="55" t="s">
        <v>23</v>
      </c>
      <c r="AX43" s="55" t="s">
        <v>31</v>
      </c>
      <c r="AY43" s="55" t="s">
        <v>3</v>
      </c>
      <c r="AZ43" s="55" t="s">
        <v>26</v>
      </c>
      <c r="BA43" s="55" t="s">
        <v>31</v>
      </c>
      <c r="BB43" s="55" t="s">
        <v>13</v>
      </c>
      <c r="BC43" s="55" t="s">
        <v>40</v>
      </c>
      <c r="BD43" s="55" t="s">
        <v>26</v>
      </c>
    </row>
    <row r="44" spans="2:56" ht="12" hidden="1" customHeight="1" x14ac:dyDescent="0.2">
      <c r="B44" s="56" t="s">
        <v>30</v>
      </c>
      <c r="C44" s="55" t="s">
        <v>22</v>
      </c>
      <c r="D44" s="55" t="s">
        <v>23</v>
      </c>
      <c r="E44" s="55" t="s">
        <v>23</v>
      </c>
      <c r="F44" s="55" t="s">
        <v>13</v>
      </c>
      <c r="G44" s="55" t="s">
        <v>26</v>
      </c>
      <c r="H44" s="55" t="s">
        <v>23</v>
      </c>
      <c r="I44" s="55" t="s">
        <v>29</v>
      </c>
      <c r="J44" s="55" t="s">
        <v>28</v>
      </c>
      <c r="K44" s="55" t="s">
        <v>23</v>
      </c>
      <c r="L44" s="55" t="s">
        <v>27</v>
      </c>
      <c r="M44" s="55" t="s">
        <v>28</v>
      </c>
      <c r="N44" s="55" t="s">
        <v>23</v>
      </c>
      <c r="O44" s="55" t="s">
        <v>27</v>
      </c>
      <c r="P44" s="55" t="s">
        <v>26</v>
      </c>
      <c r="Q44" s="55" t="s">
        <v>23</v>
      </c>
      <c r="R44" s="55" t="s">
        <v>27</v>
      </c>
      <c r="S44" s="55" t="s">
        <v>26</v>
      </c>
      <c r="T44" s="55" t="s">
        <v>23</v>
      </c>
      <c r="U44" s="55" t="s">
        <v>27</v>
      </c>
      <c r="V44" s="55" t="s">
        <v>26</v>
      </c>
      <c r="W44" s="55" t="s">
        <v>23</v>
      </c>
      <c r="X44" s="55" t="s">
        <v>27</v>
      </c>
      <c r="Y44" s="55" t="s">
        <v>26</v>
      </c>
      <c r="Z44" s="55" t="s">
        <v>23</v>
      </c>
      <c r="AA44" s="55" t="s">
        <v>27</v>
      </c>
      <c r="AB44" s="55" t="s">
        <v>26</v>
      </c>
      <c r="AC44" s="55" t="s">
        <v>23</v>
      </c>
      <c r="AD44" s="55" t="s">
        <v>27</v>
      </c>
      <c r="AE44" s="55" t="s">
        <v>26</v>
      </c>
      <c r="AF44" s="55" t="s">
        <v>23</v>
      </c>
      <c r="AG44" s="55" t="s">
        <v>27</v>
      </c>
      <c r="AH44" s="55" t="s">
        <v>26</v>
      </c>
      <c r="AI44" s="55" t="s">
        <v>23</v>
      </c>
      <c r="AJ44" s="55" t="s">
        <v>27</v>
      </c>
      <c r="AK44" s="55" t="s">
        <v>23</v>
      </c>
      <c r="AL44" s="55" t="s">
        <v>23</v>
      </c>
      <c r="AM44" s="55" t="s">
        <v>27</v>
      </c>
      <c r="AN44" s="55" t="s">
        <v>23</v>
      </c>
      <c r="AO44" s="55" t="s">
        <v>23</v>
      </c>
      <c r="AP44" s="55" t="s">
        <v>27</v>
      </c>
      <c r="AQ44" s="55" t="s">
        <v>23</v>
      </c>
      <c r="AR44" s="55" t="s">
        <v>23</v>
      </c>
      <c r="AS44" s="55" t="s">
        <v>27</v>
      </c>
      <c r="AT44" s="55" t="s">
        <v>23</v>
      </c>
      <c r="AU44" s="55" t="s">
        <v>23</v>
      </c>
      <c r="AV44" s="55" t="s">
        <v>27</v>
      </c>
      <c r="AW44" s="55" t="s">
        <v>23</v>
      </c>
      <c r="AX44" s="55" t="s">
        <v>23</v>
      </c>
      <c r="AY44" s="55" t="s">
        <v>22</v>
      </c>
      <c r="AZ44" s="55" t="s">
        <v>26</v>
      </c>
      <c r="BA44" s="55" t="s">
        <v>23</v>
      </c>
      <c r="BB44" s="55" t="s">
        <v>13</v>
      </c>
      <c r="BC44" s="55" t="s">
        <v>40</v>
      </c>
      <c r="BD44" s="55" t="s">
        <v>23</v>
      </c>
    </row>
    <row r="45" spans="2:56" hidden="1" x14ac:dyDescent="0.2">
      <c r="B45" s="58" t="s">
        <v>115</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row>
    <row r="46" spans="2:56" ht="12" hidden="1" customHeight="1" x14ac:dyDescent="0.2">
      <c r="B46" s="56" t="s">
        <v>36</v>
      </c>
      <c r="C46" s="55" t="s">
        <v>4</v>
      </c>
      <c r="D46" s="55" t="s">
        <v>26</v>
      </c>
      <c r="E46" s="55" t="s">
        <v>31</v>
      </c>
      <c r="F46" s="55" t="s">
        <v>4</v>
      </c>
      <c r="G46" s="55" t="s">
        <v>26</v>
      </c>
      <c r="H46" s="55" t="s">
        <v>31</v>
      </c>
      <c r="I46" s="55" t="s">
        <v>5</v>
      </c>
      <c r="J46" s="55" t="s">
        <v>23</v>
      </c>
      <c r="K46" s="55" t="s">
        <v>32</v>
      </c>
      <c r="L46" s="55" t="s">
        <v>5</v>
      </c>
      <c r="M46" s="55" t="s">
        <v>23</v>
      </c>
      <c r="N46" s="55" t="s">
        <v>31</v>
      </c>
      <c r="O46" s="55" t="s">
        <v>5</v>
      </c>
      <c r="P46" s="55" t="s">
        <v>23</v>
      </c>
      <c r="Q46" s="55" t="s">
        <v>31</v>
      </c>
      <c r="R46" s="55" t="s">
        <v>5</v>
      </c>
      <c r="S46" s="55" t="s">
        <v>23</v>
      </c>
      <c r="T46" s="55" t="s">
        <v>31</v>
      </c>
      <c r="U46" s="55" t="s">
        <v>5</v>
      </c>
      <c r="V46" s="55" t="s">
        <v>23</v>
      </c>
      <c r="W46" s="55" t="s">
        <v>31</v>
      </c>
      <c r="X46" s="55" t="s">
        <v>5</v>
      </c>
      <c r="Y46" s="55" t="s">
        <v>23</v>
      </c>
      <c r="Z46" s="55" t="s">
        <v>31</v>
      </c>
      <c r="AA46" s="55" t="s">
        <v>5</v>
      </c>
      <c r="AB46" s="55" t="s">
        <v>23</v>
      </c>
      <c r="AC46" s="55" t="s">
        <v>31</v>
      </c>
      <c r="AD46" s="55" t="s">
        <v>5</v>
      </c>
      <c r="AE46" s="55" t="s">
        <v>23</v>
      </c>
      <c r="AF46" s="55" t="s">
        <v>31</v>
      </c>
      <c r="AG46" s="55" t="s">
        <v>5</v>
      </c>
      <c r="AH46" s="55" t="s">
        <v>23</v>
      </c>
      <c r="AI46" s="55" t="s">
        <v>31</v>
      </c>
      <c r="AJ46" s="55" t="s">
        <v>5</v>
      </c>
      <c r="AK46" s="55" t="s">
        <v>23</v>
      </c>
      <c r="AL46" s="55" t="s">
        <v>31</v>
      </c>
      <c r="AM46" s="55" t="s">
        <v>5</v>
      </c>
      <c r="AN46" s="55" t="s">
        <v>23</v>
      </c>
      <c r="AO46" s="55" t="s">
        <v>31</v>
      </c>
      <c r="AP46" s="55" t="s">
        <v>5</v>
      </c>
      <c r="AQ46" s="55" t="s">
        <v>23</v>
      </c>
      <c r="AR46" s="55" t="s">
        <v>31</v>
      </c>
      <c r="AS46" s="55" t="s">
        <v>5</v>
      </c>
      <c r="AT46" s="55" t="s">
        <v>23</v>
      </c>
      <c r="AU46" s="55" t="s">
        <v>31</v>
      </c>
      <c r="AV46" s="55" t="s">
        <v>5</v>
      </c>
      <c r="AW46" s="55" t="s">
        <v>23</v>
      </c>
      <c r="AX46" s="55" t="s">
        <v>31</v>
      </c>
      <c r="AY46" s="55" t="s">
        <v>4</v>
      </c>
      <c r="AZ46" s="55" t="s">
        <v>23</v>
      </c>
      <c r="BA46" s="55" t="s">
        <v>31</v>
      </c>
      <c r="BB46" s="55" t="s">
        <v>4</v>
      </c>
      <c r="BC46" s="55" t="s">
        <v>23</v>
      </c>
      <c r="BD46" s="55" t="s">
        <v>31</v>
      </c>
    </row>
    <row r="47" spans="2:56" ht="12" hidden="1" customHeight="1" x14ac:dyDescent="0.2">
      <c r="B47" s="56" t="s">
        <v>35</v>
      </c>
      <c r="C47" s="55" t="s">
        <v>27</v>
      </c>
      <c r="D47" s="55" t="s">
        <v>26</v>
      </c>
      <c r="E47" s="55" t="s">
        <v>23</v>
      </c>
      <c r="F47" s="55" t="s">
        <v>27</v>
      </c>
      <c r="G47" s="55" t="s">
        <v>26</v>
      </c>
      <c r="H47" s="55" t="s">
        <v>23</v>
      </c>
      <c r="I47" s="55" t="s">
        <v>27</v>
      </c>
      <c r="J47" s="55" t="s">
        <v>23</v>
      </c>
      <c r="K47" s="55" t="s">
        <v>23</v>
      </c>
      <c r="L47" s="55" t="s">
        <v>27</v>
      </c>
      <c r="M47" s="55" t="s">
        <v>23</v>
      </c>
      <c r="N47" s="55" t="s">
        <v>23</v>
      </c>
      <c r="O47" s="55" t="s">
        <v>27</v>
      </c>
      <c r="P47" s="55" t="s">
        <v>23</v>
      </c>
      <c r="Q47" s="55" t="s">
        <v>23</v>
      </c>
      <c r="R47" s="55" t="s">
        <v>27</v>
      </c>
      <c r="S47" s="55" t="s">
        <v>23</v>
      </c>
      <c r="T47" s="55" t="s">
        <v>23</v>
      </c>
      <c r="U47" s="55" t="s">
        <v>27</v>
      </c>
      <c r="V47" s="55" t="s">
        <v>23</v>
      </c>
      <c r="W47" s="55" t="s">
        <v>23</v>
      </c>
      <c r="X47" s="55" t="s">
        <v>27</v>
      </c>
      <c r="Y47" s="55" t="s">
        <v>23</v>
      </c>
      <c r="Z47" s="55" t="s">
        <v>23</v>
      </c>
      <c r="AA47" s="55" t="s">
        <v>27</v>
      </c>
      <c r="AB47" s="55" t="s">
        <v>23</v>
      </c>
      <c r="AC47" s="55" t="s">
        <v>23</v>
      </c>
      <c r="AD47" s="55" t="s">
        <v>27</v>
      </c>
      <c r="AE47" s="55" t="s">
        <v>23</v>
      </c>
      <c r="AF47" s="55" t="s">
        <v>23</v>
      </c>
      <c r="AG47" s="55" t="s">
        <v>27</v>
      </c>
      <c r="AH47" s="55" t="s">
        <v>23</v>
      </c>
      <c r="AI47" s="55" t="s">
        <v>23</v>
      </c>
      <c r="AJ47" s="55" t="s">
        <v>27</v>
      </c>
      <c r="AK47" s="55" t="s">
        <v>23</v>
      </c>
      <c r="AL47" s="55" t="s">
        <v>23</v>
      </c>
      <c r="AM47" s="55" t="s">
        <v>27</v>
      </c>
      <c r="AN47" s="55" t="s">
        <v>23</v>
      </c>
      <c r="AO47" s="55" t="s">
        <v>23</v>
      </c>
      <c r="AP47" s="55" t="s">
        <v>27</v>
      </c>
      <c r="AQ47" s="55" t="s">
        <v>23</v>
      </c>
      <c r="AR47" s="55" t="s">
        <v>23</v>
      </c>
      <c r="AS47" s="55" t="s">
        <v>27</v>
      </c>
      <c r="AT47" s="55" t="s">
        <v>23</v>
      </c>
      <c r="AU47" s="55" t="s">
        <v>23</v>
      </c>
      <c r="AV47" s="55" t="s">
        <v>27</v>
      </c>
      <c r="AW47" s="55" t="s">
        <v>23</v>
      </c>
      <c r="AX47" s="55" t="s">
        <v>23</v>
      </c>
      <c r="AY47" s="55" t="s">
        <v>27</v>
      </c>
      <c r="AZ47" s="55" t="s">
        <v>23</v>
      </c>
      <c r="BA47" s="55" t="s">
        <v>23</v>
      </c>
      <c r="BB47" s="55" t="s">
        <v>27</v>
      </c>
      <c r="BC47" s="55" t="s">
        <v>23</v>
      </c>
      <c r="BD47" s="55" t="s">
        <v>23</v>
      </c>
    </row>
    <row r="48" spans="2:56" ht="12" hidden="1" customHeight="1" x14ac:dyDescent="0.2">
      <c r="B48" s="56" t="s">
        <v>34</v>
      </c>
      <c r="C48" s="55" t="s">
        <v>4</v>
      </c>
      <c r="D48" s="55" t="s">
        <v>26</v>
      </c>
      <c r="E48" s="55" t="s">
        <v>31</v>
      </c>
      <c r="F48" s="55" t="s">
        <v>4</v>
      </c>
      <c r="G48" s="55" t="s">
        <v>26</v>
      </c>
      <c r="H48" s="55" t="s">
        <v>31</v>
      </c>
      <c r="I48" s="55" t="s">
        <v>5</v>
      </c>
      <c r="J48" s="55" t="s">
        <v>23</v>
      </c>
      <c r="K48" s="55" t="s">
        <v>32</v>
      </c>
      <c r="L48" s="55" t="s">
        <v>5</v>
      </c>
      <c r="M48" s="55" t="s">
        <v>23</v>
      </c>
      <c r="N48" s="55" t="s">
        <v>31</v>
      </c>
      <c r="O48" s="55" t="s">
        <v>5</v>
      </c>
      <c r="P48" s="55" t="s">
        <v>23</v>
      </c>
      <c r="Q48" s="55" t="s">
        <v>31</v>
      </c>
      <c r="R48" s="55" t="s">
        <v>5</v>
      </c>
      <c r="S48" s="55" t="s">
        <v>23</v>
      </c>
      <c r="T48" s="55" t="s">
        <v>31</v>
      </c>
      <c r="U48" s="55" t="s">
        <v>5</v>
      </c>
      <c r="V48" s="55" t="s">
        <v>23</v>
      </c>
      <c r="W48" s="55" t="s">
        <v>31</v>
      </c>
      <c r="X48" s="55" t="s">
        <v>5</v>
      </c>
      <c r="Y48" s="55" t="s">
        <v>23</v>
      </c>
      <c r="Z48" s="55" t="s">
        <v>31</v>
      </c>
      <c r="AA48" s="55" t="s">
        <v>5</v>
      </c>
      <c r="AB48" s="55" t="s">
        <v>23</v>
      </c>
      <c r="AC48" s="55" t="s">
        <v>31</v>
      </c>
      <c r="AD48" s="55" t="s">
        <v>5</v>
      </c>
      <c r="AE48" s="55" t="s">
        <v>23</v>
      </c>
      <c r="AF48" s="55" t="s">
        <v>31</v>
      </c>
      <c r="AG48" s="55" t="s">
        <v>5</v>
      </c>
      <c r="AH48" s="55" t="s">
        <v>23</v>
      </c>
      <c r="AI48" s="55" t="s">
        <v>31</v>
      </c>
      <c r="AJ48" s="55" t="s">
        <v>5</v>
      </c>
      <c r="AK48" s="55" t="s">
        <v>23</v>
      </c>
      <c r="AL48" s="55" t="s">
        <v>31</v>
      </c>
      <c r="AM48" s="55" t="s">
        <v>5</v>
      </c>
      <c r="AN48" s="55" t="s">
        <v>23</v>
      </c>
      <c r="AO48" s="55" t="s">
        <v>31</v>
      </c>
      <c r="AP48" s="55" t="s">
        <v>5</v>
      </c>
      <c r="AQ48" s="55" t="s">
        <v>23</v>
      </c>
      <c r="AR48" s="55" t="s">
        <v>31</v>
      </c>
      <c r="AS48" s="55" t="s">
        <v>5</v>
      </c>
      <c r="AT48" s="55" t="s">
        <v>23</v>
      </c>
      <c r="AU48" s="55" t="s">
        <v>31</v>
      </c>
      <c r="AV48" s="55" t="s">
        <v>5</v>
      </c>
      <c r="AW48" s="55" t="s">
        <v>23</v>
      </c>
      <c r="AX48" s="55" t="s">
        <v>31</v>
      </c>
      <c r="AY48" s="55" t="s">
        <v>4</v>
      </c>
      <c r="AZ48" s="55" t="s">
        <v>23</v>
      </c>
      <c r="BA48" s="55" t="s">
        <v>31</v>
      </c>
      <c r="BB48" s="55" t="s">
        <v>4</v>
      </c>
      <c r="BC48" s="55" t="s">
        <v>23</v>
      </c>
      <c r="BD48" s="55" t="s">
        <v>31</v>
      </c>
    </row>
    <row r="49" spans="1:56" ht="12" hidden="1" customHeight="1" x14ac:dyDescent="0.2">
      <c r="B49" s="56" t="s">
        <v>30</v>
      </c>
      <c r="C49" s="55" t="s">
        <v>27</v>
      </c>
      <c r="D49" s="55" t="s">
        <v>26</v>
      </c>
      <c r="E49" s="55" t="s">
        <v>23</v>
      </c>
      <c r="F49" s="55" t="s">
        <v>27</v>
      </c>
      <c r="G49" s="55" t="s">
        <v>26</v>
      </c>
      <c r="H49" s="55" t="s">
        <v>23</v>
      </c>
      <c r="I49" s="55" t="s">
        <v>27</v>
      </c>
      <c r="J49" s="55" t="s">
        <v>23</v>
      </c>
      <c r="K49" s="55" t="s">
        <v>23</v>
      </c>
      <c r="L49" s="55" t="s">
        <v>27</v>
      </c>
      <c r="M49" s="55" t="s">
        <v>23</v>
      </c>
      <c r="N49" s="55" t="s">
        <v>23</v>
      </c>
      <c r="O49" s="55" t="s">
        <v>27</v>
      </c>
      <c r="P49" s="55" t="s">
        <v>23</v>
      </c>
      <c r="Q49" s="55" t="s">
        <v>23</v>
      </c>
      <c r="R49" s="55" t="s">
        <v>27</v>
      </c>
      <c r="S49" s="55" t="s">
        <v>23</v>
      </c>
      <c r="T49" s="55" t="s">
        <v>23</v>
      </c>
      <c r="U49" s="55" t="s">
        <v>27</v>
      </c>
      <c r="V49" s="55" t="s">
        <v>23</v>
      </c>
      <c r="W49" s="55" t="s">
        <v>23</v>
      </c>
      <c r="X49" s="55" t="s">
        <v>27</v>
      </c>
      <c r="Y49" s="55" t="s">
        <v>23</v>
      </c>
      <c r="Z49" s="55" t="s">
        <v>23</v>
      </c>
      <c r="AA49" s="55" t="s">
        <v>27</v>
      </c>
      <c r="AB49" s="55" t="s">
        <v>23</v>
      </c>
      <c r="AC49" s="55" t="s">
        <v>23</v>
      </c>
      <c r="AD49" s="55" t="s">
        <v>27</v>
      </c>
      <c r="AE49" s="55" t="s">
        <v>23</v>
      </c>
      <c r="AF49" s="55" t="s">
        <v>23</v>
      </c>
      <c r="AG49" s="55" t="s">
        <v>27</v>
      </c>
      <c r="AH49" s="55" t="s">
        <v>23</v>
      </c>
      <c r="AI49" s="55" t="s">
        <v>23</v>
      </c>
      <c r="AJ49" s="55" t="s">
        <v>27</v>
      </c>
      <c r="AK49" s="55" t="s">
        <v>23</v>
      </c>
      <c r="AL49" s="55" t="s">
        <v>23</v>
      </c>
      <c r="AM49" s="55" t="s">
        <v>27</v>
      </c>
      <c r="AN49" s="55" t="s">
        <v>23</v>
      </c>
      <c r="AO49" s="55" t="s">
        <v>23</v>
      </c>
      <c r="AP49" s="55" t="s">
        <v>27</v>
      </c>
      <c r="AQ49" s="55" t="s">
        <v>23</v>
      </c>
      <c r="AR49" s="55" t="s">
        <v>23</v>
      </c>
      <c r="AS49" s="55" t="s">
        <v>27</v>
      </c>
      <c r="AT49" s="55" t="s">
        <v>23</v>
      </c>
      <c r="AU49" s="55" t="s">
        <v>23</v>
      </c>
      <c r="AV49" s="55" t="s">
        <v>27</v>
      </c>
      <c r="AW49" s="55" t="s">
        <v>23</v>
      </c>
      <c r="AX49" s="55" t="s">
        <v>23</v>
      </c>
      <c r="AY49" s="55" t="s">
        <v>27</v>
      </c>
      <c r="AZ49" s="55" t="s">
        <v>23</v>
      </c>
      <c r="BA49" s="55" t="s">
        <v>23</v>
      </c>
      <c r="BB49" s="55" t="s">
        <v>27</v>
      </c>
      <c r="BC49" s="55" t="s">
        <v>23</v>
      </c>
      <c r="BD49" s="55" t="s">
        <v>23</v>
      </c>
    </row>
    <row r="50" spans="1:56" hidden="1" x14ac:dyDescent="0.2">
      <c r="B50" s="58" t="s">
        <v>100</v>
      </c>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row>
    <row r="51" spans="1:56" ht="12" hidden="1" customHeight="1" x14ac:dyDescent="0.2">
      <c r="B51" s="56" t="s">
        <v>36</v>
      </c>
      <c r="C51" s="55" t="s">
        <v>17</v>
      </c>
      <c r="D51" s="55" t="s">
        <v>23</v>
      </c>
      <c r="E51" s="55" t="s">
        <v>32</v>
      </c>
      <c r="F51" s="55" t="s">
        <v>17</v>
      </c>
      <c r="G51" s="55" t="s">
        <v>23</v>
      </c>
      <c r="H51" s="55" t="s">
        <v>32</v>
      </c>
      <c r="I51" s="55" t="s">
        <v>17</v>
      </c>
      <c r="J51" s="55" t="s">
        <v>23</v>
      </c>
      <c r="K51" s="55" t="s">
        <v>32</v>
      </c>
      <c r="L51" s="55" t="s">
        <v>17</v>
      </c>
      <c r="M51" s="55" t="s">
        <v>23</v>
      </c>
      <c r="N51" s="55" t="s">
        <v>31</v>
      </c>
      <c r="O51" s="55" t="s">
        <v>17</v>
      </c>
      <c r="P51" s="55" t="s">
        <v>23</v>
      </c>
      <c r="Q51" s="55" t="s">
        <v>31</v>
      </c>
      <c r="R51" s="55" t="s">
        <v>17</v>
      </c>
      <c r="S51" s="55" t="s">
        <v>23</v>
      </c>
      <c r="T51" s="55" t="s">
        <v>31</v>
      </c>
      <c r="U51" s="55" t="s">
        <v>17</v>
      </c>
      <c r="V51" s="55" t="s">
        <v>23</v>
      </c>
      <c r="W51" s="55" t="s">
        <v>31</v>
      </c>
      <c r="X51" s="55" t="s">
        <v>17</v>
      </c>
      <c r="Y51" s="55" t="s">
        <v>23</v>
      </c>
      <c r="Z51" s="55" t="s">
        <v>31</v>
      </c>
      <c r="AA51" s="55" t="s">
        <v>17</v>
      </c>
      <c r="AB51" s="55" t="s">
        <v>23</v>
      </c>
      <c r="AC51" s="55" t="s">
        <v>31</v>
      </c>
      <c r="AD51" s="55" t="s">
        <v>17</v>
      </c>
      <c r="AE51" s="55" t="s">
        <v>23</v>
      </c>
      <c r="AF51" s="55" t="s">
        <v>31</v>
      </c>
      <c r="AG51" s="55" t="s">
        <v>17</v>
      </c>
      <c r="AH51" s="55" t="s">
        <v>23</v>
      </c>
      <c r="AI51" s="55" t="s">
        <v>31</v>
      </c>
      <c r="AJ51" s="55" t="s">
        <v>17</v>
      </c>
      <c r="AK51" s="55" t="s">
        <v>23</v>
      </c>
      <c r="AL51" s="55" t="s">
        <v>31</v>
      </c>
      <c r="AM51" s="55" t="s">
        <v>17</v>
      </c>
      <c r="AN51" s="55" t="s">
        <v>23</v>
      </c>
      <c r="AO51" s="55" t="s">
        <v>32</v>
      </c>
      <c r="AP51" s="55" t="s">
        <v>17</v>
      </c>
      <c r="AQ51" s="55" t="s">
        <v>23</v>
      </c>
      <c r="AR51" s="55" t="s">
        <v>31</v>
      </c>
      <c r="AS51" s="55" t="s">
        <v>17</v>
      </c>
      <c r="AT51" s="55" t="s">
        <v>23</v>
      </c>
      <c r="AU51" s="55" t="s">
        <v>31</v>
      </c>
      <c r="AV51" s="55" t="s">
        <v>17</v>
      </c>
      <c r="AW51" s="55" t="s">
        <v>23</v>
      </c>
      <c r="AX51" s="55" t="s">
        <v>31</v>
      </c>
      <c r="AY51" s="55" t="s">
        <v>17</v>
      </c>
      <c r="AZ51" s="55" t="s">
        <v>23</v>
      </c>
      <c r="BA51" s="55" t="s">
        <v>31</v>
      </c>
      <c r="BB51" s="55" t="s">
        <v>17</v>
      </c>
      <c r="BC51" s="55" t="s">
        <v>23</v>
      </c>
      <c r="BD51" s="55" t="s">
        <v>31</v>
      </c>
    </row>
    <row r="52" spans="1:56" ht="12" hidden="1" customHeight="1" x14ac:dyDescent="0.2">
      <c r="B52" s="56" t="s">
        <v>35</v>
      </c>
      <c r="C52" s="55" t="s">
        <v>44</v>
      </c>
      <c r="D52" s="55" t="s">
        <v>23</v>
      </c>
      <c r="E52" s="55" t="s">
        <v>23</v>
      </c>
      <c r="F52" s="55" t="s">
        <v>44</v>
      </c>
      <c r="G52" s="55" t="s">
        <v>23</v>
      </c>
      <c r="H52" s="55" t="s">
        <v>23</v>
      </c>
      <c r="I52" s="55" t="s">
        <v>44</v>
      </c>
      <c r="J52" s="55" t="s">
        <v>23</v>
      </c>
      <c r="K52" s="55" t="s">
        <v>23</v>
      </c>
      <c r="L52" s="55" t="s">
        <v>44</v>
      </c>
      <c r="M52" s="55" t="s">
        <v>23</v>
      </c>
      <c r="N52" s="55" t="s">
        <v>23</v>
      </c>
      <c r="O52" s="55" t="s">
        <v>44</v>
      </c>
      <c r="P52" s="55" t="s">
        <v>23</v>
      </c>
      <c r="Q52" s="55" t="s">
        <v>23</v>
      </c>
      <c r="R52" s="55" t="s">
        <v>44</v>
      </c>
      <c r="S52" s="55" t="s">
        <v>23</v>
      </c>
      <c r="T52" s="55" t="s">
        <v>23</v>
      </c>
      <c r="U52" s="55" t="s">
        <v>44</v>
      </c>
      <c r="V52" s="55" t="s">
        <v>23</v>
      </c>
      <c r="W52" s="55" t="s">
        <v>23</v>
      </c>
      <c r="X52" s="55" t="s">
        <v>44</v>
      </c>
      <c r="Y52" s="55" t="s">
        <v>23</v>
      </c>
      <c r="Z52" s="55" t="s">
        <v>23</v>
      </c>
      <c r="AA52" s="55" t="s">
        <v>44</v>
      </c>
      <c r="AB52" s="55" t="s">
        <v>23</v>
      </c>
      <c r="AC52" s="55" t="s">
        <v>23</v>
      </c>
      <c r="AD52" s="55" t="s">
        <v>44</v>
      </c>
      <c r="AE52" s="55" t="s">
        <v>23</v>
      </c>
      <c r="AF52" s="55" t="s">
        <v>23</v>
      </c>
      <c r="AG52" s="55" t="s">
        <v>44</v>
      </c>
      <c r="AH52" s="55" t="s">
        <v>23</v>
      </c>
      <c r="AI52" s="55" t="s">
        <v>23</v>
      </c>
      <c r="AJ52" s="55" t="s">
        <v>44</v>
      </c>
      <c r="AK52" s="55" t="s">
        <v>23</v>
      </c>
      <c r="AL52" s="55" t="s">
        <v>23</v>
      </c>
      <c r="AM52" s="55" t="s">
        <v>44</v>
      </c>
      <c r="AN52" s="55" t="s">
        <v>23</v>
      </c>
      <c r="AO52" s="55" t="s">
        <v>23</v>
      </c>
      <c r="AP52" s="55" t="s">
        <v>44</v>
      </c>
      <c r="AQ52" s="55" t="s">
        <v>23</v>
      </c>
      <c r="AR52" s="55" t="s">
        <v>23</v>
      </c>
      <c r="AS52" s="55" t="s">
        <v>44</v>
      </c>
      <c r="AT52" s="55" t="s">
        <v>23</v>
      </c>
      <c r="AU52" s="55" t="s">
        <v>23</v>
      </c>
      <c r="AV52" s="55" t="s">
        <v>44</v>
      </c>
      <c r="AW52" s="55" t="s">
        <v>23</v>
      </c>
      <c r="AX52" s="55" t="s">
        <v>23</v>
      </c>
      <c r="AY52" s="55" t="s">
        <v>44</v>
      </c>
      <c r="AZ52" s="55" t="s">
        <v>23</v>
      </c>
      <c r="BA52" s="55" t="s">
        <v>23</v>
      </c>
      <c r="BB52" s="55" t="s">
        <v>44</v>
      </c>
      <c r="BC52" s="55" t="s">
        <v>23</v>
      </c>
      <c r="BD52" s="55" t="s">
        <v>23</v>
      </c>
    </row>
    <row r="53" spans="1:56" ht="12" hidden="1" customHeight="1" x14ac:dyDescent="0.2">
      <c r="B53" s="56" t="s">
        <v>34</v>
      </c>
      <c r="C53" s="55" t="s">
        <v>17</v>
      </c>
      <c r="D53" s="55" t="s">
        <v>23</v>
      </c>
      <c r="E53" s="55" t="s">
        <v>32</v>
      </c>
      <c r="F53" s="55" t="s">
        <v>17</v>
      </c>
      <c r="G53" s="55" t="s">
        <v>23</v>
      </c>
      <c r="H53" s="55" t="s">
        <v>32</v>
      </c>
      <c r="I53" s="55" t="s">
        <v>17</v>
      </c>
      <c r="J53" s="55" t="s">
        <v>23</v>
      </c>
      <c r="K53" s="55" t="s">
        <v>32</v>
      </c>
      <c r="L53" s="55" t="s">
        <v>17</v>
      </c>
      <c r="M53" s="55" t="s">
        <v>23</v>
      </c>
      <c r="N53" s="55" t="s">
        <v>31</v>
      </c>
      <c r="O53" s="55" t="s">
        <v>17</v>
      </c>
      <c r="P53" s="55" t="s">
        <v>23</v>
      </c>
      <c r="Q53" s="55" t="s">
        <v>31</v>
      </c>
      <c r="R53" s="55" t="s">
        <v>17</v>
      </c>
      <c r="S53" s="55" t="s">
        <v>23</v>
      </c>
      <c r="T53" s="55" t="s">
        <v>31</v>
      </c>
      <c r="U53" s="55" t="s">
        <v>17</v>
      </c>
      <c r="V53" s="55" t="s">
        <v>23</v>
      </c>
      <c r="W53" s="55" t="s">
        <v>31</v>
      </c>
      <c r="X53" s="55" t="s">
        <v>17</v>
      </c>
      <c r="Y53" s="55" t="s">
        <v>23</v>
      </c>
      <c r="Z53" s="55" t="s">
        <v>31</v>
      </c>
      <c r="AA53" s="55" t="s">
        <v>17</v>
      </c>
      <c r="AB53" s="55" t="s">
        <v>23</v>
      </c>
      <c r="AC53" s="55" t="s">
        <v>31</v>
      </c>
      <c r="AD53" s="55" t="s">
        <v>17</v>
      </c>
      <c r="AE53" s="55" t="s">
        <v>23</v>
      </c>
      <c r="AF53" s="55" t="s">
        <v>31</v>
      </c>
      <c r="AG53" s="55" t="s">
        <v>17</v>
      </c>
      <c r="AH53" s="55" t="s">
        <v>23</v>
      </c>
      <c r="AI53" s="55" t="s">
        <v>31</v>
      </c>
      <c r="AJ53" s="55" t="s">
        <v>17</v>
      </c>
      <c r="AK53" s="55" t="s">
        <v>23</v>
      </c>
      <c r="AL53" s="55" t="s">
        <v>31</v>
      </c>
      <c r="AM53" s="55" t="s">
        <v>17</v>
      </c>
      <c r="AN53" s="55" t="s">
        <v>23</v>
      </c>
      <c r="AO53" s="55" t="s">
        <v>32</v>
      </c>
      <c r="AP53" s="55" t="s">
        <v>17</v>
      </c>
      <c r="AQ53" s="55" t="s">
        <v>23</v>
      </c>
      <c r="AR53" s="55" t="s">
        <v>31</v>
      </c>
      <c r="AS53" s="55" t="s">
        <v>17</v>
      </c>
      <c r="AT53" s="55" t="s">
        <v>23</v>
      </c>
      <c r="AU53" s="55" t="s">
        <v>31</v>
      </c>
      <c r="AV53" s="55" t="s">
        <v>17</v>
      </c>
      <c r="AW53" s="55" t="s">
        <v>23</v>
      </c>
      <c r="AX53" s="55" t="s">
        <v>31</v>
      </c>
      <c r="AY53" s="55" t="s">
        <v>17</v>
      </c>
      <c r="AZ53" s="55" t="s">
        <v>23</v>
      </c>
      <c r="BA53" s="55" t="s">
        <v>31</v>
      </c>
      <c r="BB53" s="55" t="s">
        <v>17</v>
      </c>
      <c r="BC53" s="55" t="s">
        <v>23</v>
      </c>
      <c r="BD53" s="55" t="s">
        <v>31</v>
      </c>
    </row>
    <row r="54" spans="1:56" ht="12" hidden="1" customHeight="1" x14ac:dyDescent="0.2">
      <c r="B54" s="56" t="s">
        <v>30</v>
      </c>
      <c r="C54" s="55" t="s">
        <v>44</v>
      </c>
      <c r="D54" s="55" t="s">
        <v>23</v>
      </c>
      <c r="E54" s="55" t="s">
        <v>23</v>
      </c>
      <c r="F54" s="55" t="s">
        <v>44</v>
      </c>
      <c r="G54" s="55" t="s">
        <v>23</v>
      </c>
      <c r="H54" s="55" t="s">
        <v>23</v>
      </c>
      <c r="I54" s="55" t="s">
        <v>44</v>
      </c>
      <c r="J54" s="55" t="s">
        <v>23</v>
      </c>
      <c r="K54" s="55" t="s">
        <v>23</v>
      </c>
      <c r="L54" s="55" t="s">
        <v>44</v>
      </c>
      <c r="M54" s="55" t="s">
        <v>23</v>
      </c>
      <c r="N54" s="55" t="s">
        <v>23</v>
      </c>
      <c r="O54" s="55" t="s">
        <v>44</v>
      </c>
      <c r="P54" s="55" t="s">
        <v>23</v>
      </c>
      <c r="Q54" s="55" t="s">
        <v>23</v>
      </c>
      <c r="R54" s="55" t="s">
        <v>44</v>
      </c>
      <c r="S54" s="55" t="s">
        <v>23</v>
      </c>
      <c r="T54" s="55" t="s">
        <v>23</v>
      </c>
      <c r="U54" s="55" t="s">
        <v>44</v>
      </c>
      <c r="V54" s="55" t="s">
        <v>23</v>
      </c>
      <c r="W54" s="55" t="s">
        <v>23</v>
      </c>
      <c r="X54" s="55" t="s">
        <v>44</v>
      </c>
      <c r="Y54" s="55" t="s">
        <v>23</v>
      </c>
      <c r="Z54" s="55" t="s">
        <v>23</v>
      </c>
      <c r="AA54" s="55" t="s">
        <v>44</v>
      </c>
      <c r="AB54" s="55" t="s">
        <v>23</v>
      </c>
      <c r="AC54" s="55" t="s">
        <v>23</v>
      </c>
      <c r="AD54" s="55" t="s">
        <v>44</v>
      </c>
      <c r="AE54" s="55" t="s">
        <v>23</v>
      </c>
      <c r="AF54" s="55" t="s">
        <v>23</v>
      </c>
      <c r="AG54" s="55" t="s">
        <v>44</v>
      </c>
      <c r="AH54" s="55" t="s">
        <v>23</v>
      </c>
      <c r="AI54" s="55" t="s">
        <v>23</v>
      </c>
      <c r="AJ54" s="55" t="s">
        <v>44</v>
      </c>
      <c r="AK54" s="55" t="s">
        <v>23</v>
      </c>
      <c r="AL54" s="55" t="s">
        <v>23</v>
      </c>
      <c r="AM54" s="55" t="s">
        <v>44</v>
      </c>
      <c r="AN54" s="55" t="s">
        <v>23</v>
      </c>
      <c r="AO54" s="55" t="s">
        <v>23</v>
      </c>
      <c r="AP54" s="55" t="s">
        <v>44</v>
      </c>
      <c r="AQ54" s="55" t="s">
        <v>23</v>
      </c>
      <c r="AR54" s="55" t="s">
        <v>23</v>
      </c>
      <c r="AS54" s="55" t="s">
        <v>44</v>
      </c>
      <c r="AT54" s="55" t="s">
        <v>23</v>
      </c>
      <c r="AU54" s="55" t="s">
        <v>23</v>
      </c>
      <c r="AV54" s="55" t="s">
        <v>44</v>
      </c>
      <c r="AW54" s="55" t="s">
        <v>23</v>
      </c>
      <c r="AX54" s="55" t="s">
        <v>23</v>
      </c>
      <c r="AY54" s="55" t="s">
        <v>44</v>
      </c>
      <c r="AZ54" s="55" t="s">
        <v>23</v>
      </c>
      <c r="BA54" s="55" t="s">
        <v>23</v>
      </c>
      <c r="BB54" s="55" t="s">
        <v>44</v>
      </c>
      <c r="BC54" s="55" t="s">
        <v>23</v>
      </c>
      <c r="BD54" s="55" t="s">
        <v>23</v>
      </c>
    </row>
    <row r="55" spans="1:56" hidden="1" x14ac:dyDescent="0.2">
      <c r="B55" s="58" t="s">
        <v>73</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row>
    <row r="56" spans="1:56" ht="12" hidden="1" customHeight="1" x14ac:dyDescent="0.2">
      <c r="B56" s="56" t="s">
        <v>36</v>
      </c>
      <c r="C56" s="55" t="s">
        <v>4</v>
      </c>
      <c r="D56" s="55" t="s">
        <v>23</v>
      </c>
      <c r="E56" s="55" t="s">
        <v>31</v>
      </c>
      <c r="F56" s="55" t="s">
        <v>4</v>
      </c>
      <c r="G56" s="55" t="s">
        <v>23</v>
      </c>
      <c r="H56" s="55" t="s">
        <v>31</v>
      </c>
      <c r="I56" s="55" t="s">
        <v>4</v>
      </c>
      <c r="J56" s="55" t="s">
        <v>23</v>
      </c>
      <c r="K56" s="55" t="s">
        <v>31</v>
      </c>
      <c r="L56" s="55" t="s">
        <v>4</v>
      </c>
      <c r="M56" s="55" t="s">
        <v>23</v>
      </c>
      <c r="N56" s="55" t="s">
        <v>31</v>
      </c>
      <c r="O56" s="55" t="s">
        <v>4</v>
      </c>
      <c r="P56" s="55" t="s">
        <v>23</v>
      </c>
      <c r="Q56" s="55" t="s">
        <v>31</v>
      </c>
      <c r="R56" s="55" t="s">
        <v>4</v>
      </c>
      <c r="S56" s="55" t="s">
        <v>23</v>
      </c>
      <c r="T56" s="55" t="s">
        <v>31</v>
      </c>
      <c r="U56" s="55" t="s">
        <v>4</v>
      </c>
      <c r="V56" s="55" t="s">
        <v>23</v>
      </c>
      <c r="W56" s="55" t="s">
        <v>31</v>
      </c>
      <c r="X56" s="55" t="s">
        <v>4</v>
      </c>
      <c r="Y56" s="55" t="s">
        <v>23</v>
      </c>
      <c r="Z56" s="55" t="s">
        <v>31</v>
      </c>
      <c r="AA56" s="55" t="s">
        <v>4</v>
      </c>
      <c r="AB56" s="55" t="s">
        <v>23</v>
      </c>
      <c r="AC56" s="55" t="s">
        <v>31</v>
      </c>
      <c r="AD56" s="55" t="s">
        <v>4</v>
      </c>
      <c r="AE56" s="55" t="s">
        <v>23</v>
      </c>
      <c r="AF56" s="55" t="s">
        <v>31</v>
      </c>
      <c r="AG56" s="55" t="s">
        <v>4</v>
      </c>
      <c r="AH56" s="55" t="s">
        <v>23</v>
      </c>
      <c r="AI56" s="55" t="s">
        <v>31</v>
      </c>
      <c r="AJ56" s="55" t="s">
        <v>4</v>
      </c>
      <c r="AK56" s="55" t="s">
        <v>23</v>
      </c>
      <c r="AL56" s="55" t="s">
        <v>31</v>
      </c>
      <c r="AM56" s="55" t="s">
        <v>4</v>
      </c>
      <c r="AN56" s="55" t="s">
        <v>23</v>
      </c>
      <c r="AO56" s="55" t="s">
        <v>31</v>
      </c>
      <c r="AP56" s="55" t="s">
        <v>5</v>
      </c>
      <c r="AQ56" s="55" t="s">
        <v>23</v>
      </c>
      <c r="AR56" s="55" t="s">
        <v>32</v>
      </c>
      <c r="AS56" s="55" t="s">
        <v>5</v>
      </c>
      <c r="AT56" s="55" t="s">
        <v>23</v>
      </c>
      <c r="AU56" s="55" t="s">
        <v>32</v>
      </c>
      <c r="AV56" s="55" t="s">
        <v>5</v>
      </c>
      <c r="AW56" s="55" t="s">
        <v>26</v>
      </c>
      <c r="AX56" s="55" t="s">
        <v>31</v>
      </c>
      <c r="AY56" s="55" t="s">
        <v>5</v>
      </c>
      <c r="AZ56" s="55" t="s">
        <v>26</v>
      </c>
      <c r="BA56" s="55" t="s">
        <v>31</v>
      </c>
      <c r="BB56" s="55" t="s">
        <v>6</v>
      </c>
      <c r="BC56" s="55" t="s">
        <v>23</v>
      </c>
      <c r="BD56" s="55" t="s">
        <v>31</v>
      </c>
    </row>
    <row r="57" spans="1:56" ht="12" hidden="1" customHeight="1" x14ac:dyDescent="0.2">
      <c r="B57" s="56" t="s">
        <v>35</v>
      </c>
      <c r="C57" s="55" t="s">
        <v>27</v>
      </c>
      <c r="D57" s="55" t="s">
        <v>23</v>
      </c>
      <c r="E57" s="55" t="s">
        <v>23</v>
      </c>
      <c r="F57" s="55" t="s">
        <v>27</v>
      </c>
      <c r="G57" s="55" t="s">
        <v>23</v>
      </c>
      <c r="H57" s="55" t="s">
        <v>23</v>
      </c>
      <c r="I57" s="55" t="s">
        <v>27</v>
      </c>
      <c r="J57" s="55" t="s">
        <v>23</v>
      </c>
      <c r="K57" s="55" t="s">
        <v>23</v>
      </c>
      <c r="L57" s="55" t="s">
        <v>27</v>
      </c>
      <c r="M57" s="55" t="s">
        <v>23</v>
      </c>
      <c r="N57" s="55" t="s">
        <v>23</v>
      </c>
      <c r="O57" s="55" t="s">
        <v>27</v>
      </c>
      <c r="P57" s="55" t="s">
        <v>23</v>
      </c>
      <c r="Q57" s="55" t="s">
        <v>23</v>
      </c>
      <c r="R57" s="55" t="s">
        <v>27</v>
      </c>
      <c r="S57" s="55" t="s">
        <v>23</v>
      </c>
      <c r="T57" s="55" t="s">
        <v>23</v>
      </c>
      <c r="U57" s="55" t="s">
        <v>27</v>
      </c>
      <c r="V57" s="55" t="s">
        <v>23</v>
      </c>
      <c r="W57" s="55" t="s">
        <v>23</v>
      </c>
      <c r="X57" s="55" t="s">
        <v>27</v>
      </c>
      <c r="Y57" s="55" t="s">
        <v>23</v>
      </c>
      <c r="Z57" s="55" t="s">
        <v>23</v>
      </c>
      <c r="AA57" s="55" t="s">
        <v>27</v>
      </c>
      <c r="AB57" s="55" t="s">
        <v>23</v>
      </c>
      <c r="AC57" s="55" t="s">
        <v>23</v>
      </c>
      <c r="AD57" s="55" t="s">
        <v>27</v>
      </c>
      <c r="AE57" s="55" t="s">
        <v>23</v>
      </c>
      <c r="AF57" s="55" t="s">
        <v>23</v>
      </c>
      <c r="AG57" s="55" t="s">
        <v>27</v>
      </c>
      <c r="AH57" s="55" t="s">
        <v>23</v>
      </c>
      <c r="AI57" s="55" t="s">
        <v>23</v>
      </c>
      <c r="AJ57" s="55" t="s">
        <v>27</v>
      </c>
      <c r="AK57" s="55" t="s">
        <v>23</v>
      </c>
      <c r="AL57" s="55" t="s">
        <v>23</v>
      </c>
      <c r="AM57" s="55" t="s">
        <v>27</v>
      </c>
      <c r="AN57" s="55" t="s">
        <v>23</v>
      </c>
      <c r="AO57" s="55" t="s">
        <v>23</v>
      </c>
      <c r="AP57" s="55" t="s">
        <v>27</v>
      </c>
      <c r="AQ57" s="55" t="s">
        <v>23</v>
      </c>
      <c r="AR57" s="55" t="s">
        <v>23</v>
      </c>
      <c r="AS57" s="55" t="s">
        <v>27</v>
      </c>
      <c r="AT57" s="55" t="s">
        <v>23</v>
      </c>
      <c r="AU57" s="55" t="s">
        <v>23</v>
      </c>
      <c r="AV57" s="55" t="s">
        <v>27</v>
      </c>
      <c r="AW57" s="55" t="s">
        <v>23</v>
      </c>
      <c r="AX57" s="55" t="s">
        <v>23</v>
      </c>
      <c r="AY57" s="55" t="s">
        <v>27</v>
      </c>
      <c r="AZ57" s="55" t="s">
        <v>23</v>
      </c>
      <c r="BA57" s="55" t="s">
        <v>23</v>
      </c>
      <c r="BB57" s="55" t="s">
        <v>27</v>
      </c>
      <c r="BC57" s="55" t="s">
        <v>23</v>
      </c>
      <c r="BD57" s="55" t="s">
        <v>23</v>
      </c>
    </row>
    <row r="58" spans="1:56" ht="12" hidden="1" customHeight="1" x14ac:dyDescent="0.2">
      <c r="B58" s="56" t="s">
        <v>34</v>
      </c>
      <c r="C58" s="55" t="s">
        <v>4</v>
      </c>
      <c r="D58" s="55" t="s">
        <v>23</v>
      </c>
      <c r="E58" s="55" t="s">
        <v>31</v>
      </c>
      <c r="F58" s="55" t="s">
        <v>4</v>
      </c>
      <c r="G58" s="55" t="s">
        <v>23</v>
      </c>
      <c r="H58" s="55" t="s">
        <v>31</v>
      </c>
      <c r="I58" s="55" t="s">
        <v>4</v>
      </c>
      <c r="J58" s="55" t="s">
        <v>23</v>
      </c>
      <c r="K58" s="55" t="s">
        <v>31</v>
      </c>
      <c r="L58" s="55" t="s">
        <v>4</v>
      </c>
      <c r="M58" s="55" t="s">
        <v>23</v>
      </c>
      <c r="N58" s="55" t="s">
        <v>31</v>
      </c>
      <c r="O58" s="55" t="s">
        <v>4</v>
      </c>
      <c r="P58" s="55" t="s">
        <v>23</v>
      </c>
      <c r="Q58" s="55" t="s">
        <v>31</v>
      </c>
      <c r="R58" s="55" t="s">
        <v>4</v>
      </c>
      <c r="S58" s="55" t="s">
        <v>23</v>
      </c>
      <c r="T58" s="55" t="s">
        <v>31</v>
      </c>
      <c r="U58" s="55" t="s">
        <v>4</v>
      </c>
      <c r="V58" s="55" t="s">
        <v>23</v>
      </c>
      <c r="W58" s="55" t="s">
        <v>31</v>
      </c>
      <c r="X58" s="55" t="s">
        <v>4</v>
      </c>
      <c r="Y58" s="55" t="s">
        <v>23</v>
      </c>
      <c r="Z58" s="55" t="s">
        <v>31</v>
      </c>
      <c r="AA58" s="55" t="s">
        <v>4</v>
      </c>
      <c r="AB58" s="55" t="s">
        <v>23</v>
      </c>
      <c r="AC58" s="55" t="s">
        <v>31</v>
      </c>
      <c r="AD58" s="55" t="s">
        <v>4</v>
      </c>
      <c r="AE58" s="55" t="s">
        <v>23</v>
      </c>
      <c r="AF58" s="55" t="s">
        <v>31</v>
      </c>
      <c r="AG58" s="55" t="s">
        <v>4</v>
      </c>
      <c r="AH58" s="55" t="s">
        <v>23</v>
      </c>
      <c r="AI58" s="55" t="s">
        <v>31</v>
      </c>
      <c r="AJ58" s="55" t="s">
        <v>4</v>
      </c>
      <c r="AK58" s="55" t="s">
        <v>23</v>
      </c>
      <c r="AL58" s="55" t="s">
        <v>31</v>
      </c>
      <c r="AM58" s="55" t="s">
        <v>4</v>
      </c>
      <c r="AN58" s="55" t="s">
        <v>23</v>
      </c>
      <c r="AO58" s="55" t="s">
        <v>31</v>
      </c>
      <c r="AP58" s="55" t="s">
        <v>5</v>
      </c>
      <c r="AQ58" s="55" t="s">
        <v>23</v>
      </c>
      <c r="AR58" s="55" t="s">
        <v>32</v>
      </c>
      <c r="AS58" s="55" t="s">
        <v>5</v>
      </c>
      <c r="AT58" s="55" t="s">
        <v>23</v>
      </c>
      <c r="AU58" s="55" t="s">
        <v>32</v>
      </c>
      <c r="AV58" s="55" t="s">
        <v>5</v>
      </c>
      <c r="AW58" s="55" t="s">
        <v>26</v>
      </c>
      <c r="AX58" s="55" t="s">
        <v>31</v>
      </c>
      <c r="AY58" s="55" t="s">
        <v>5</v>
      </c>
      <c r="AZ58" s="55" t="s">
        <v>26</v>
      </c>
      <c r="BA58" s="55" t="s">
        <v>31</v>
      </c>
      <c r="BB58" s="55" t="s">
        <v>6</v>
      </c>
      <c r="BC58" s="55" t="s">
        <v>23</v>
      </c>
      <c r="BD58" s="55" t="s">
        <v>31</v>
      </c>
    </row>
    <row r="59" spans="1:56" ht="12" hidden="1" customHeight="1" x14ac:dyDescent="0.2">
      <c r="B59" s="56" t="s">
        <v>30</v>
      </c>
      <c r="C59" s="55" t="s">
        <v>27</v>
      </c>
      <c r="D59" s="55" t="s">
        <v>23</v>
      </c>
      <c r="E59" s="55" t="s">
        <v>23</v>
      </c>
      <c r="F59" s="55" t="s">
        <v>27</v>
      </c>
      <c r="G59" s="55" t="s">
        <v>23</v>
      </c>
      <c r="H59" s="55" t="s">
        <v>23</v>
      </c>
      <c r="I59" s="55" t="s">
        <v>27</v>
      </c>
      <c r="J59" s="55" t="s">
        <v>23</v>
      </c>
      <c r="K59" s="55" t="s">
        <v>23</v>
      </c>
      <c r="L59" s="55" t="s">
        <v>27</v>
      </c>
      <c r="M59" s="55" t="s">
        <v>23</v>
      </c>
      <c r="N59" s="55" t="s">
        <v>23</v>
      </c>
      <c r="O59" s="55" t="s">
        <v>27</v>
      </c>
      <c r="P59" s="55" t="s">
        <v>23</v>
      </c>
      <c r="Q59" s="55" t="s">
        <v>23</v>
      </c>
      <c r="R59" s="55" t="s">
        <v>27</v>
      </c>
      <c r="S59" s="55" t="s">
        <v>23</v>
      </c>
      <c r="T59" s="55" t="s">
        <v>23</v>
      </c>
      <c r="U59" s="55" t="s">
        <v>27</v>
      </c>
      <c r="V59" s="55" t="s">
        <v>23</v>
      </c>
      <c r="W59" s="55" t="s">
        <v>23</v>
      </c>
      <c r="X59" s="55" t="s">
        <v>27</v>
      </c>
      <c r="Y59" s="55" t="s">
        <v>23</v>
      </c>
      <c r="Z59" s="55" t="s">
        <v>23</v>
      </c>
      <c r="AA59" s="55" t="s">
        <v>27</v>
      </c>
      <c r="AB59" s="55" t="s">
        <v>23</v>
      </c>
      <c r="AC59" s="55" t="s">
        <v>23</v>
      </c>
      <c r="AD59" s="55" t="s">
        <v>27</v>
      </c>
      <c r="AE59" s="55" t="s">
        <v>23</v>
      </c>
      <c r="AF59" s="55" t="s">
        <v>23</v>
      </c>
      <c r="AG59" s="55" t="s">
        <v>27</v>
      </c>
      <c r="AH59" s="55" t="s">
        <v>23</v>
      </c>
      <c r="AI59" s="55" t="s">
        <v>23</v>
      </c>
      <c r="AJ59" s="55" t="s">
        <v>27</v>
      </c>
      <c r="AK59" s="55" t="s">
        <v>23</v>
      </c>
      <c r="AL59" s="55" t="s">
        <v>23</v>
      </c>
      <c r="AM59" s="55" t="s">
        <v>27</v>
      </c>
      <c r="AN59" s="55" t="s">
        <v>23</v>
      </c>
      <c r="AO59" s="55" t="s">
        <v>23</v>
      </c>
      <c r="AP59" s="55" t="s">
        <v>27</v>
      </c>
      <c r="AQ59" s="55" t="s">
        <v>23</v>
      </c>
      <c r="AR59" s="55" t="s">
        <v>23</v>
      </c>
      <c r="AS59" s="55" t="s">
        <v>27</v>
      </c>
      <c r="AT59" s="55" t="s">
        <v>23</v>
      </c>
      <c r="AU59" s="55" t="s">
        <v>23</v>
      </c>
      <c r="AV59" s="55" t="s">
        <v>27</v>
      </c>
      <c r="AW59" s="55" t="s">
        <v>23</v>
      </c>
      <c r="AX59" s="55" t="s">
        <v>23</v>
      </c>
      <c r="AY59" s="55" t="s">
        <v>27</v>
      </c>
      <c r="AZ59" s="55" t="s">
        <v>23</v>
      </c>
      <c r="BA59" s="55" t="s">
        <v>23</v>
      </c>
      <c r="BB59" s="55" t="s">
        <v>27</v>
      </c>
      <c r="BC59" s="55" t="s">
        <v>23</v>
      </c>
      <c r="BD59" s="55" t="s">
        <v>23</v>
      </c>
    </row>
    <row r="60" spans="1:56" x14ac:dyDescent="0.2">
      <c r="A60" s="28">
        <f>MAX($A$14:A59)+1</f>
        <v>1</v>
      </c>
      <c r="B60" s="58" t="s">
        <v>132</v>
      </c>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row>
    <row r="61" spans="1:56" ht="12" customHeight="1" x14ac:dyDescent="0.2">
      <c r="A61" s="25">
        <f>MAX($A$14:A60)+1</f>
        <v>2</v>
      </c>
      <c r="B61" s="56" t="s">
        <v>36</v>
      </c>
      <c r="C61" s="55" t="s">
        <v>5</v>
      </c>
      <c r="D61" s="55" t="s">
        <v>23</v>
      </c>
      <c r="E61" s="55" t="s">
        <v>31</v>
      </c>
      <c r="F61" s="55" t="s">
        <v>6</v>
      </c>
      <c r="G61" s="55" t="s">
        <v>23</v>
      </c>
      <c r="H61" s="55" t="s">
        <v>32</v>
      </c>
      <c r="I61" s="55" t="s">
        <v>5</v>
      </c>
      <c r="J61" s="55" t="s">
        <v>23</v>
      </c>
      <c r="K61" s="55" t="s">
        <v>32</v>
      </c>
      <c r="L61" s="55" t="s">
        <v>5</v>
      </c>
      <c r="M61" s="55" t="s">
        <v>23</v>
      </c>
      <c r="N61" s="55" t="s">
        <v>31</v>
      </c>
      <c r="O61" s="55" t="s">
        <v>5</v>
      </c>
      <c r="P61" s="55" t="s">
        <v>23</v>
      </c>
      <c r="Q61" s="55" t="s">
        <v>31</v>
      </c>
      <c r="R61" s="55" t="s">
        <v>5</v>
      </c>
      <c r="S61" s="55" t="s">
        <v>23</v>
      </c>
      <c r="T61" s="55" t="s">
        <v>31</v>
      </c>
      <c r="U61" s="55" t="s">
        <v>4</v>
      </c>
      <c r="V61" s="55" t="s">
        <v>23</v>
      </c>
      <c r="W61" s="55" t="s">
        <v>33</v>
      </c>
      <c r="X61" s="55" t="s">
        <v>4</v>
      </c>
      <c r="Y61" s="55" t="s">
        <v>23</v>
      </c>
      <c r="Z61" s="55" t="s">
        <v>31</v>
      </c>
      <c r="AA61" s="55" t="s">
        <v>3</v>
      </c>
      <c r="AB61" s="55" t="s">
        <v>23</v>
      </c>
      <c r="AC61" s="55" t="s">
        <v>31</v>
      </c>
      <c r="AD61" s="55" t="s">
        <v>15</v>
      </c>
      <c r="AE61" s="55" t="s">
        <v>23</v>
      </c>
      <c r="AF61" s="55" t="s">
        <v>33</v>
      </c>
      <c r="AG61" s="55" t="s">
        <v>14</v>
      </c>
      <c r="AH61" s="55" t="s">
        <v>23</v>
      </c>
      <c r="AI61" s="55" t="s">
        <v>31</v>
      </c>
      <c r="AJ61" s="55" t="s">
        <v>14</v>
      </c>
      <c r="AK61" s="55" t="s">
        <v>23</v>
      </c>
      <c r="AL61" s="55" t="s">
        <v>31</v>
      </c>
      <c r="AM61" s="55" t="s">
        <v>14</v>
      </c>
      <c r="AN61" s="55" t="s">
        <v>23</v>
      </c>
      <c r="AO61" s="55" t="s">
        <v>32</v>
      </c>
      <c r="AP61" s="55" t="s">
        <v>3</v>
      </c>
      <c r="AQ61" s="55" t="s">
        <v>23</v>
      </c>
      <c r="AR61" s="55" t="s">
        <v>31</v>
      </c>
      <c r="AS61" s="55" t="s">
        <v>4</v>
      </c>
      <c r="AT61" s="55" t="s">
        <v>23</v>
      </c>
      <c r="AU61" s="55" t="s">
        <v>32</v>
      </c>
      <c r="AV61" s="55" t="s">
        <v>4</v>
      </c>
      <c r="AW61" s="55" t="s">
        <v>26</v>
      </c>
      <c r="AX61" s="55" t="s">
        <v>31</v>
      </c>
      <c r="AY61" s="55" t="s">
        <v>16</v>
      </c>
      <c r="AZ61" s="55" t="s">
        <v>97</v>
      </c>
      <c r="BA61" s="55" t="s">
        <v>26</v>
      </c>
      <c r="BB61" s="55" t="s">
        <v>16</v>
      </c>
      <c r="BC61" s="55" t="s">
        <v>26</v>
      </c>
      <c r="BD61" s="55" t="s">
        <v>31</v>
      </c>
    </row>
    <row r="62" spans="1:56" ht="12" customHeight="1" x14ac:dyDescent="0.2">
      <c r="A62" s="25">
        <f>MAX($A$14:A61)+1</f>
        <v>3</v>
      </c>
      <c r="B62" s="56" t="s">
        <v>35</v>
      </c>
      <c r="C62" s="55" t="s">
        <v>23</v>
      </c>
      <c r="D62" s="55" t="s">
        <v>23</v>
      </c>
      <c r="E62" s="55" t="s">
        <v>23</v>
      </c>
      <c r="F62" s="55" t="s">
        <v>23</v>
      </c>
      <c r="G62" s="55" t="s">
        <v>23</v>
      </c>
      <c r="H62" s="55" t="s">
        <v>23</v>
      </c>
      <c r="I62" s="55" t="s">
        <v>23</v>
      </c>
      <c r="J62" s="55" t="s">
        <v>23</v>
      </c>
      <c r="K62" s="55" t="s">
        <v>23</v>
      </c>
      <c r="L62" s="55" t="s">
        <v>23</v>
      </c>
      <c r="M62" s="55" t="s">
        <v>23</v>
      </c>
      <c r="N62" s="55" t="s">
        <v>23</v>
      </c>
      <c r="O62" s="55" t="s">
        <v>23</v>
      </c>
      <c r="P62" s="55" t="s">
        <v>23</v>
      </c>
      <c r="Q62" s="55" t="s">
        <v>23</v>
      </c>
      <c r="R62" s="55" t="s">
        <v>23</v>
      </c>
      <c r="S62" s="55" t="s">
        <v>23</v>
      </c>
      <c r="T62" s="55" t="s">
        <v>23</v>
      </c>
      <c r="U62" s="55" t="s">
        <v>23</v>
      </c>
      <c r="V62" s="55" t="s">
        <v>23</v>
      </c>
      <c r="W62" s="55" t="s">
        <v>23</v>
      </c>
      <c r="X62" s="55" t="s">
        <v>23</v>
      </c>
      <c r="Y62" s="55" t="s">
        <v>23</v>
      </c>
      <c r="Z62" s="55" t="s">
        <v>23</v>
      </c>
      <c r="AA62" s="55" t="s">
        <v>23</v>
      </c>
      <c r="AB62" s="55" t="s">
        <v>23</v>
      </c>
      <c r="AC62" s="55" t="s">
        <v>23</v>
      </c>
      <c r="AD62" s="55" t="s">
        <v>23</v>
      </c>
      <c r="AE62" s="55" t="s">
        <v>23</v>
      </c>
      <c r="AF62" s="55" t="s">
        <v>23</v>
      </c>
      <c r="AG62" s="55" t="s">
        <v>23</v>
      </c>
      <c r="AH62" s="55" t="s">
        <v>23</v>
      </c>
      <c r="AI62" s="55" t="s">
        <v>23</v>
      </c>
      <c r="AJ62" s="55" t="s">
        <v>23</v>
      </c>
      <c r="AK62" s="55" t="s">
        <v>23</v>
      </c>
      <c r="AL62" s="55" t="s">
        <v>23</v>
      </c>
      <c r="AM62" s="55" t="s">
        <v>23</v>
      </c>
      <c r="AN62" s="55" t="s">
        <v>23</v>
      </c>
      <c r="AO62" s="55" t="s">
        <v>23</v>
      </c>
      <c r="AP62" s="55" t="s">
        <v>23</v>
      </c>
      <c r="AQ62" s="55" t="s">
        <v>23</v>
      </c>
      <c r="AR62" s="55" t="s">
        <v>23</v>
      </c>
      <c r="AS62" s="55" t="s">
        <v>23</v>
      </c>
      <c r="AT62" s="55" t="s">
        <v>23</v>
      </c>
      <c r="AU62" s="55" t="s">
        <v>23</v>
      </c>
      <c r="AV62" s="55" t="s">
        <v>23</v>
      </c>
      <c r="AW62" s="55" t="s">
        <v>23</v>
      </c>
      <c r="AX62" s="55" t="s">
        <v>23</v>
      </c>
      <c r="AY62" s="55" t="s">
        <v>23</v>
      </c>
      <c r="AZ62" s="55" t="s">
        <v>23</v>
      </c>
      <c r="BA62" s="55" t="s">
        <v>23</v>
      </c>
      <c r="BB62" s="55" t="s">
        <v>23</v>
      </c>
      <c r="BC62" s="55" t="s">
        <v>23</v>
      </c>
      <c r="BD62" s="55" t="s">
        <v>23</v>
      </c>
    </row>
    <row r="63" spans="1:56" ht="12" customHeight="1" x14ac:dyDescent="0.2">
      <c r="A63" s="25">
        <f>MAX($A$14:A62)+1</f>
        <v>4</v>
      </c>
      <c r="B63" s="56" t="s">
        <v>34</v>
      </c>
      <c r="C63" s="55" t="s">
        <v>5</v>
      </c>
      <c r="D63" s="55" t="s">
        <v>23</v>
      </c>
      <c r="E63" s="55" t="s">
        <v>31</v>
      </c>
      <c r="F63" s="55" t="s">
        <v>6</v>
      </c>
      <c r="G63" s="55" t="s">
        <v>23</v>
      </c>
      <c r="H63" s="55" t="s">
        <v>32</v>
      </c>
      <c r="I63" s="55" t="s">
        <v>5</v>
      </c>
      <c r="J63" s="55" t="s">
        <v>23</v>
      </c>
      <c r="K63" s="55" t="s">
        <v>32</v>
      </c>
      <c r="L63" s="55" t="s">
        <v>5</v>
      </c>
      <c r="M63" s="55" t="s">
        <v>23</v>
      </c>
      <c r="N63" s="55" t="s">
        <v>31</v>
      </c>
      <c r="O63" s="55" t="s">
        <v>5</v>
      </c>
      <c r="P63" s="55" t="s">
        <v>23</v>
      </c>
      <c r="Q63" s="55" t="s">
        <v>31</v>
      </c>
      <c r="R63" s="55" t="s">
        <v>5</v>
      </c>
      <c r="S63" s="55" t="s">
        <v>23</v>
      </c>
      <c r="T63" s="55" t="s">
        <v>31</v>
      </c>
      <c r="U63" s="55" t="s">
        <v>4</v>
      </c>
      <c r="V63" s="55" t="s">
        <v>23</v>
      </c>
      <c r="W63" s="55" t="s">
        <v>33</v>
      </c>
      <c r="X63" s="55" t="s">
        <v>4</v>
      </c>
      <c r="Y63" s="55" t="s">
        <v>23</v>
      </c>
      <c r="Z63" s="55" t="s">
        <v>31</v>
      </c>
      <c r="AA63" s="55" t="s">
        <v>3</v>
      </c>
      <c r="AB63" s="55" t="s">
        <v>23</v>
      </c>
      <c r="AC63" s="55" t="s">
        <v>31</v>
      </c>
      <c r="AD63" s="55" t="s">
        <v>15</v>
      </c>
      <c r="AE63" s="55" t="s">
        <v>23</v>
      </c>
      <c r="AF63" s="55" t="s">
        <v>33</v>
      </c>
      <c r="AG63" s="55" t="s">
        <v>14</v>
      </c>
      <c r="AH63" s="55" t="s">
        <v>23</v>
      </c>
      <c r="AI63" s="55" t="s">
        <v>31</v>
      </c>
      <c r="AJ63" s="55" t="s">
        <v>14</v>
      </c>
      <c r="AK63" s="55" t="s">
        <v>23</v>
      </c>
      <c r="AL63" s="55" t="s">
        <v>31</v>
      </c>
      <c r="AM63" s="55" t="s">
        <v>14</v>
      </c>
      <c r="AN63" s="55" t="s">
        <v>23</v>
      </c>
      <c r="AO63" s="55" t="s">
        <v>32</v>
      </c>
      <c r="AP63" s="55" t="s">
        <v>3</v>
      </c>
      <c r="AQ63" s="55" t="s">
        <v>23</v>
      </c>
      <c r="AR63" s="55" t="s">
        <v>31</v>
      </c>
      <c r="AS63" s="55" t="s">
        <v>4</v>
      </c>
      <c r="AT63" s="55" t="s">
        <v>23</v>
      </c>
      <c r="AU63" s="55" t="s">
        <v>32</v>
      </c>
      <c r="AV63" s="55" t="s">
        <v>4</v>
      </c>
      <c r="AW63" s="55" t="s">
        <v>26</v>
      </c>
      <c r="AX63" s="55" t="s">
        <v>31</v>
      </c>
      <c r="AY63" s="55" t="s">
        <v>16</v>
      </c>
      <c r="AZ63" s="55" t="s">
        <v>97</v>
      </c>
      <c r="BA63" s="55" t="s">
        <v>26</v>
      </c>
      <c r="BB63" s="55" t="s">
        <v>16</v>
      </c>
      <c r="BC63" s="55" t="s">
        <v>26</v>
      </c>
      <c r="BD63" s="55" t="s">
        <v>31</v>
      </c>
    </row>
    <row r="64" spans="1:56" ht="12" customHeight="1" x14ac:dyDescent="0.2">
      <c r="A64" s="25">
        <f>MAX($A$14:A63)+1</f>
        <v>5</v>
      </c>
      <c r="B64" s="56" t="s">
        <v>30</v>
      </c>
      <c r="C64" s="55" t="s">
        <v>23</v>
      </c>
      <c r="D64" s="55" t="s">
        <v>23</v>
      </c>
      <c r="E64" s="55" t="s">
        <v>23</v>
      </c>
      <c r="F64" s="55" t="s">
        <v>23</v>
      </c>
      <c r="G64" s="55" t="s">
        <v>23</v>
      </c>
      <c r="H64" s="55" t="s">
        <v>23</v>
      </c>
      <c r="I64" s="55" t="s">
        <v>23</v>
      </c>
      <c r="J64" s="55" t="s">
        <v>23</v>
      </c>
      <c r="K64" s="55" t="s">
        <v>23</v>
      </c>
      <c r="L64" s="55" t="s">
        <v>23</v>
      </c>
      <c r="M64" s="55" t="s">
        <v>23</v>
      </c>
      <c r="N64" s="55" t="s">
        <v>23</v>
      </c>
      <c r="O64" s="55" t="s">
        <v>23</v>
      </c>
      <c r="P64" s="55" t="s">
        <v>23</v>
      </c>
      <c r="Q64" s="55" t="s">
        <v>23</v>
      </c>
      <c r="R64" s="55" t="s">
        <v>23</v>
      </c>
      <c r="S64" s="55" t="s">
        <v>23</v>
      </c>
      <c r="T64" s="55" t="s">
        <v>23</v>
      </c>
      <c r="U64" s="55" t="s">
        <v>23</v>
      </c>
      <c r="V64" s="55" t="s">
        <v>23</v>
      </c>
      <c r="W64" s="55" t="s">
        <v>23</v>
      </c>
      <c r="X64" s="55" t="s">
        <v>23</v>
      </c>
      <c r="Y64" s="55" t="s">
        <v>23</v>
      </c>
      <c r="Z64" s="55" t="s">
        <v>23</v>
      </c>
      <c r="AA64" s="55" t="s">
        <v>23</v>
      </c>
      <c r="AB64" s="55" t="s">
        <v>23</v>
      </c>
      <c r="AC64" s="55" t="s">
        <v>23</v>
      </c>
      <c r="AD64" s="55" t="s">
        <v>23</v>
      </c>
      <c r="AE64" s="55" t="s">
        <v>23</v>
      </c>
      <c r="AF64" s="55" t="s">
        <v>23</v>
      </c>
      <c r="AG64" s="55" t="s">
        <v>23</v>
      </c>
      <c r="AH64" s="55" t="s">
        <v>23</v>
      </c>
      <c r="AI64" s="55" t="s">
        <v>23</v>
      </c>
      <c r="AJ64" s="55" t="s">
        <v>23</v>
      </c>
      <c r="AK64" s="55" t="s">
        <v>23</v>
      </c>
      <c r="AL64" s="55" t="s">
        <v>23</v>
      </c>
      <c r="AM64" s="55" t="s">
        <v>23</v>
      </c>
      <c r="AN64" s="55" t="s">
        <v>23</v>
      </c>
      <c r="AO64" s="55" t="s">
        <v>23</v>
      </c>
      <c r="AP64" s="55" t="s">
        <v>23</v>
      </c>
      <c r="AQ64" s="55" t="s">
        <v>23</v>
      </c>
      <c r="AR64" s="55" t="s">
        <v>23</v>
      </c>
      <c r="AS64" s="55" t="s">
        <v>23</v>
      </c>
      <c r="AT64" s="55" t="s">
        <v>23</v>
      </c>
      <c r="AU64" s="55" t="s">
        <v>23</v>
      </c>
      <c r="AV64" s="55" t="s">
        <v>23</v>
      </c>
      <c r="AW64" s="55" t="s">
        <v>23</v>
      </c>
      <c r="AX64" s="55" t="s">
        <v>23</v>
      </c>
      <c r="AY64" s="55" t="s">
        <v>23</v>
      </c>
      <c r="AZ64" s="55" t="s">
        <v>23</v>
      </c>
      <c r="BA64" s="55" t="s">
        <v>23</v>
      </c>
      <c r="BB64" s="55" t="s">
        <v>23</v>
      </c>
      <c r="BC64" s="55" t="s">
        <v>23</v>
      </c>
      <c r="BD64" s="55" t="s">
        <v>23</v>
      </c>
    </row>
    <row r="65" spans="1:56" x14ac:dyDescent="0.2">
      <c r="A65" s="25">
        <f>MAX($A$14:A64)+1</f>
        <v>6</v>
      </c>
      <c r="B65" s="58" t="s">
        <v>41</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row>
    <row r="66" spans="1:56" ht="12" customHeight="1" x14ac:dyDescent="0.2">
      <c r="A66" s="25">
        <f>MAX($A$14:A65)+1</f>
        <v>7</v>
      </c>
      <c r="B66" s="56" t="s">
        <v>36</v>
      </c>
      <c r="C66" s="55" t="s">
        <v>6</v>
      </c>
      <c r="D66" s="55" t="s">
        <v>23</v>
      </c>
      <c r="E66" s="55" t="s">
        <v>31</v>
      </c>
      <c r="F66" s="55" t="s">
        <v>6</v>
      </c>
      <c r="G66" s="55" t="s">
        <v>23</v>
      </c>
      <c r="H66" s="55" t="s">
        <v>31</v>
      </c>
      <c r="I66" s="55" t="s">
        <v>6</v>
      </c>
      <c r="J66" s="55" t="s">
        <v>23</v>
      </c>
      <c r="K66" s="55" t="s">
        <v>31</v>
      </c>
      <c r="L66" s="55" t="s">
        <v>6</v>
      </c>
      <c r="M66" s="55" t="s">
        <v>23</v>
      </c>
      <c r="N66" s="55" t="s">
        <v>31</v>
      </c>
      <c r="O66" s="55" t="s">
        <v>6</v>
      </c>
      <c r="P66" s="55" t="s">
        <v>23</v>
      </c>
      <c r="Q66" s="55" t="s">
        <v>31</v>
      </c>
      <c r="R66" s="55" t="s">
        <v>6</v>
      </c>
      <c r="S66" s="55" t="s">
        <v>23</v>
      </c>
      <c r="T66" s="55" t="s">
        <v>31</v>
      </c>
      <c r="U66" s="55" t="s">
        <v>6</v>
      </c>
      <c r="V66" s="55" t="s">
        <v>23</v>
      </c>
      <c r="W66" s="55" t="s">
        <v>31</v>
      </c>
      <c r="X66" s="55" t="s">
        <v>6</v>
      </c>
      <c r="Y66" s="55" t="s">
        <v>23</v>
      </c>
      <c r="Z66" s="55" t="s">
        <v>31</v>
      </c>
      <c r="AA66" s="55" t="s">
        <v>6</v>
      </c>
      <c r="AB66" s="55" t="s">
        <v>23</v>
      </c>
      <c r="AC66" s="55" t="s">
        <v>31</v>
      </c>
      <c r="AD66" s="55" t="s">
        <v>6</v>
      </c>
      <c r="AE66" s="55" t="s">
        <v>23</v>
      </c>
      <c r="AF66" s="55" t="s">
        <v>31</v>
      </c>
      <c r="AG66" s="55" t="s">
        <v>6</v>
      </c>
      <c r="AH66" s="55" t="s">
        <v>23</v>
      </c>
      <c r="AI66" s="55" t="s">
        <v>31</v>
      </c>
      <c r="AJ66" s="55" t="s">
        <v>6</v>
      </c>
      <c r="AK66" s="55" t="s">
        <v>23</v>
      </c>
      <c r="AL66" s="55" t="s">
        <v>33</v>
      </c>
      <c r="AM66" s="55" t="s">
        <v>6</v>
      </c>
      <c r="AN66" s="55" t="s">
        <v>23</v>
      </c>
      <c r="AO66" s="55" t="s">
        <v>31</v>
      </c>
      <c r="AP66" s="55" t="s">
        <v>6</v>
      </c>
      <c r="AQ66" s="55" t="s">
        <v>23</v>
      </c>
      <c r="AR66" s="55" t="s">
        <v>31</v>
      </c>
      <c r="AS66" s="55" t="s">
        <v>5</v>
      </c>
      <c r="AT66" s="55" t="s">
        <v>26</v>
      </c>
      <c r="AU66" s="55" t="s">
        <v>31</v>
      </c>
      <c r="AV66" s="55" t="s">
        <v>5</v>
      </c>
      <c r="AW66" s="55" t="s">
        <v>26</v>
      </c>
      <c r="AX66" s="55" t="s">
        <v>31</v>
      </c>
      <c r="AY66" s="55" t="s">
        <v>5</v>
      </c>
      <c r="AZ66" s="55" t="s">
        <v>26</v>
      </c>
      <c r="BA66" s="55" t="s">
        <v>31</v>
      </c>
      <c r="BB66" s="55" t="s">
        <v>5</v>
      </c>
      <c r="BC66" s="55" t="s">
        <v>40</v>
      </c>
      <c r="BD66" s="55" t="s">
        <v>26</v>
      </c>
    </row>
    <row r="67" spans="1:56" ht="12" customHeight="1" x14ac:dyDescent="0.2">
      <c r="A67" s="25">
        <f>MAX($A$14:A66)+1</f>
        <v>8</v>
      </c>
      <c r="B67" s="56" t="s">
        <v>35</v>
      </c>
      <c r="C67" s="55" t="s">
        <v>27</v>
      </c>
      <c r="D67" s="55" t="s">
        <v>23</v>
      </c>
      <c r="E67" s="55" t="s">
        <v>23</v>
      </c>
      <c r="F67" s="55" t="s">
        <v>27</v>
      </c>
      <c r="G67" s="55" t="s">
        <v>23</v>
      </c>
      <c r="H67" s="55" t="s">
        <v>23</v>
      </c>
      <c r="I67" s="55" t="s">
        <v>27</v>
      </c>
      <c r="J67" s="55" t="s">
        <v>23</v>
      </c>
      <c r="K67" s="55" t="s">
        <v>23</v>
      </c>
      <c r="L67" s="55" t="s">
        <v>27</v>
      </c>
      <c r="M67" s="55" t="s">
        <v>23</v>
      </c>
      <c r="N67" s="55" t="s">
        <v>23</v>
      </c>
      <c r="O67" s="55" t="s">
        <v>27</v>
      </c>
      <c r="P67" s="55" t="s">
        <v>23</v>
      </c>
      <c r="Q67" s="55" t="s">
        <v>23</v>
      </c>
      <c r="R67" s="55" t="s">
        <v>27</v>
      </c>
      <c r="S67" s="55" t="s">
        <v>23</v>
      </c>
      <c r="T67" s="55" t="s">
        <v>23</v>
      </c>
      <c r="U67" s="55" t="s">
        <v>27</v>
      </c>
      <c r="V67" s="55" t="s">
        <v>23</v>
      </c>
      <c r="W67" s="55" t="s">
        <v>23</v>
      </c>
      <c r="X67" s="55" t="s">
        <v>27</v>
      </c>
      <c r="Y67" s="55" t="s">
        <v>23</v>
      </c>
      <c r="Z67" s="55" t="s">
        <v>23</v>
      </c>
      <c r="AA67" s="55" t="s">
        <v>27</v>
      </c>
      <c r="AB67" s="55" t="s">
        <v>23</v>
      </c>
      <c r="AC67" s="55" t="s">
        <v>23</v>
      </c>
      <c r="AD67" s="55" t="s">
        <v>27</v>
      </c>
      <c r="AE67" s="55" t="s">
        <v>23</v>
      </c>
      <c r="AF67" s="55" t="s">
        <v>23</v>
      </c>
      <c r="AG67" s="55" t="s">
        <v>23</v>
      </c>
      <c r="AH67" s="55" t="s">
        <v>23</v>
      </c>
      <c r="AI67" s="55" t="s">
        <v>23</v>
      </c>
      <c r="AJ67" s="55" t="s">
        <v>23</v>
      </c>
      <c r="AK67" s="55" t="s">
        <v>23</v>
      </c>
      <c r="AL67" s="55" t="s">
        <v>23</v>
      </c>
      <c r="AM67" s="55" t="s">
        <v>23</v>
      </c>
      <c r="AN67" s="55" t="s">
        <v>23</v>
      </c>
      <c r="AO67" s="55" t="s">
        <v>23</v>
      </c>
      <c r="AP67" s="55" t="s">
        <v>23</v>
      </c>
      <c r="AQ67" s="55" t="s">
        <v>23</v>
      </c>
      <c r="AR67" s="55" t="s">
        <v>23</v>
      </c>
      <c r="AS67" s="55" t="s">
        <v>23</v>
      </c>
      <c r="AT67" s="55" t="s">
        <v>23</v>
      </c>
      <c r="AU67" s="55" t="s">
        <v>23</v>
      </c>
      <c r="AV67" s="55" t="s">
        <v>23</v>
      </c>
      <c r="AW67" s="55" t="s">
        <v>23</v>
      </c>
      <c r="AX67" s="55" t="s">
        <v>23</v>
      </c>
      <c r="AY67" s="55" t="s">
        <v>23</v>
      </c>
      <c r="AZ67" s="55" t="s">
        <v>23</v>
      </c>
      <c r="BA67" s="55" t="s">
        <v>23</v>
      </c>
      <c r="BB67" s="55" t="s">
        <v>23</v>
      </c>
      <c r="BC67" s="55" t="s">
        <v>23</v>
      </c>
      <c r="BD67" s="55" t="s">
        <v>23</v>
      </c>
    </row>
    <row r="68" spans="1:56" ht="12" customHeight="1" x14ac:dyDescent="0.2">
      <c r="A68" s="25">
        <f>MAX($A$14:A67)+1</f>
        <v>9</v>
      </c>
      <c r="B68" s="56" t="s">
        <v>34</v>
      </c>
      <c r="C68" s="55" t="s">
        <v>6</v>
      </c>
      <c r="D68" s="55" t="s">
        <v>23</v>
      </c>
      <c r="E68" s="55" t="s">
        <v>31</v>
      </c>
      <c r="F68" s="55" t="s">
        <v>6</v>
      </c>
      <c r="G68" s="55" t="s">
        <v>23</v>
      </c>
      <c r="H68" s="55" t="s">
        <v>31</v>
      </c>
      <c r="I68" s="55" t="s">
        <v>6</v>
      </c>
      <c r="J68" s="55" t="s">
        <v>23</v>
      </c>
      <c r="K68" s="55" t="s">
        <v>31</v>
      </c>
      <c r="L68" s="55" t="s">
        <v>6</v>
      </c>
      <c r="M68" s="55" t="s">
        <v>23</v>
      </c>
      <c r="N68" s="55" t="s">
        <v>31</v>
      </c>
      <c r="O68" s="55" t="s">
        <v>6</v>
      </c>
      <c r="P68" s="55" t="s">
        <v>23</v>
      </c>
      <c r="Q68" s="55" t="s">
        <v>31</v>
      </c>
      <c r="R68" s="55" t="s">
        <v>6</v>
      </c>
      <c r="S68" s="55" t="s">
        <v>23</v>
      </c>
      <c r="T68" s="55" t="s">
        <v>31</v>
      </c>
      <c r="U68" s="55" t="s">
        <v>6</v>
      </c>
      <c r="V68" s="55" t="s">
        <v>23</v>
      </c>
      <c r="W68" s="55" t="s">
        <v>31</v>
      </c>
      <c r="X68" s="55" t="s">
        <v>6</v>
      </c>
      <c r="Y68" s="55" t="s">
        <v>23</v>
      </c>
      <c r="Z68" s="55" t="s">
        <v>31</v>
      </c>
      <c r="AA68" s="55" t="s">
        <v>6</v>
      </c>
      <c r="AB68" s="55" t="s">
        <v>23</v>
      </c>
      <c r="AC68" s="55" t="s">
        <v>31</v>
      </c>
      <c r="AD68" s="55" t="s">
        <v>6</v>
      </c>
      <c r="AE68" s="55" t="s">
        <v>23</v>
      </c>
      <c r="AF68" s="55" t="s">
        <v>31</v>
      </c>
      <c r="AG68" s="55" t="s">
        <v>6</v>
      </c>
      <c r="AH68" s="55" t="s">
        <v>23</v>
      </c>
      <c r="AI68" s="55" t="s">
        <v>31</v>
      </c>
      <c r="AJ68" s="55" t="s">
        <v>6</v>
      </c>
      <c r="AK68" s="55" t="s">
        <v>23</v>
      </c>
      <c r="AL68" s="55" t="s">
        <v>33</v>
      </c>
      <c r="AM68" s="55" t="s">
        <v>6</v>
      </c>
      <c r="AN68" s="55" t="s">
        <v>23</v>
      </c>
      <c r="AO68" s="55" t="s">
        <v>31</v>
      </c>
      <c r="AP68" s="55" t="s">
        <v>6</v>
      </c>
      <c r="AQ68" s="55" t="s">
        <v>23</v>
      </c>
      <c r="AR68" s="55" t="s">
        <v>31</v>
      </c>
      <c r="AS68" s="55" t="s">
        <v>5</v>
      </c>
      <c r="AT68" s="55" t="s">
        <v>26</v>
      </c>
      <c r="AU68" s="55" t="s">
        <v>31</v>
      </c>
      <c r="AV68" s="55" t="s">
        <v>5</v>
      </c>
      <c r="AW68" s="55" t="s">
        <v>26</v>
      </c>
      <c r="AX68" s="55" t="s">
        <v>31</v>
      </c>
      <c r="AY68" s="55" t="s">
        <v>5</v>
      </c>
      <c r="AZ68" s="55" t="s">
        <v>26</v>
      </c>
      <c r="BA68" s="55" t="s">
        <v>31</v>
      </c>
      <c r="BB68" s="55" t="s">
        <v>5</v>
      </c>
      <c r="BC68" s="55" t="s">
        <v>40</v>
      </c>
      <c r="BD68" s="55" t="s">
        <v>26</v>
      </c>
    </row>
    <row r="69" spans="1:56" ht="12" customHeight="1" x14ac:dyDescent="0.2">
      <c r="A69" s="25">
        <f>MAX($A$14:A68)+1</f>
        <v>10</v>
      </c>
      <c r="B69" s="56" t="s">
        <v>30</v>
      </c>
      <c r="C69" s="55" t="s">
        <v>27</v>
      </c>
      <c r="D69" s="55" t="s">
        <v>23</v>
      </c>
      <c r="E69" s="55" t="s">
        <v>23</v>
      </c>
      <c r="F69" s="55" t="s">
        <v>27</v>
      </c>
      <c r="G69" s="55" t="s">
        <v>23</v>
      </c>
      <c r="H69" s="55" t="s">
        <v>23</v>
      </c>
      <c r="I69" s="55" t="s">
        <v>27</v>
      </c>
      <c r="J69" s="55" t="s">
        <v>23</v>
      </c>
      <c r="K69" s="55" t="s">
        <v>23</v>
      </c>
      <c r="L69" s="55" t="s">
        <v>27</v>
      </c>
      <c r="M69" s="55" t="s">
        <v>23</v>
      </c>
      <c r="N69" s="55" t="s">
        <v>23</v>
      </c>
      <c r="O69" s="55" t="s">
        <v>27</v>
      </c>
      <c r="P69" s="55" t="s">
        <v>23</v>
      </c>
      <c r="Q69" s="55" t="s">
        <v>23</v>
      </c>
      <c r="R69" s="55" t="s">
        <v>27</v>
      </c>
      <c r="S69" s="55" t="s">
        <v>23</v>
      </c>
      <c r="T69" s="55" t="s">
        <v>23</v>
      </c>
      <c r="U69" s="55" t="s">
        <v>27</v>
      </c>
      <c r="V69" s="55" t="s">
        <v>23</v>
      </c>
      <c r="W69" s="55" t="s">
        <v>23</v>
      </c>
      <c r="X69" s="55" t="s">
        <v>27</v>
      </c>
      <c r="Y69" s="55" t="s">
        <v>23</v>
      </c>
      <c r="Z69" s="55" t="s">
        <v>23</v>
      </c>
      <c r="AA69" s="55" t="s">
        <v>27</v>
      </c>
      <c r="AB69" s="55" t="s">
        <v>23</v>
      </c>
      <c r="AC69" s="55" t="s">
        <v>23</v>
      </c>
      <c r="AD69" s="55" t="s">
        <v>27</v>
      </c>
      <c r="AE69" s="55" t="s">
        <v>23</v>
      </c>
      <c r="AF69" s="55" t="s">
        <v>23</v>
      </c>
      <c r="AG69" s="55" t="s">
        <v>23</v>
      </c>
      <c r="AH69" s="55" t="s">
        <v>23</v>
      </c>
      <c r="AI69" s="55" t="s">
        <v>23</v>
      </c>
      <c r="AJ69" s="55" t="s">
        <v>23</v>
      </c>
      <c r="AK69" s="55" t="s">
        <v>23</v>
      </c>
      <c r="AL69" s="55" t="s">
        <v>23</v>
      </c>
      <c r="AM69" s="55" t="s">
        <v>23</v>
      </c>
      <c r="AN69" s="55" t="s">
        <v>23</v>
      </c>
      <c r="AO69" s="55" t="s">
        <v>23</v>
      </c>
      <c r="AP69" s="55" t="s">
        <v>23</v>
      </c>
      <c r="AQ69" s="55" t="s">
        <v>23</v>
      </c>
      <c r="AR69" s="55" t="s">
        <v>23</v>
      </c>
      <c r="AS69" s="55" t="s">
        <v>23</v>
      </c>
      <c r="AT69" s="55" t="s">
        <v>23</v>
      </c>
      <c r="AU69" s="55" t="s">
        <v>23</v>
      </c>
      <c r="AV69" s="55" t="s">
        <v>23</v>
      </c>
      <c r="AW69" s="55" t="s">
        <v>23</v>
      </c>
      <c r="AX69" s="55" t="s">
        <v>23</v>
      </c>
      <c r="AY69" s="55" t="s">
        <v>23</v>
      </c>
      <c r="AZ69" s="55" t="s">
        <v>23</v>
      </c>
      <c r="BA69" s="55" t="s">
        <v>23</v>
      </c>
      <c r="BB69" s="55" t="s">
        <v>23</v>
      </c>
      <c r="BC69" s="55" t="s">
        <v>23</v>
      </c>
      <c r="BD69" s="55" t="s">
        <v>23</v>
      </c>
    </row>
    <row r="70" spans="1:56" x14ac:dyDescent="0.2">
      <c r="A70" s="25">
        <f>MAX($A$14:A69)+1</f>
        <v>11</v>
      </c>
      <c r="B70" s="58" t="s">
        <v>144</v>
      </c>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row>
    <row r="71" spans="1:56" ht="12" customHeight="1" x14ac:dyDescent="0.2">
      <c r="A71" s="25">
        <f>MAX($A$14:A70)+1</f>
        <v>12</v>
      </c>
      <c r="B71" s="56" t="s">
        <v>36</v>
      </c>
      <c r="C71" s="55" t="s">
        <v>6</v>
      </c>
      <c r="D71" s="55" t="s">
        <v>23</v>
      </c>
      <c r="E71" s="55" t="s">
        <v>31</v>
      </c>
      <c r="F71" s="55" t="s">
        <v>6</v>
      </c>
      <c r="G71" s="55" t="s">
        <v>23</v>
      </c>
      <c r="H71" s="55" t="s">
        <v>31</v>
      </c>
      <c r="I71" s="55" t="s">
        <v>6</v>
      </c>
      <c r="J71" s="55" t="s">
        <v>23</v>
      </c>
      <c r="K71" s="55" t="s">
        <v>31</v>
      </c>
      <c r="L71" s="55" t="s">
        <v>6</v>
      </c>
      <c r="M71" s="55" t="s">
        <v>23</v>
      </c>
      <c r="N71" s="55" t="s">
        <v>31</v>
      </c>
      <c r="O71" s="55" t="s">
        <v>6</v>
      </c>
      <c r="P71" s="55" t="s">
        <v>23</v>
      </c>
      <c r="Q71" s="55" t="s">
        <v>31</v>
      </c>
      <c r="R71" s="55" t="s">
        <v>6</v>
      </c>
      <c r="S71" s="55" t="s">
        <v>23</v>
      </c>
      <c r="T71" s="55" t="s">
        <v>31</v>
      </c>
      <c r="U71" s="55" t="s">
        <v>6</v>
      </c>
      <c r="V71" s="55" t="s">
        <v>23</v>
      </c>
      <c r="W71" s="55" t="s">
        <v>31</v>
      </c>
      <c r="X71" s="55" t="s">
        <v>6</v>
      </c>
      <c r="Y71" s="55" t="s">
        <v>23</v>
      </c>
      <c r="Z71" s="55" t="s">
        <v>31</v>
      </c>
      <c r="AA71" s="55" t="s">
        <v>6</v>
      </c>
      <c r="AB71" s="55" t="s">
        <v>23</v>
      </c>
      <c r="AC71" s="55" t="s">
        <v>31</v>
      </c>
      <c r="AD71" s="55" t="s">
        <v>6</v>
      </c>
      <c r="AE71" s="55" t="s">
        <v>23</v>
      </c>
      <c r="AF71" s="55" t="s">
        <v>31</v>
      </c>
      <c r="AG71" s="55" t="s">
        <v>6</v>
      </c>
      <c r="AH71" s="55" t="s">
        <v>23</v>
      </c>
      <c r="AI71" s="55" t="s">
        <v>31</v>
      </c>
      <c r="AJ71" s="55" t="s">
        <v>5</v>
      </c>
      <c r="AK71" s="55" t="s">
        <v>23</v>
      </c>
      <c r="AL71" s="55" t="s">
        <v>33</v>
      </c>
      <c r="AM71" s="55" t="s">
        <v>5</v>
      </c>
      <c r="AN71" s="55" t="s">
        <v>23</v>
      </c>
      <c r="AO71" s="55" t="s">
        <v>31</v>
      </c>
      <c r="AP71" s="55" t="s">
        <v>5</v>
      </c>
      <c r="AQ71" s="55" t="s">
        <v>23</v>
      </c>
      <c r="AR71" s="55" t="s">
        <v>31</v>
      </c>
      <c r="AS71" s="55" t="s">
        <v>4</v>
      </c>
      <c r="AT71" s="55" t="s">
        <v>26</v>
      </c>
      <c r="AU71" s="55" t="s">
        <v>31</v>
      </c>
      <c r="AV71" s="55" t="s">
        <v>4</v>
      </c>
      <c r="AW71" s="55" t="s">
        <v>26</v>
      </c>
      <c r="AX71" s="55" t="s">
        <v>31</v>
      </c>
      <c r="AY71" s="55" t="s">
        <v>4</v>
      </c>
      <c r="AZ71" s="55" t="s">
        <v>26</v>
      </c>
      <c r="BA71" s="55" t="s">
        <v>31</v>
      </c>
      <c r="BB71" s="55" t="s">
        <v>4</v>
      </c>
      <c r="BC71" s="55" t="s">
        <v>40</v>
      </c>
      <c r="BD71" s="55" t="s">
        <v>26</v>
      </c>
    </row>
    <row r="72" spans="1:56" ht="12" customHeight="1" x14ac:dyDescent="0.2">
      <c r="A72" s="25">
        <f>MAX($A$14:A71)+1</f>
        <v>13</v>
      </c>
      <c r="B72" s="56" t="s">
        <v>35</v>
      </c>
      <c r="C72" s="55" t="s">
        <v>27</v>
      </c>
      <c r="D72" s="55" t="s">
        <v>23</v>
      </c>
      <c r="E72" s="55" t="s">
        <v>23</v>
      </c>
      <c r="F72" s="55" t="s">
        <v>27</v>
      </c>
      <c r="G72" s="55" t="s">
        <v>23</v>
      </c>
      <c r="H72" s="55" t="s">
        <v>23</v>
      </c>
      <c r="I72" s="55" t="s">
        <v>27</v>
      </c>
      <c r="J72" s="55" t="s">
        <v>23</v>
      </c>
      <c r="K72" s="55" t="s">
        <v>23</v>
      </c>
      <c r="L72" s="55" t="s">
        <v>27</v>
      </c>
      <c r="M72" s="55" t="s">
        <v>23</v>
      </c>
      <c r="N72" s="55" t="s">
        <v>23</v>
      </c>
      <c r="O72" s="55" t="s">
        <v>27</v>
      </c>
      <c r="P72" s="55" t="s">
        <v>23</v>
      </c>
      <c r="Q72" s="55" t="s">
        <v>23</v>
      </c>
      <c r="R72" s="55" t="s">
        <v>27</v>
      </c>
      <c r="S72" s="55" t="s">
        <v>23</v>
      </c>
      <c r="T72" s="55" t="s">
        <v>23</v>
      </c>
      <c r="U72" s="55" t="s">
        <v>27</v>
      </c>
      <c r="V72" s="55" t="s">
        <v>23</v>
      </c>
      <c r="W72" s="55" t="s">
        <v>23</v>
      </c>
      <c r="X72" s="55" t="s">
        <v>27</v>
      </c>
      <c r="Y72" s="55" t="s">
        <v>23</v>
      </c>
      <c r="Z72" s="55" t="s">
        <v>23</v>
      </c>
      <c r="AA72" s="55" t="s">
        <v>27</v>
      </c>
      <c r="AB72" s="55" t="s">
        <v>23</v>
      </c>
      <c r="AC72" s="55" t="s">
        <v>23</v>
      </c>
      <c r="AD72" s="55" t="s">
        <v>27</v>
      </c>
      <c r="AE72" s="55" t="s">
        <v>23</v>
      </c>
      <c r="AF72" s="55" t="s">
        <v>23</v>
      </c>
      <c r="AG72" s="55" t="s">
        <v>27</v>
      </c>
      <c r="AH72" s="55" t="s">
        <v>23</v>
      </c>
      <c r="AI72" s="55" t="s">
        <v>23</v>
      </c>
      <c r="AJ72" s="55" t="s">
        <v>27</v>
      </c>
      <c r="AK72" s="55" t="s">
        <v>23</v>
      </c>
      <c r="AL72" s="55" t="s">
        <v>23</v>
      </c>
      <c r="AM72" s="55" t="s">
        <v>27</v>
      </c>
      <c r="AN72" s="55" t="s">
        <v>23</v>
      </c>
      <c r="AO72" s="55" t="s">
        <v>23</v>
      </c>
      <c r="AP72" s="55" t="s">
        <v>27</v>
      </c>
      <c r="AQ72" s="55" t="s">
        <v>23</v>
      </c>
      <c r="AR72" s="55" t="s">
        <v>23</v>
      </c>
      <c r="AS72" s="55" t="s">
        <v>27</v>
      </c>
      <c r="AT72" s="55" t="s">
        <v>23</v>
      </c>
      <c r="AU72" s="55" t="s">
        <v>23</v>
      </c>
      <c r="AV72" s="55" t="s">
        <v>27</v>
      </c>
      <c r="AW72" s="55" t="s">
        <v>23</v>
      </c>
      <c r="AX72" s="55" t="s">
        <v>23</v>
      </c>
      <c r="AY72" s="55" t="s">
        <v>22</v>
      </c>
      <c r="AZ72" s="55" t="s">
        <v>23</v>
      </c>
      <c r="BA72" s="55" t="s">
        <v>23</v>
      </c>
      <c r="BB72" s="55" t="s">
        <v>27</v>
      </c>
      <c r="BC72" s="55" t="s">
        <v>26</v>
      </c>
      <c r="BD72" s="55" t="s">
        <v>23</v>
      </c>
    </row>
    <row r="73" spans="1:56" ht="12" customHeight="1" x14ac:dyDescent="0.2">
      <c r="A73" s="25">
        <f>MAX($A$14:A72)+1</f>
        <v>14</v>
      </c>
      <c r="B73" s="56" t="s">
        <v>34</v>
      </c>
      <c r="C73" s="55" t="s">
        <v>6</v>
      </c>
      <c r="D73" s="55" t="s">
        <v>23</v>
      </c>
      <c r="E73" s="55" t="s">
        <v>31</v>
      </c>
      <c r="F73" s="55" t="s">
        <v>6</v>
      </c>
      <c r="G73" s="55" t="s">
        <v>23</v>
      </c>
      <c r="H73" s="55" t="s">
        <v>31</v>
      </c>
      <c r="I73" s="55" t="s">
        <v>6</v>
      </c>
      <c r="J73" s="55" t="s">
        <v>23</v>
      </c>
      <c r="K73" s="55" t="s">
        <v>31</v>
      </c>
      <c r="L73" s="55" t="s">
        <v>6</v>
      </c>
      <c r="M73" s="55" t="s">
        <v>23</v>
      </c>
      <c r="N73" s="55" t="s">
        <v>31</v>
      </c>
      <c r="O73" s="55" t="s">
        <v>6</v>
      </c>
      <c r="P73" s="55" t="s">
        <v>23</v>
      </c>
      <c r="Q73" s="55" t="s">
        <v>31</v>
      </c>
      <c r="R73" s="55" t="s">
        <v>6</v>
      </c>
      <c r="S73" s="55" t="s">
        <v>23</v>
      </c>
      <c r="T73" s="55" t="s">
        <v>31</v>
      </c>
      <c r="U73" s="55" t="s">
        <v>6</v>
      </c>
      <c r="V73" s="55" t="s">
        <v>23</v>
      </c>
      <c r="W73" s="55" t="s">
        <v>31</v>
      </c>
      <c r="X73" s="55" t="s">
        <v>6</v>
      </c>
      <c r="Y73" s="55" t="s">
        <v>23</v>
      </c>
      <c r="Z73" s="55" t="s">
        <v>31</v>
      </c>
      <c r="AA73" s="55" t="s">
        <v>6</v>
      </c>
      <c r="AB73" s="55" t="s">
        <v>23</v>
      </c>
      <c r="AC73" s="55" t="s">
        <v>31</v>
      </c>
      <c r="AD73" s="55" t="s">
        <v>6</v>
      </c>
      <c r="AE73" s="55" t="s">
        <v>23</v>
      </c>
      <c r="AF73" s="55" t="s">
        <v>31</v>
      </c>
      <c r="AG73" s="55" t="s">
        <v>6</v>
      </c>
      <c r="AH73" s="55" t="s">
        <v>23</v>
      </c>
      <c r="AI73" s="55" t="s">
        <v>31</v>
      </c>
      <c r="AJ73" s="55" t="s">
        <v>5</v>
      </c>
      <c r="AK73" s="55" t="s">
        <v>23</v>
      </c>
      <c r="AL73" s="55" t="s">
        <v>33</v>
      </c>
      <c r="AM73" s="55" t="s">
        <v>5</v>
      </c>
      <c r="AN73" s="55" t="s">
        <v>23</v>
      </c>
      <c r="AO73" s="55" t="s">
        <v>31</v>
      </c>
      <c r="AP73" s="55" t="s">
        <v>5</v>
      </c>
      <c r="AQ73" s="55" t="s">
        <v>23</v>
      </c>
      <c r="AR73" s="55" t="s">
        <v>31</v>
      </c>
      <c r="AS73" s="55" t="s">
        <v>4</v>
      </c>
      <c r="AT73" s="55" t="s">
        <v>26</v>
      </c>
      <c r="AU73" s="55" t="s">
        <v>31</v>
      </c>
      <c r="AV73" s="55" t="s">
        <v>4</v>
      </c>
      <c r="AW73" s="55" t="s">
        <v>26</v>
      </c>
      <c r="AX73" s="55" t="s">
        <v>31</v>
      </c>
      <c r="AY73" s="55" t="s">
        <v>4</v>
      </c>
      <c r="AZ73" s="55" t="s">
        <v>26</v>
      </c>
      <c r="BA73" s="55" t="s">
        <v>31</v>
      </c>
      <c r="BB73" s="55" t="s">
        <v>4</v>
      </c>
      <c r="BC73" s="55" t="s">
        <v>40</v>
      </c>
      <c r="BD73" s="55" t="s">
        <v>26</v>
      </c>
    </row>
    <row r="74" spans="1:56" ht="12" customHeight="1" x14ac:dyDescent="0.2">
      <c r="A74" s="25">
        <f>MAX($A$14:A73)+1</f>
        <v>15</v>
      </c>
      <c r="B74" s="56" t="s">
        <v>30</v>
      </c>
      <c r="C74" s="55" t="s">
        <v>27</v>
      </c>
      <c r="D74" s="55" t="s">
        <v>23</v>
      </c>
      <c r="E74" s="55" t="s">
        <v>23</v>
      </c>
      <c r="F74" s="55" t="s">
        <v>27</v>
      </c>
      <c r="G74" s="55" t="s">
        <v>23</v>
      </c>
      <c r="H74" s="55" t="s">
        <v>23</v>
      </c>
      <c r="I74" s="55" t="s">
        <v>27</v>
      </c>
      <c r="J74" s="55" t="s">
        <v>23</v>
      </c>
      <c r="K74" s="55" t="s">
        <v>23</v>
      </c>
      <c r="L74" s="55" t="s">
        <v>27</v>
      </c>
      <c r="M74" s="55" t="s">
        <v>23</v>
      </c>
      <c r="N74" s="55" t="s">
        <v>23</v>
      </c>
      <c r="O74" s="55" t="s">
        <v>27</v>
      </c>
      <c r="P74" s="55" t="s">
        <v>23</v>
      </c>
      <c r="Q74" s="55" t="s">
        <v>23</v>
      </c>
      <c r="R74" s="55" t="s">
        <v>27</v>
      </c>
      <c r="S74" s="55" t="s">
        <v>23</v>
      </c>
      <c r="T74" s="55" t="s">
        <v>23</v>
      </c>
      <c r="U74" s="55" t="s">
        <v>27</v>
      </c>
      <c r="V74" s="55" t="s">
        <v>23</v>
      </c>
      <c r="W74" s="55" t="s">
        <v>23</v>
      </c>
      <c r="X74" s="55" t="s">
        <v>27</v>
      </c>
      <c r="Y74" s="55" t="s">
        <v>23</v>
      </c>
      <c r="Z74" s="55" t="s">
        <v>23</v>
      </c>
      <c r="AA74" s="55" t="s">
        <v>27</v>
      </c>
      <c r="AB74" s="55" t="s">
        <v>23</v>
      </c>
      <c r="AC74" s="55" t="s">
        <v>23</v>
      </c>
      <c r="AD74" s="55" t="s">
        <v>27</v>
      </c>
      <c r="AE74" s="55" t="s">
        <v>23</v>
      </c>
      <c r="AF74" s="55" t="s">
        <v>23</v>
      </c>
      <c r="AG74" s="55" t="s">
        <v>27</v>
      </c>
      <c r="AH74" s="55" t="s">
        <v>23</v>
      </c>
      <c r="AI74" s="55" t="s">
        <v>23</v>
      </c>
      <c r="AJ74" s="55" t="s">
        <v>27</v>
      </c>
      <c r="AK74" s="55" t="s">
        <v>23</v>
      </c>
      <c r="AL74" s="55" t="s">
        <v>23</v>
      </c>
      <c r="AM74" s="55" t="s">
        <v>27</v>
      </c>
      <c r="AN74" s="55" t="s">
        <v>23</v>
      </c>
      <c r="AO74" s="55" t="s">
        <v>23</v>
      </c>
      <c r="AP74" s="55" t="s">
        <v>27</v>
      </c>
      <c r="AQ74" s="55" t="s">
        <v>23</v>
      </c>
      <c r="AR74" s="55" t="s">
        <v>23</v>
      </c>
      <c r="AS74" s="55" t="s">
        <v>27</v>
      </c>
      <c r="AT74" s="55" t="s">
        <v>23</v>
      </c>
      <c r="AU74" s="55" t="s">
        <v>23</v>
      </c>
      <c r="AV74" s="55" t="s">
        <v>27</v>
      </c>
      <c r="AW74" s="55" t="s">
        <v>23</v>
      </c>
      <c r="AX74" s="55" t="s">
        <v>23</v>
      </c>
      <c r="AY74" s="55" t="s">
        <v>22</v>
      </c>
      <c r="AZ74" s="55" t="s">
        <v>23</v>
      </c>
      <c r="BA74" s="55" t="s">
        <v>23</v>
      </c>
      <c r="BB74" s="55" t="s">
        <v>27</v>
      </c>
      <c r="BC74" s="55" t="s">
        <v>26</v>
      </c>
      <c r="BD74" s="55" t="s">
        <v>23</v>
      </c>
    </row>
    <row r="75" spans="1:56" x14ac:dyDescent="0.2">
      <c r="A75" s="25">
        <f>MAX($A$14:A74)+1</f>
        <v>16</v>
      </c>
      <c r="B75" s="58" t="s">
        <v>150</v>
      </c>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row>
    <row r="76" spans="1:56" ht="12" customHeight="1" x14ac:dyDescent="0.2">
      <c r="A76" s="25">
        <f>MAX($A$14:A75)+1</f>
        <v>17</v>
      </c>
      <c r="B76" s="56" t="s">
        <v>36</v>
      </c>
      <c r="C76" s="55" t="s">
        <v>6</v>
      </c>
      <c r="D76" s="55" t="s">
        <v>23</v>
      </c>
      <c r="E76" s="55" t="s">
        <v>31</v>
      </c>
      <c r="F76" s="55" t="s">
        <v>6</v>
      </c>
      <c r="G76" s="55" t="s">
        <v>23</v>
      </c>
      <c r="H76" s="55" t="s">
        <v>31</v>
      </c>
      <c r="I76" s="55" t="s">
        <v>6</v>
      </c>
      <c r="J76" s="55" t="s">
        <v>23</v>
      </c>
      <c r="K76" s="55" t="s">
        <v>31</v>
      </c>
      <c r="L76" s="55" t="s">
        <v>6</v>
      </c>
      <c r="M76" s="55" t="s">
        <v>23</v>
      </c>
      <c r="N76" s="55" t="s">
        <v>31</v>
      </c>
      <c r="O76" s="55" t="s">
        <v>6</v>
      </c>
      <c r="P76" s="55" t="s">
        <v>23</v>
      </c>
      <c r="Q76" s="55" t="s">
        <v>31</v>
      </c>
      <c r="R76" s="55" t="s">
        <v>6</v>
      </c>
      <c r="S76" s="55" t="s">
        <v>23</v>
      </c>
      <c r="T76" s="55" t="s">
        <v>31</v>
      </c>
      <c r="U76" s="55" t="s">
        <v>6</v>
      </c>
      <c r="V76" s="55" t="s">
        <v>23</v>
      </c>
      <c r="W76" s="55" t="s">
        <v>31</v>
      </c>
      <c r="X76" s="55" t="s">
        <v>6</v>
      </c>
      <c r="Y76" s="55" t="s">
        <v>23</v>
      </c>
      <c r="Z76" s="55" t="s">
        <v>31</v>
      </c>
      <c r="AA76" s="55" t="s">
        <v>6</v>
      </c>
      <c r="AB76" s="55" t="s">
        <v>23</v>
      </c>
      <c r="AC76" s="55" t="s">
        <v>31</v>
      </c>
      <c r="AD76" s="55" t="s">
        <v>6</v>
      </c>
      <c r="AE76" s="55" t="s">
        <v>23</v>
      </c>
      <c r="AF76" s="55" t="s">
        <v>31</v>
      </c>
      <c r="AG76" s="55" t="s">
        <v>6</v>
      </c>
      <c r="AH76" s="55" t="s">
        <v>23</v>
      </c>
      <c r="AI76" s="55" t="s">
        <v>31</v>
      </c>
      <c r="AJ76" s="55" t="s">
        <v>5</v>
      </c>
      <c r="AK76" s="55" t="s">
        <v>23</v>
      </c>
      <c r="AL76" s="55" t="s">
        <v>33</v>
      </c>
      <c r="AM76" s="55" t="s">
        <v>5</v>
      </c>
      <c r="AN76" s="55" t="s">
        <v>23</v>
      </c>
      <c r="AO76" s="55" t="s">
        <v>31</v>
      </c>
      <c r="AP76" s="55" t="s">
        <v>5</v>
      </c>
      <c r="AQ76" s="55" t="s">
        <v>23</v>
      </c>
      <c r="AR76" s="55" t="s">
        <v>31</v>
      </c>
      <c r="AS76" s="55" t="s">
        <v>4</v>
      </c>
      <c r="AT76" s="55" t="s">
        <v>26</v>
      </c>
      <c r="AU76" s="55" t="s">
        <v>31</v>
      </c>
      <c r="AV76" s="55" t="s">
        <v>4</v>
      </c>
      <c r="AW76" s="55" t="s">
        <v>26</v>
      </c>
      <c r="AX76" s="55" t="s">
        <v>31</v>
      </c>
      <c r="AY76" s="55" t="s">
        <v>4</v>
      </c>
      <c r="AZ76" s="55" t="s">
        <v>26</v>
      </c>
      <c r="BA76" s="55" t="s">
        <v>31</v>
      </c>
      <c r="BB76" s="55" t="s">
        <v>4</v>
      </c>
      <c r="BC76" s="55" t="s">
        <v>40</v>
      </c>
      <c r="BD76" s="55" t="s">
        <v>26</v>
      </c>
    </row>
    <row r="77" spans="1:56" ht="12" customHeight="1" x14ac:dyDescent="0.2">
      <c r="A77" s="25">
        <f>MAX($A$14:A76)+1</f>
        <v>18</v>
      </c>
      <c r="B77" s="56" t="s">
        <v>35</v>
      </c>
      <c r="C77" s="55" t="s">
        <v>27</v>
      </c>
      <c r="D77" s="55" t="s">
        <v>23</v>
      </c>
      <c r="E77" s="55" t="s">
        <v>23</v>
      </c>
      <c r="F77" s="55" t="s">
        <v>27</v>
      </c>
      <c r="G77" s="55" t="s">
        <v>23</v>
      </c>
      <c r="H77" s="55" t="s">
        <v>23</v>
      </c>
      <c r="I77" s="55" t="s">
        <v>27</v>
      </c>
      <c r="J77" s="55" t="s">
        <v>23</v>
      </c>
      <c r="K77" s="55" t="s">
        <v>23</v>
      </c>
      <c r="L77" s="55" t="s">
        <v>27</v>
      </c>
      <c r="M77" s="55" t="s">
        <v>23</v>
      </c>
      <c r="N77" s="55" t="s">
        <v>23</v>
      </c>
      <c r="O77" s="55" t="s">
        <v>27</v>
      </c>
      <c r="P77" s="55" t="s">
        <v>23</v>
      </c>
      <c r="Q77" s="55" t="s">
        <v>23</v>
      </c>
      <c r="R77" s="55" t="s">
        <v>27</v>
      </c>
      <c r="S77" s="55" t="s">
        <v>23</v>
      </c>
      <c r="T77" s="55" t="s">
        <v>23</v>
      </c>
      <c r="U77" s="55" t="s">
        <v>27</v>
      </c>
      <c r="V77" s="55" t="s">
        <v>23</v>
      </c>
      <c r="W77" s="55" t="s">
        <v>23</v>
      </c>
      <c r="X77" s="55" t="s">
        <v>27</v>
      </c>
      <c r="Y77" s="55" t="s">
        <v>23</v>
      </c>
      <c r="Z77" s="55" t="s">
        <v>23</v>
      </c>
      <c r="AA77" s="55" t="s">
        <v>27</v>
      </c>
      <c r="AB77" s="55" t="s">
        <v>23</v>
      </c>
      <c r="AC77" s="55" t="s">
        <v>23</v>
      </c>
      <c r="AD77" s="55" t="s">
        <v>27</v>
      </c>
      <c r="AE77" s="55" t="s">
        <v>23</v>
      </c>
      <c r="AF77" s="55" t="s">
        <v>23</v>
      </c>
      <c r="AG77" s="55" t="s">
        <v>27</v>
      </c>
      <c r="AH77" s="55" t="s">
        <v>23</v>
      </c>
      <c r="AI77" s="55" t="s">
        <v>23</v>
      </c>
      <c r="AJ77" s="55" t="s">
        <v>27</v>
      </c>
      <c r="AK77" s="55" t="s">
        <v>23</v>
      </c>
      <c r="AL77" s="55" t="s">
        <v>23</v>
      </c>
      <c r="AM77" s="55" t="s">
        <v>27</v>
      </c>
      <c r="AN77" s="55" t="s">
        <v>23</v>
      </c>
      <c r="AO77" s="55" t="s">
        <v>23</v>
      </c>
      <c r="AP77" s="55" t="s">
        <v>27</v>
      </c>
      <c r="AQ77" s="55" t="s">
        <v>23</v>
      </c>
      <c r="AR77" s="55" t="s">
        <v>23</v>
      </c>
      <c r="AS77" s="55" t="s">
        <v>27</v>
      </c>
      <c r="AT77" s="55" t="s">
        <v>23</v>
      </c>
      <c r="AU77" s="55" t="s">
        <v>23</v>
      </c>
      <c r="AV77" s="55" t="s">
        <v>27</v>
      </c>
      <c r="AW77" s="55" t="s">
        <v>23</v>
      </c>
      <c r="AX77" s="55" t="s">
        <v>23</v>
      </c>
      <c r="AY77" s="55" t="s">
        <v>22</v>
      </c>
      <c r="AZ77" s="55" t="s">
        <v>23</v>
      </c>
      <c r="BA77" s="55" t="s">
        <v>23</v>
      </c>
      <c r="BB77" s="55" t="s">
        <v>27</v>
      </c>
      <c r="BC77" s="55" t="s">
        <v>26</v>
      </c>
      <c r="BD77" s="55" t="s">
        <v>23</v>
      </c>
    </row>
    <row r="78" spans="1:56" ht="12" customHeight="1" x14ac:dyDescent="0.2">
      <c r="A78" s="25">
        <f>MAX($A$14:A77)+1</f>
        <v>19</v>
      </c>
      <c r="B78" s="56" t="s">
        <v>34</v>
      </c>
      <c r="C78" s="55" t="s">
        <v>6</v>
      </c>
      <c r="D78" s="55" t="s">
        <v>23</v>
      </c>
      <c r="E78" s="55" t="s">
        <v>31</v>
      </c>
      <c r="F78" s="55" t="s">
        <v>6</v>
      </c>
      <c r="G78" s="55" t="s">
        <v>23</v>
      </c>
      <c r="H78" s="55" t="s">
        <v>31</v>
      </c>
      <c r="I78" s="55" t="s">
        <v>6</v>
      </c>
      <c r="J78" s="55" t="s">
        <v>23</v>
      </c>
      <c r="K78" s="55" t="s">
        <v>31</v>
      </c>
      <c r="L78" s="55" t="s">
        <v>6</v>
      </c>
      <c r="M78" s="55" t="s">
        <v>23</v>
      </c>
      <c r="N78" s="55" t="s">
        <v>31</v>
      </c>
      <c r="O78" s="55" t="s">
        <v>6</v>
      </c>
      <c r="P78" s="55" t="s">
        <v>23</v>
      </c>
      <c r="Q78" s="55" t="s">
        <v>31</v>
      </c>
      <c r="R78" s="55" t="s">
        <v>6</v>
      </c>
      <c r="S78" s="55" t="s">
        <v>23</v>
      </c>
      <c r="T78" s="55" t="s">
        <v>31</v>
      </c>
      <c r="U78" s="55" t="s">
        <v>6</v>
      </c>
      <c r="V78" s="55" t="s">
        <v>23</v>
      </c>
      <c r="W78" s="55" t="s">
        <v>31</v>
      </c>
      <c r="X78" s="55" t="s">
        <v>6</v>
      </c>
      <c r="Y78" s="55" t="s">
        <v>23</v>
      </c>
      <c r="Z78" s="55" t="s">
        <v>31</v>
      </c>
      <c r="AA78" s="55" t="s">
        <v>6</v>
      </c>
      <c r="AB78" s="55" t="s">
        <v>23</v>
      </c>
      <c r="AC78" s="55" t="s">
        <v>31</v>
      </c>
      <c r="AD78" s="55" t="s">
        <v>6</v>
      </c>
      <c r="AE78" s="55" t="s">
        <v>23</v>
      </c>
      <c r="AF78" s="55" t="s">
        <v>31</v>
      </c>
      <c r="AG78" s="55" t="s">
        <v>6</v>
      </c>
      <c r="AH78" s="55" t="s">
        <v>23</v>
      </c>
      <c r="AI78" s="55" t="s">
        <v>31</v>
      </c>
      <c r="AJ78" s="55" t="s">
        <v>5</v>
      </c>
      <c r="AK78" s="55" t="s">
        <v>23</v>
      </c>
      <c r="AL78" s="55" t="s">
        <v>33</v>
      </c>
      <c r="AM78" s="55" t="s">
        <v>5</v>
      </c>
      <c r="AN78" s="55" t="s">
        <v>23</v>
      </c>
      <c r="AO78" s="55" t="s">
        <v>31</v>
      </c>
      <c r="AP78" s="55" t="s">
        <v>5</v>
      </c>
      <c r="AQ78" s="55" t="s">
        <v>23</v>
      </c>
      <c r="AR78" s="55" t="s">
        <v>31</v>
      </c>
      <c r="AS78" s="55" t="s">
        <v>4</v>
      </c>
      <c r="AT78" s="55" t="s">
        <v>26</v>
      </c>
      <c r="AU78" s="55" t="s">
        <v>31</v>
      </c>
      <c r="AV78" s="55" t="s">
        <v>4</v>
      </c>
      <c r="AW78" s="55" t="s">
        <v>26</v>
      </c>
      <c r="AX78" s="55" t="s">
        <v>31</v>
      </c>
      <c r="AY78" s="55" t="s">
        <v>4</v>
      </c>
      <c r="AZ78" s="55" t="s">
        <v>26</v>
      </c>
      <c r="BA78" s="55" t="s">
        <v>31</v>
      </c>
      <c r="BB78" s="55" t="s">
        <v>4</v>
      </c>
      <c r="BC78" s="55" t="s">
        <v>40</v>
      </c>
      <c r="BD78" s="55" t="s">
        <v>26</v>
      </c>
    </row>
    <row r="79" spans="1:56" ht="12" customHeight="1" x14ac:dyDescent="0.2">
      <c r="A79" s="25">
        <f>MAX($A$14:A78)+1</f>
        <v>20</v>
      </c>
      <c r="B79" s="56" t="s">
        <v>30</v>
      </c>
      <c r="C79" s="55" t="s">
        <v>27</v>
      </c>
      <c r="D79" s="55" t="s">
        <v>23</v>
      </c>
      <c r="E79" s="55" t="s">
        <v>23</v>
      </c>
      <c r="F79" s="55" t="s">
        <v>27</v>
      </c>
      <c r="G79" s="55" t="s">
        <v>23</v>
      </c>
      <c r="H79" s="55" t="s">
        <v>23</v>
      </c>
      <c r="I79" s="55" t="s">
        <v>27</v>
      </c>
      <c r="J79" s="55" t="s">
        <v>23</v>
      </c>
      <c r="K79" s="55" t="s">
        <v>23</v>
      </c>
      <c r="L79" s="55" t="s">
        <v>27</v>
      </c>
      <c r="M79" s="55" t="s">
        <v>23</v>
      </c>
      <c r="N79" s="55" t="s">
        <v>23</v>
      </c>
      <c r="O79" s="55" t="s">
        <v>27</v>
      </c>
      <c r="P79" s="55" t="s">
        <v>23</v>
      </c>
      <c r="Q79" s="55" t="s">
        <v>23</v>
      </c>
      <c r="R79" s="55" t="s">
        <v>27</v>
      </c>
      <c r="S79" s="55" t="s">
        <v>23</v>
      </c>
      <c r="T79" s="55" t="s">
        <v>23</v>
      </c>
      <c r="U79" s="55" t="s">
        <v>27</v>
      </c>
      <c r="V79" s="55" t="s">
        <v>23</v>
      </c>
      <c r="W79" s="55" t="s">
        <v>23</v>
      </c>
      <c r="X79" s="55" t="s">
        <v>27</v>
      </c>
      <c r="Y79" s="55" t="s">
        <v>23</v>
      </c>
      <c r="Z79" s="55" t="s">
        <v>23</v>
      </c>
      <c r="AA79" s="55" t="s">
        <v>27</v>
      </c>
      <c r="AB79" s="55" t="s">
        <v>23</v>
      </c>
      <c r="AC79" s="55" t="s">
        <v>23</v>
      </c>
      <c r="AD79" s="55" t="s">
        <v>27</v>
      </c>
      <c r="AE79" s="55" t="s">
        <v>23</v>
      </c>
      <c r="AF79" s="55" t="s">
        <v>23</v>
      </c>
      <c r="AG79" s="55" t="s">
        <v>27</v>
      </c>
      <c r="AH79" s="55" t="s">
        <v>23</v>
      </c>
      <c r="AI79" s="55" t="s">
        <v>23</v>
      </c>
      <c r="AJ79" s="55" t="s">
        <v>27</v>
      </c>
      <c r="AK79" s="55" t="s">
        <v>23</v>
      </c>
      <c r="AL79" s="55" t="s">
        <v>23</v>
      </c>
      <c r="AM79" s="55" t="s">
        <v>27</v>
      </c>
      <c r="AN79" s="55" t="s">
        <v>23</v>
      </c>
      <c r="AO79" s="55" t="s">
        <v>23</v>
      </c>
      <c r="AP79" s="55" t="s">
        <v>27</v>
      </c>
      <c r="AQ79" s="55" t="s">
        <v>23</v>
      </c>
      <c r="AR79" s="55" t="s">
        <v>23</v>
      </c>
      <c r="AS79" s="55" t="s">
        <v>27</v>
      </c>
      <c r="AT79" s="55" t="s">
        <v>23</v>
      </c>
      <c r="AU79" s="55" t="s">
        <v>23</v>
      </c>
      <c r="AV79" s="55" t="s">
        <v>27</v>
      </c>
      <c r="AW79" s="55" t="s">
        <v>23</v>
      </c>
      <c r="AX79" s="55" t="s">
        <v>23</v>
      </c>
      <c r="AY79" s="55" t="s">
        <v>22</v>
      </c>
      <c r="AZ79" s="55" t="s">
        <v>23</v>
      </c>
      <c r="BA79" s="55" t="s">
        <v>23</v>
      </c>
      <c r="BB79" s="55" t="s">
        <v>27</v>
      </c>
      <c r="BC79" s="55" t="s">
        <v>26</v>
      </c>
      <c r="BD79" s="55" t="s">
        <v>23</v>
      </c>
    </row>
    <row r="80" spans="1:56" x14ac:dyDescent="0.2">
      <c r="A80" s="25">
        <f>MAX($A$14:A79)+1</f>
        <v>21</v>
      </c>
      <c r="B80" s="58" t="s">
        <v>129</v>
      </c>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row>
    <row r="81" spans="1:56" ht="12" customHeight="1" x14ac:dyDescent="0.2">
      <c r="A81" s="25">
        <f>MAX($A$14:A80)+1</f>
        <v>22</v>
      </c>
      <c r="B81" s="56" t="s">
        <v>36</v>
      </c>
      <c r="C81" s="55" t="s">
        <v>6</v>
      </c>
      <c r="D81" s="55" t="s">
        <v>23</v>
      </c>
      <c r="E81" s="55" t="s">
        <v>31</v>
      </c>
      <c r="F81" s="55" t="s">
        <v>6</v>
      </c>
      <c r="G81" s="55" t="s">
        <v>23</v>
      </c>
      <c r="H81" s="55" t="s">
        <v>31</v>
      </c>
      <c r="I81" s="55" t="s">
        <v>6</v>
      </c>
      <c r="J81" s="55" t="s">
        <v>23</v>
      </c>
      <c r="K81" s="55" t="s">
        <v>31</v>
      </c>
      <c r="L81" s="55" t="s">
        <v>6</v>
      </c>
      <c r="M81" s="55" t="s">
        <v>23</v>
      </c>
      <c r="N81" s="55" t="s">
        <v>33</v>
      </c>
      <c r="O81" s="55" t="s">
        <v>6</v>
      </c>
      <c r="P81" s="55" t="s">
        <v>26</v>
      </c>
      <c r="Q81" s="55" t="s">
        <v>31</v>
      </c>
      <c r="R81" s="55" t="s">
        <v>6</v>
      </c>
      <c r="S81" s="55" t="s">
        <v>26</v>
      </c>
      <c r="T81" s="55" t="s">
        <v>31</v>
      </c>
      <c r="U81" s="55" t="s">
        <v>6</v>
      </c>
      <c r="V81" s="55" t="s">
        <v>26</v>
      </c>
      <c r="W81" s="55" t="s">
        <v>31</v>
      </c>
      <c r="X81" s="55" t="s">
        <v>6</v>
      </c>
      <c r="Y81" s="55" t="s">
        <v>26</v>
      </c>
      <c r="Z81" s="55" t="s">
        <v>31</v>
      </c>
      <c r="AA81" s="55" t="s">
        <v>5</v>
      </c>
      <c r="AB81" s="55" t="s">
        <v>23</v>
      </c>
      <c r="AC81" s="55" t="s">
        <v>31</v>
      </c>
      <c r="AD81" s="55" t="s">
        <v>4</v>
      </c>
      <c r="AE81" s="55" t="s">
        <v>23</v>
      </c>
      <c r="AF81" s="55" t="s">
        <v>33</v>
      </c>
      <c r="AG81" s="55" t="s">
        <v>3</v>
      </c>
      <c r="AH81" s="55" t="s">
        <v>23</v>
      </c>
      <c r="AI81" s="55" t="s">
        <v>33</v>
      </c>
      <c r="AJ81" s="55" t="s">
        <v>3</v>
      </c>
      <c r="AK81" s="55" t="s">
        <v>23</v>
      </c>
      <c r="AL81" s="55" t="s">
        <v>31</v>
      </c>
      <c r="AM81" s="55" t="s">
        <v>3</v>
      </c>
      <c r="AN81" s="55" t="s">
        <v>23</v>
      </c>
      <c r="AO81" s="55" t="s">
        <v>31</v>
      </c>
      <c r="AP81" s="55" t="s">
        <v>3</v>
      </c>
      <c r="AQ81" s="55" t="s">
        <v>23</v>
      </c>
      <c r="AR81" s="55" t="s">
        <v>31</v>
      </c>
      <c r="AS81" s="55" t="s">
        <v>3</v>
      </c>
      <c r="AT81" s="55" t="s">
        <v>23</v>
      </c>
      <c r="AU81" s="55" t="s">
        <v>31</v>
      </c>
      <c r="AV81" s="55" t="s">
        <v>3</v>
      </c>
      <c r="AW81" s="55" t="s">
        <v>23</v>
      </c>
      <c r="AX81" s="55" t="s">
        <v>31</v>
      </c>
      <c r="AY81" s="55" t="s">
        <v>4</v>
      </c>
      <c r="AZ81" s="55" t="s">
        <v>23</v>
      </c>
      <c r="BA81" s="55" t="s">
        <v>32</v>
      </c>
      <c r="BB81" s="55" t="s">
        <v>4</v>
      </c>
      <c r="BC81" s="55" t="s">
        <v>23</v>
      </c>
      <c r="BD81" s="55" t="s">
        <v>31</v>
      </c>
    </row>
    <row r="82" spans="1:56" ht="12" customHeight="1" x14ac:dyDescent="0.2">
      <c r="A82" s="25">
        <f>MAX($A$14:A81)+1</f>
        <v>23</v>
      </c>
      <c r="B82" s="56" t="s">
        <v>35</v>
      </c>
      <c r="C82" s="55" t="s">
        <v>27</v>
      </c>
      <c r="D82" s="55" t="s">
        <v>26</v>
      </c>
      <c r="E82" s="55" t="s">
        <v>23</v>
      </c>
      <c r="F82" s="55" t="s">
        <v>27</v>
      </c>
      <c r="G82" s="55" t="s">
        <v>26</v>
      </c>
      <c r="H82" s="55" t="s">
        <v>23</v>
      </c>
      <c r="I82" s="55" t="s">
        <v>27</v>
      </c>
      <c r="J82" s="55" t="s">
        <v>26</v>
      </c>
      <c r="K82" s="55" t="s">
        <v>23</v>
      </c>
      <c r="L82" s="55" t="s">
        <v>27</v>
      </c>
      <c r="M82" s="55" t="s">
        <v>26</v>
      </c>
      <c r="N82" s="55" t="s">
        <v>23</v>
      </c>
      <c r="O82" s="55" t="s">
        <v>27</v>
      </c>
      <c r="P82" s="55" t="s">
        <v>26</v>
      </c>
      <c r="Q82" s="55" t="s">
        <v>23</v>
      </c>
      <c r="R82" s="55" t="s">
        <v>27</v>
      </c>
      <c r="S82" s="55" t="s">
        <v>26</v>
      </c>
      <c r="T82" s="55" t="s">
        <v>23</v>
      </c>
      <c r="U82" s="55" t="s">
        <v>27</v>
      </c>
      <c r="V82" s="55" t="s">
        <v>26</v>
      </c>
      <c r="W82" s="55" t="s">
        <v>23</v>
      </c>
      <c r="X82" s="55" t="s">
        <v>27</v>
      </c>
      <c r="Y82" s="55" t="s">
        <v>26</v>
      </c>
      <c r="Z82" s="55" t="s">
        <v>23</v>
      </c>
      <c r="AA82" s="55" t="s">
        <v>27</v>
      </c>
      <c r="AB82" s="55" t="s">
        <v>23</v>
      </c>
      <c r="AC82" s="55" t="s">
        <v>23</v>
      </c>
      <c r="AD82" s="55" t="s">
        <v>27</v>
      </c>
      <c r="AE82" s="55" t="s">
        <v>23</v>
      </c>
      <c r="AF82" s="55" t="s">
        <v>23</v>
      </c>
      <c r="AG82" s="55" t="s">
        <v>29</v>
      </c>
      <c r="AH82" s="55" t="s">
        <v>23</v>
      </c>
      <c r="AI82" s="55" t="s">
        <v>23</v>
      </c>
      <c r="AJ82" s="55" t="s">
        <v>29</v>
      </c>
      <c r="AK82" s="55" t="s">
        <v>23</v>
      </c>
      <c r="AL82" s="55" t="s">
        <v>23</v>
      </c>
      <c r="AM82" s="55" t="s">
        <v>29</v>
      </c>
      <c r="AN82" s="55" t="s">
        <v>23</v>
      </c>
      <c r="AO82" s="55" t="s">
        <v>23</v>
      </c>
      <c r="AP82" s="55" t="s">
        <v>29</v>
      </c>
      <c r="AQ82" s="55" t="s">
        <v>23</v>
      </c>
      <c r="AR82" s="55" t="s">
        <v>23</v>
      </c>
      <c r="AS82" s="55" t="s">
        <v>29</v>
      </c>
      <c r="AT82" s="55" t="s">
        <v>23</v>
      </c>
      <c r="AU82" s="55" t="s">
        <v>23</v>
      </c>
      <c r="AV82" s="55" t="s">
        <v>29</v>
      </c>
      <c r="AW82" s="55" t="s">
        <v>23</v>
      </c>
      <c r="AX82" s="55" t="s">
        <v>23</v>
      </c>
      <c r="AY82" s="55" t="s">
        <v>27</v>
      </c>
      <c r="AZ82" s="55" t="s">
        <v>23</v>
      </c>
      <c r="BA82" s="55" t="s">
        <v>23</v>
      </c>
      <c r="BB82" s="55" t="s">
        <v>27</v>
      </c>
      <c r="BC82" s="55" t="s">
        <v>23</v>
      </c>
      <c r="BD82" s="55" t="s">
        <v>23</v>
      </c>
    </row>
    <row r="83" spans="1:56" ht="12" customHeight="1" x14ac:dyDescent="0.2">
      <c r="A83" s="25">
        <f>MAX($A$14:A82)+1</f>
        <v>24</v>
      </c>
      <c r="B83" s="56" t="s">
        <v>34</v>
      </c>
      <c r="C83" s="55" t="s">
        <v>6</v>
      </c>
      <c r="D83" s="55" t="s">
        <v>23</v>
      </c>
      <c r="E83" s="55" t="s">
        <v>31</v>
      </c>
      <c r="F83" s="55" t="s">
        <v>6</v>
      </c>
      <c r="G83" s="55" t="s">
        <v>23</v>
      </c>
      <c r="H83" s="55" t="s">
        <v>31</v>
      </c>
      <c r="I83" s="55" t="s">
        <v>6</v>
      </c>
      <c r="J83" s="55" t="s">
        <v>23</v>
      </c>
      <c r="K83" s="55" t="s">
        <v>31</v>
      </c>
      <c r="L83" s="55" t="s">
        <v>6</v>
      </c>
      <c r="M83" s="55" t="s">
        <v>23</v>
      </c>
      <c r="N83" s="55" t="s">
        <v>33</v>
      </c>
      <c r="O83" s="55" t="s">
        <v>6</v>
      </c>
      <c r="P83" s="55" t="s">
        <v>26</v>
      </c>
      <c r="Q83" s="55" t="s">
        <v>31</v>
      </c>
      <c r="R83" s="55" t="s">
        <v>6</v>
      </c>
      <c r="S83" s="55" t="s">
        <v>26</v>
      </c>
      <c r="T83" s="55" t="s">
        <v>31</v>
      </c>
      <c r="U83" s="55" t="s">
        <v>6</v>
      </c>
      <c r="V83" s="55" t="s">
        <v>26</v>
      </c>
      <c r="W83" s="55" t="s">
        <v>31</v>
      </c>
      <c r="X83" s="55" t="s">
        <v>6</v>
      </c>
      <c r="Y83" s="55" t="s">
        <v>26</v>
      </c>
      <c r="Z83" s="55" t="s">
        <v>31</v>
      </c>
      <c r="AA83" s="55" t="s">
        <v>5</v>
      </c>
      <c r="AB83" s="55" t="s">
        <v>23</v>
      </c>
      <c r="AC83" s="55" t="s">
        <v>31</v>
      </c>
      <c r="AD83" s="55" t="s">
        <v>4</v>
      </c>
      <c r="AE83" s="55" t="s">
        <v>23</v>
      </c>
      <c r="AF83" s="55" t="s">
        <v>33</v>
      </c>
      <c r="AG83" s="55" t="s">
        <v>3</v>
      </c>
      <c r="AH83" s="55" t="s">
        <v>23</v>
      </c>
      <c r="AI83" s="55" t="s">
        <v>33</v>
      </c>
      <c r="AJ83" s="55" t="s">
        <v>3</v>
      </c>
      <c r="AK83" s="55" t="s">
        <v>23</v>
      </c>
      <c r="AL83" s="55" t="s">
        <v>31</v>
      </c>
      <c r="AM83" s="55" t="s">
        <v>3</v>
      </c>
      <c r="AN83" s="55" t="s">
        <v>23</v>
      </c>
      <c r="AO83" s="55" t="s">
        <v>31</v>
      </c>
      <c r="AP83" s="55" t="s">
        <v>3</v>
      </c>
      <c r="AQ83" s="55" t="s">
        <v>23</v>
      </c>
      <c r="AR83" s="55" t="s">
        <v>31</v>
      </c>
      <c r="AS83" s="55" t="s">
        <v>3</v>
      </c>
      <c r="AT83" s="55" t="s">
        <v>23</v>
      </c>
      <c r="AU83" s="55" t="s">
        <v>31</v>
      </c>
      <c r="AV83" s="55" t="s">
        <v>3</v>
      </c>
      <c r="AW83" s="55" t="s">
        <v>23</v>
      </c>
      <c r="AX83" s="55" t="s">
        <v>31</v>
      </c>
      <c r="AY83" s="55" t="s">
        <v>4</v>
      </c>
      <c r="AZ83" s="55" t="s">
        <v>23</v>
      </c>
      <c r="BA83" s="55" t="s">
        <v>32</v>
      </c>
      <c r="BB83" s="55" t="s">
        <v>4</v>
      </c>
      <c r="BC83" s="55" t="s">
        <v>23</v>
      </c>
      <c r="BD83" s="55" t="s">
        <v>31</v>
      </c>
    </row>
    <row r="84" spans="1:56" ht="12" customHeight="1" x14ac:dyDescent="0.2">
      <c r="A84" s="25">
        <f>MAX($A$14:A83)+1</f>
        <v>25</v>
      </c>
      <c r="B84" s="56" t="s">
        <v>30</v>
      </c>
      <c r="C84" s="55" t="s">
        <v>27</v>
      </c>
      <c r="D84" s="55" t="s">
        <v>26</v>
      </c>
      <c r="E84" s="55" t="s">
        <v>23</v>
      </c>
      <c r="F84" s="55" t="s">
        <v>27</v>
      </c>
      <c r="G84" s="55" t="s">
        <v>26</v>
      </c>
      <c r="H84" s="55" t="s">
        <v>23</v>
      </c>
      <c r="I84" s="55" t="s">
        <v>27</v>
      </c>
      <c r="J84" s="55" t="s">
        <v>26</v>
      </c>
      <c r="K84" s="55" t="s">
        <v>23</v>
      </c>
      <c r="L84" s="55" t="s">
        <v>27</v>
      </c>
      <c r="M84" s="55" t="s">
        <v>26</v>
      </c>
      <c r="N84" s="55" t="s">
        <v>23</v>
      </c>
      <c r="O84" s="55" t="s">
        <v>27</v>
      </c>
      <c r="P84" s="55" t="s">
        <v>26</v>
      </c>
      <c r="Q84" s="55" t="s">
        <v>23</v>
      </c>
      <c r="R84" s="55" t="s">
        <v>27</v>
      </c>
      <c r="S84" s="55" t="s">
        <v>26</v>
      </c>
      <c r="T84" s="55" t="s">
        <v>23</v>
      </c>
      <c r="U84" s="55" t="s">
        <v>27</v>
      </c>
      <c r="V84" s="55" t="s">
        <v>26</v>
      </c>
      <c r="W84" s="55" t="s">
        <v>23</v>
      </c>
      <c r="X84" s="55" t="s">
        <v>27</v>
      </c>
      <c r="Y84" s="55" t="s">
        <v>26</v>
      </c>
      <c r="Z84" s="55" t="s">
        <v>23</v>
      </c>
      <c r="AA84" s="55" t="s">
        <v>27</v>
      </c>
      <c r="AB84" s="55" t="s">
        <v>23</v>
      </c>
      <c r="AC84" s="55" t="s">
        <v>23</v>
      </c>
      <c r="AD84" s="55" t="s">
        <v>27</v>
      </c>
      <c r="AE84" s="55" t="s">
        <v>23</v>
      </c>
      <c r="AF84" s="55" t="s">
        <v>23</v>
      </c>
      <c r="AG84" s="55" t="s">
        <v>29</v>
      </c>
      <c r="AH84" s="55" t="s">
        <v>23</v>
      </c>
      <c r="AI84" s="55" t="s">
        <v>23</v>
      </c>
      <c r="AJ84" s="55" t="s">
        <v>29</v>
      </c>
      <c r="AK84" s="55" t="s">
        <v>23</v>
      </c>
      <c r="AL84" s="55" t="s">
        <v>23</v>
      </c>
      <c r="AM84" s="55" t="s">
        <v>29</v>
      </c>
      <c r="AN84" s="55" t="s">
        <v>23</v>
      </c>
      <c r="AO84" s="55" t="s">
        <v>23</v>
      </c>
      <c r="AP84" s="55" t="s">
        <v>29</v>
      </c>
      <c r="AQ84" s="55" t="s">
        <v>23</v>
      </c>
      <c r="AR84" s="55" t="s">
        <v>23</v>
      </c>
      <c r="AS84" s="55" t="s">
        <v>29</v>
      </c>
      <c r="AT84" s="55" t="s">
        <v>23</v>
      </c>
      <c r="AU84" s="55" t="s">
        <v>23</v>
      </c>
      <c r="AV84" s="55" t="s">
        <v>29</v>
      </c>
      <c r="AW84" s="55" t="s">
        <v>23</v>
      </c>
      <c r="AX84" s="55" t="s">
        <v>23</v>
      </c>
      <c r="AY84" s="55" t="s">
        <v>27</v>
      </c>
      <c r="AZ84" s="55" t="s">
        <v>23</v>
      </c>
      <c r="BA84" s="55" t="s">
        <v>23</v>
      </c>
      <c r="BB84" s="55" t="s">
        <v>27</v>
      </c>
      <c r="BC84" s="55" t="s">
        <v>23</v>
      </c>
      <c r="BD84" s="55" t="s">
        <v>23</v>
      </c>
    </row>
    <row r="85" spans="1:56" x14ac:dyDescent="0.2">
      <c r="A85" s="25">
        <f>MAX($A$14:A84)+1</f>
        <v>26</v>
      </c>
      <c r="B85" s="58" t="s">
        <v>123</v>
      </c>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row>
    <row r="86" spans="1:56" ht="12" customHeight="1" x14ac:dyDescent="0.2">
      <c r="A86" s="25">
        <f>MAX($A$14:A85)+1</f>
        <v>27</v>
      </c>
      <c r="B86" s="56" t="s">
        <v>36</v>
      </c>
      <c r="C86" s="55" t="s">
        <v>22</v>
      </c>
      <c r="D86" s="55" t="s">
        <v>23</v>
      </c>
      <c r="E86" s="55" t="s">
        <v>22</v>
      </c>
      <c r="F86" s="55" t="s">
        <v>13</v>
      </c>
      <c r="G86" s="55" t="s">
        <v>26</v>
      </c>
      <c r="H86" s="55" t="s">
        <v>26</v>
      </c>
      <c r="I86" s="55" t="s">
        <v>3</v>
      </c>
      <c r="J86" s="55" t="s">
        <v>28</v>
      </c>
      <c r="K86" s="55" t="s">
        <v>26</v>
      </c>
      <c r="L86" s="55" t="s">
        <v>6</v>
      </c>
      <c r="M86" s="55" t="s">
        <v>28</v>
      </c>
      <c r="N86" s="55" t="s">
        <v>26</v>
      </c>
      <c r="O86" s="55" t="s">
        <v>5</v>
      </c>
      <c r="P86" s="55" t="s">
        <v>23</v>
      </c>
      <c r="Q86" s="55" t="s">
        <v>33</v>
      </c>
      <c r="R86" s="55" t="s">
        <v>4</v>
      </c>
      <c r="S86" s="55" t="s">
        <v>23</v>
      </c>
      <c r="T86" s="55" t="s">
        <v>33</v>
      </c>
      <c r="U86" s="55" t="s">
        <v>4</v>
      </c>
      <c r="V86" s="55" t="s">
        <v>23</v>
      </c>
      <c r="W86" s="55" t="s">
        <v>32</v>
      </c>
      <c r="X86" s="55" t="s">
        <v>4</v>
      </c>
      <c r="Y86" s="55" t="s">
        <v>23</v>
      </c>
      <c r="Z86" s="55" t="s">
        <v>32</v>
      </c>
      <c r="AA86" s="55" t="s">
        <v>4</v>
      </c>
      <c r="AB86" s="55" t="s">
        <v>23</v>
      </c>
      <c r="AC86" s="55" t="s">
        <v>31</v>
      </c>
      <c r="AD86" s="55" t="s">
        <v>4</v>
      </c>
      <c r="AE86" s="55" t="s">
        <v>23</v>
      </c>
      <c r="AF86" s="55" t="s">
        <v>31</v>
      </c>
      <c r="AG86" s="55" t="s">
        <v>5</v>
      </c>
      <c r="AH86" s="55" t="s">
        <v>26</v>
      </c>
      <c r="AI86" s="55" t="s">
        <v>31</v>
      </c>
      <c r="AJ86" s="55" t="s">
        <v>5</v>
      </c>
      <c r="AK86" s="55" t="s">
        <v>23</v>
      </c>
      <c r="AL86" s="55" t="s">
        <v>31</v>
      </c>
      <c r="AM86" s="55" t="s">
        <v>5</v>
      </c>
      <c r="AN86" s="55" t="s">
        <v>23</v>
      </c>
      <c r="AO86" s="55" t="s">
        <v>31</v>
      </c>
      <c r="AP86" s="55" t="s">
        <v>5</v>
      </c>
      <c r="AQ86" s="55" t="s">
        <v>23</v>
      </c>
      <c r="AR86" s="55" t="s">
        <v>31</v>
      </c>
      <c r="AS86" s="55" t="s">
        <v>4</v>
      </c>
      <c r="AT86" s="55" t="s">
        <v>23</v>
      </c>
      <c r="AU86" s="55" t="s">
        <v>31</v>
      </c>
      <c r="AV86" s="55" t="s">
        <v>4</v>
      </c>
      <c r="AW86" s="55" t="s">
        <v>23</v>
      </c>
      <c r="AX86" s="55" t="s">
        <v>31</v>
      </c>
      <c r="AY86" s="55" t="s">
        <v>3</v>
      </c>
      <c r="AZ86" s="55" t="s">
        <v>26</v>
      </c>
      <c r="BA86" s="55" t="s">
        <v>31</v>
      </c>
      <c r="BB86" s="55" t="s">
        <v>13</v>
      </c>
      <c r="BC86" s="55" t="s">
        <v>40</v>
      </c>
      <c r="BD86" s="55" t="s">
        <v>26</v>
      </c>
    </row>
    <row r="87" spans="1:56" ht="12" customHeight="1" x14ac:dyDescent="0.2">
      <c r="A87" s="25">
        <f>MAX($A$14:A86)+1</f>
        <v>28</v>
      </c>
      <c r="B87" s="56" t="s">
        <v>35</v>
      </c>
      <c r="C87" s="55" t="s">
        <v>22</v>
      </c>
      <c r="D87" s="55" t="s">
        <v>23</v>
      </c>
      <c r="E87" s="55" t="s">
        <v>23</v>
      </c>
      <c r="F87" s="55" t="s">
        <v>13</v>
      </c>
      <c r="G87" s="55" t="s">
        <v>26</v>
      </c>
      <c r="H87" s="55" t="s">
        <v>23</v>
      </c>
      <c r="I87" s="55" t="s">
        <v>29</v>
      </c>
      <c r="J87" s="55" t="s">
        <v>28</v>
      </c>
      <c r="K87" s="55" t="s">
        <v>23</v>
      </c>
      <c r="L87" s="55" t="s">
        <v>27</v>
      </c>
      <c r="M87" s="55" t="s">
        <v>28</v>
      </c>
      <c r="N87" s="55" t="s">
        <v>23</v>
      </c>
      <c r="O87" s="55" t="s">
        <v>27</v>
      </c>
      <c r="P87" s="55" t="s">
        <v>26</v>
      </c>
      <c r="Q87" s="55" t="s">
        <v>23</v>
      </c>
      <c r="R87" s="55" t="s">
        <v>27</v>
      </c>
      <c r="S87" s="55" t="s">
        <v>26</v>
      </c>
      <c r="T87" s="55" t="s">
        <v>23</v>
      </c>
      <c r="U87" s="55" t="s">
        <v>27</v>
      </c>
      <c r="V87" s="55" t="s">
        <v>26</v>
      </c>
      <c r="W87" s="55" t="s">
        <v>23</v>
      </c>
      <c r="X87" s="55" t="s">
        <v>27</v>
      </c>
      <c r="Y87" s="55" t="s">
        <v>26</v>
      </c>
      <c r="Z87" s="55" t="s">
        <v>23</v>
      </c>
      <c r="AA87" s="55" t="s">
        <v>27</v>
      </c>
      <c r="AB87" s="55" t="s">
        <v>26</v>
      </c>
      <c r="AC87" s="55" t="s">
        <v>23</v>
      </c>
      <c r="AD87" s="55" t="s">
        <v>27</v>
      </c>
      <c r="AE87" s="55" t="s">
        <v>26</v>
      </c>
      <c r="AF87" s="55" t="s">
        <v>23</v>
      </c>
      <c r="AG87" s="55" t="s">
        <v>27</v>
      </c>
      <c r="AH87" s="55" t="s">
        <v>26</v>
      </c>
      <c r="AI87" s="55" t="s">
        <v>23</v>
      </c>
      <c r="AJ87" s="55" t="s">
        <v>27</v>
      </c>
      <c r="AK87" s="55" t="s">
        <v>23</v>
      </c>
      <c r="AL87" s="55" t="s">
        <v>23</v>
      </c>
      <c r="AM87" s="55" t="s">
        <v>27</v>
      </c>
      <c r="AN87" s="55" t="s">
        <v>23</v>
      </c>
      <c r="AO87" s="55" t="s">
        <v>23</v>
      </c>
      <c r="AP87" s="55" t="s">
        <v>27</v>
      </c>
      <c r="AQ87" s="55" t="s">
        <v>23</v>
      </c>
      <c r="AR87" s="55" t="s">
        <v>23</v>
      </c>
      <c r="AS87" s="55" t="s">
        <v>27</v>
      </c>
      <c r="AT87" s="55" t="s">
        <v>23</v>
      </c>
      <c r="AU87" s="55" t="s">
        <v>23</v>
      </c>
      <c r="AV87" s="55" t="s">
        <v>27</v>
      </c>
      <c r="AW87" s="55" t="s">
        <v>23</v>
      </c>
      <c r="AX87" s="55" t="s">
        <v>23</v>
      </c>
      <c r="AY87" s="55" t="s">
        <v>22</v>
      </c>
      <c r="AZ87" s="55" t="s">
        <v>26</v>
      </c>
      <c r="BA87" s="55" t="s">
        <v>23</v>
      </c>
      <c r="BB87" s="55" t="s">
        <v>13</v>
      </c>
      <c r="BC87" s="55" t="s">
        <v>40</v>
      </c>
      <c r="BD87" s="55" t="s">
        <v>23</v>
      </c>
    </row>
    <row r="88" spans="1:56" ht="12" customHeight="1" x14ac:dyDescent="0.2">
      <c r="A88" s="25">
        <f>MAX($A$14:A87)+1</f>
        <v>29</v>
      </c>
      <c r="B88" s="56" t="s">
        <v>34</v>
      </c>
      <c r="C88" s="55" t="s">
        <v>22</v>
      </c>
      <c r="D88" s="55" t="s">
        <v>23</v>
      </c>
      <c r="E88" s="55" t="s">
        <v>22</v>
      </c>
      <c r="F88" s="55" t="s">
        <v>13</v>
      </c>
      <c r="G88" s="55" t="s">
        <v>26</v>
      </c>
      <c r="H88" s="55" t="s">
        <v>26</v>
      </c>
      <c r="I88" s="55" t="s">
        <v>3</v>
      </c>
      <c r="J88" s="55" t="s">
        <v>28</v>
      </c>
      <c r="K88" s="55" t="s">
        <v>26</v>
      </c>
      <c r="L88" s="55" t="s">
        <v>6</v>
      </c>
      <c r="M88" s="55" t="s">
        <v>28</v>
      </c>
      <c r="N88" s="55" t="s">
        <v>26</v>
      </c>
      <c r="O88" s="55" t="s">
        <v>5</v>
      </c>
      <c r="P88" s="55" t="s">
        <v>23</v>
      </c>
      <c r="Q88" s="55" t="s">
        <v>33</v>
      </c>
      <c r="R88" s="55" t="s">
        <v>4</v>
      </c>
      <c r="S88" s="55" t="s">
        <v>23</v>
      </c>
      <c r="T88" s="55" t="s">
        <v>33</v>
      </c>
      <c r="U88" s="55" t="s">
        <v>4</v>
      </c>
      <c r="V88" s="55" t="s">
        <v>23</v>
      </c>
      <c r="W88" s="55" t="s">
        <v>32</v>
      </c>
      <c r="X88" s="55" t="s">
        <v>4</v>
      </c>
      <c r="Y88" s="55" t="s">
        <v>23</v>
      </c>
      <c r="Z88" s="55" t="s">
        <v>32</v>
      </c>
      <c r="AA88" s="55" t="s">
        <v>4</v>
      </c>
      <c r="AB88" s="55" t="s">
        <v>23</v>
      </c>
      <c r="AC88" s="55" t="s">
        <v>31</v>
      </c>
      <c r="AD88" s="55" t="s">
        <v>4</v>
      </c>
      <c r="AE88" s="55" t="s">
        <v>23</v>
      </c>
      <c r="AF88" s="55" t="s">
        <v>31</v>
      </c>
      <c r="AG88" s="55" t="s">
        <v>5</v>
      </c>
      <c r="AH88" s="55" t="s">
        <v>26</v>
      </c>
      <c r="AI88" s="55" t="s">
        <v>31</v>
      </c>
      <c r="AJ88" s="55" t="s">
        <v>5</v>
      </c>
      <c r="AK88" s="55" t="s">
        <v>23</v>
      </c>
      <c r="AL88" s="55" t="s">
        <v>31</v>
      </c>
      <c r="AM88" s="55" t="s">
        <v>5</v>
      </c>
      <c r="AN88" s="55" t="s">
        <v>23</v>
      </c>
      <c r="AO88" s="55" t="s">
        <v>31</v>
      </c>
      <c r="AP88" s="55" t="s">
        <v>5</v>
      </c>
      <c r="AQ88" s="55" t="s">
        <v>23</v>
      </c>
      <c r="AR88" s="55" t="s">
        <v>31</v>
      </c>
      <c r="AS88" s="55" t="s">
        <v>4</v>
      </c>
      <c r="AT88" s="55" t="s">
        <v>23</v>
      </c>
      <c r="AU88" s="55" t="s">
        <v>31</v>
      </c>
      <c r="AV88" s="55" t="s">
        <v>4</v>
      </c>
      <c r="AW88" s="55" t="s">
        <v>23</v>
      </c>
      <c r="AX88" s="55" t="s">
        <v>31</v>
      </c>
      <c r="AY88" s="55" t="s">
        <v>3</v>
      </c>
      <c r="AZ88" s="55" t="s">
        <v>26</v>
      </c>
      <c r="BA88" s="55" t="s">
        <v>31</v>
      </c>
      <c r="BB88" s="55" t="s">
        <v>13</v>
      </c>
      <c r="BC88" s="55" t="s">
        <v>40</v>
      </c>
      <c r="BD88" s="55" t="s">
        <v>26</v>
      </c>
    </row>
    <row r="89" spans="1:56" ht="12" customHeight="1" x14ac:dyDescent="0.2">
      <c r="A89" s="25">
        <f>MAX($A$14:A88)+1</f>
        <v>30</v>
      </c>
      <c r="B89" s="56" t="s">
        <v>30</v>
      </c>
      <c r="C89" s="55" t="s">
        <v>22</v>
      </c>
      <c r="D89" s="55" t="s">
        <v>23</v>
      </c>
      <c r="E89" s="55" t="s">
        <v>23</v>
      </c>
      <c r="F89" s="55" t="s">
        <v>13</v>
      </c>
      <c r="G89" s="55" t="s">
        <v>26</v>
      </c>
      <c r="H89" s="55" t="s">
        <v>23</v>
      </c>
      <c r="I89" s="55" t="s">
        <v>29</v>
      </c>
      <c r="J89" s="55" t="s">
        <v>28</v>
      </c>
      <c r="K89" s="55" t="s">
        <v>23</v>
      </c>
      <c r="L89" s="55" t="s">
        <v>27</v>
      </c>
      <c r="M89" s="55" t="s">
        <v>28</v>
      </c>
      <c r="N89" s="55" t="s">
        <v>23</v>
      </c>
      <c r="O89" s="55" t="s">
        <v>27</v>
      </c>
      <c r="P89" s="55" t="s">
        <v>26</v>
      </c>
      <c r="Q89" s="55" t="s">
        <v>23</v>
      </c>
      <c r="R89" s="55" t="s">
        <v>27</v>
      </c>
      <c r="S89" s="55" t="s">
        <v>26</v>
      </c>
      <c r="T89" s="55" t="s">
        <v>23</v>
      </c>
      <c r="U89" s="55" t="s">
        <v>27</v>
      </c>
      <c r="V89" s="55" t="s">
        <v>26</v>
      </c>
      <c r="W89" s="55" t="s">
        <v>23</v>
      </c>
      <c r="X89" s="55" t="s">
        <v>27</v>
      </c>
      <c r="Y89" s="55" t="s">
        <v>26</v>
      </c>
      <c r="Z89" s="55" t="s">
        <v>23</v>
      </c>
      <c r="AA89" s="55" t="s">
        <v>27</v>
      </c>
      <c r="AB89" s="55" t="s">
        <v>26</v>
      </c>
      <c r="AC89" s="55" t="s">
        <v>23</v>
      </c>
      <c r="AD89" s="55" t="s">
        <v>27</v>
      </c>
      <c r="AE89" s="55" t="s">
        <v>26</v>
      </c>
      <c r="AF89" s="55" t="s">
        <v>23</v>
      </c>
      <c r="AG89" s="55" t="s">
        <v>27</v>
      </c>
      <c r="AH89" s="55" t="s">
        <v>26</v>
      </c>
      <c r="AI89" s="55" t="s">
        <v>23</v>
      </c>
      <c r="AJ89" s="55" t="s">
        <v>27</v>
      </c>
      <c r="AK89" s="55" t="s">
        <v>23</v>
      </c>
      <c r="AL89" s="55" t="s">
        <v>23</v>
      </c>
      <c r="AM89" s="55" t="s">
        <v>27</v>
      </c>
      <c r="AN89" s="55" t="s">
        <v>23</v>
      </c>
      <c r="AO89" s="55" t="s">
        <v>23</v>
      </c>
      <c r="AP89" s="55" t="s">
        <v>27</v>
      </c>
      <c r="AQ89" s="55" t="s">
        <v>23</v>
      </c>
      <c r="AR89" s="55" t="s">
        <v>23</v>
      </c>
      <c r="AS89" s="55" t="s">
        <v>27</v>
      </c>
      <c r="AT89" s="55" t="s">
        <v>23</v>
      </c>
      <c r="AU89" s="55" t="s">
        <v>23</v>
      </c>
      <c r="AV89" s="55" t="s">
        <v>27</v>
      </c>
      <c r="AW89" s="55" t="s">
        <v>23</v>
      </c>
      <c r="AX89" s="55" t="s">
        <v>23</v>
      </c>
      <c r="AY89" s="55" t="s">
        <v>22</v>
      </c>
      <c r="AZ89" s="55" t="s">
        <v>26</v>
      </c>
      <c r="BA89" s="55" t="s">
        <v>23</v>
      </c>
      <c r="BB89" s="55" t="s">
        <v>13</v>
      </c>
      <c r="BC89" s="55" t="s">
        <v>40</v>
      </c>
      <c r="BD89" s="55" t="s">
        <v>23</v>
      </c>
    </row>
    <row r="90" spans="1:56" x14ac:dyDescent="0.2">
      <c r="A90" s="25">
        <f>MAX($A$14:A89)+1</f>
        <v>31</v>
      </c>
      <c r="B90" s="58" t="s">
        <v>115</v>
      </c>
      <c r="C90" s="57"/>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row>
    <row r="91" spans="1:56" ht="12" customHeight="1" x14ac:dyDescent="0.2">
      <c r="A91" s="25">
        <f>MAX($A$14:A90)+1</f>
        <v>32</v>
      </c>
      <c r="B91" s="56" t="s">
        <v>36</v>
      </c>
      <c r="C91" s="55" t="s">
        <v>4</v>
      </c>
      <c r="D91" s="55" t="s">
        <v>26</v>
      </c>
      <c r="E91" s="55" t="s">
        <v>31</v>
      </c>
      <c r="F91" s="55" t="s">
        <v>4</v>
      </c>
      <c r="G91" s="55" t="s">
        <v>26</v>
      </c>
      <c r="H91" s="55" t="s">
        <v>31</v>
      </c>
      <c r="I91" s="55" t="s">
        <v>5</v>
      </c>
      <c r="J91" s="55" t="s">
        <v>23</v>
      </c>
      <c r="K91" s="55" t="s">
        <v>32</v>
      </c>
      <c r="L91" s="55" t="s">
        <v>5</v>
      </c>
      <c r="M91" s="55" t="s">
        <v>23</v>
      </c>
      <c r="N91" s="55" t="s">
        <v>31</v>
      </c>
      <c r="O91" s="55" t="s">
        <v>5</v>
      </c>
      <c r="P91" s="55" t="s">
        <v>23</v>
      </c>
      <c r="Q91" s="55" t="s">
        <v>31</v>
      </c>
      <c r="R91" s="55" t="s">
        <v>5</v>
      </c>
      <c r="S91" s="55" t="s">
        <v>23</v>
      </c>
      <c r="T91" s="55" t="s">
        <v>31</v>
      </c>
      <c r="U91" s="55" t="s">
        <v>5</v>
      </c>
      <c r="V91" s="55" t="s">
        <v>23</v>
      </c>
      <c r="W91" s="55" t="s">
        <v>31</v>
      </c>
      <c r="X91" s="55" t="s">
        <v>5</v>
      </c>
      <c r="Y91" s="55" t="s">
        <v>23</v>
      </c>
      <c r="Z91" s="55" t="s">
        <v>31</v>
      </c>
      <c r="AA91" s="55" t="s">
        <v>5</v>
      </c>
      <c r="AB91" s="55" t="s">
        <v>23</v>
      </c>
      <c r="AC91" s="55" t="s">
        <v>31</v>
      </c>
      <c r="AD91" s="55" t="s">
        <v>5</v>
      </c>
      <c r="AE91" s="55" t="s">
        <v>23</v>
      </c>
      <c r="AF91" s="55" t="s">
        <v>31</v>
      </c>
      <c r="AG91" s="55" t="s">
        <v>5</v>
      </c>
      <c r="AH91" s="55" t="s">
        <v>23</v>
      </c>
      <c r="AI91" s="55" t="s">
        <v>31</v>
      </c>
      <c r="AJ91" s="55" t="s">
        <v>5</v>
      </c>
      <c r="AK91" s="55" t="s">
        <v>23</v>
      </c>
      <c r="AL91" s="55" t="s">
        <v>31</v>
      </c>
      <c r="AM91" s="55" t="s">
        <v>5</v>
      </c>
      <c r="AN91" s="55" t="s">
        <v>23</v>
      </c>
      <c r="AO91" s="55" t="s">
        <v>31</v>
      </c>
      <c r="AP91" s="55" t="s">
        <v>5</v>
      </c>
      <c r="AQ91" s="55" t="s">
        <v>23</v>
      </c>
      <c r="AR91" s="55" t="s">
        <v>31</v>
      </c>
      <c r="AS91" s="55" t="s">
        <v>5</v>
      </c>
      <c r="AT91" s="55" t="s">
        <v>23</v>
      </c>
      <c r="AU91" s="55" t="s">
        <v>31</v>
      </c>
      <c r="AV91" s="55" t="s">
        <v>5</v>
      </c>
      <c r="AW91" s="55" t="s">
        <v>23</v>
      </c>
      <c r="AX91" s="55" t="s">
        <v>31</v>
      </c>
      <c r="AY91" s="55" t="s">
        <v>4</v>
      </c>
      <c r="AZ91" s="55" t="s">
        <v>23</v>
      </c>
      <c r="BA91" s="55" t="s">
        <v>31</v>
      </c>
      <c r="BB91" s="55" t="s">
        <v>4</v>
      </c>
      <c r="BC91" s="55" t="s">
        <v>23</v>
      </c>
      <c r="BD91" s="55" t="s">
        <v>31</v>
      </c>
    </row>
    <row r="92" spans="1:56" ht="12" customHeight="1" x14ac:dyDescent="0.2">
      <c r="A92" s="25">
        <f>MAX($A$14:A91)+1</f>
        <v>33</v>
      </c>
      <c r="B92" s="56" t="s">
        <v>35</v>
      </c>
      <c r="C92" s="55" t="s">
        <v>27</v>
      </c>
      <c r="D92" s="55" t="s">
        <v>26</v>
      </c>
      <c r="E92" s="55" t="s">
        <v>23</v>
      </c>
      <c r="F92" s="55" t="s">
        <v>27</v>
      </c>
      <c r="G92" s="55" t="s">
        <v>26</v>
      </c>
      <c r="H92" s="55" t="s">
        <v>23</v>
      </c>
      <c r="I92" s="55" t="s">
        <v>27</v>
      </c>
      <c r="J92" s="55" t="s">
        <v>23</v>
      </c>
      <c r="K92" s="55" t="s">
        <v>23</v>
      </c>
      <c r="L92" s="55" t="s">
        <v>27</v>
      </c>
      <c r="M92" s="55" t="s">
        <v>23</v>
      </c>
      <c r="N92" s="55" t="s">
        <v>23</v>
      </c>
      <c r="O92" s="55" t="s">
        <v>27</v>
      </c>
      <c r="P92" s="55" t="s">
        <v>23</v>
      </c>
      <c r="Q92" s="55" t="s">
        <v>23</v>
      </c>
      <c r="R92" s="55" t="s">
        <v>27</v>
      </c>
      <c r="S92" s="55" t="s">
        <v>23</v>
      </c>
      <c r="T92" s="55" t="s">
        <v>23</v>
      </c>
      <c r="U92" s="55" t="s">
        <v>27</v>
      </c>
      <c r="V92" s="55" t="s">
        <v>23</v>
      </c>
      <c r="W92" s="55" t="s">
        <v>23</v>
      </c>
      <c r="X92" s="55" t="s">
        <v>27</v>
      </c>
      <c r="Y92" s="55" t="s">
        <v>23</v>
      </c>
      <c r="Z92" s="55" t="s">
        <v>23</v>
      </c>
      <c r="AA92" s="55" t="s">
        <v>27</v>
      </c>
      <c r="AB92" s="55" t="s">
        <v>23</v>
      </c>
      <c r="AC92" s="55" t="s">
        <v>23</v>
      </c>
      <c r="AD92" s="55" t="s">
        <v>27</v>
      </c>
      <c r="AE92" s="55" t="s">
        <v>23</v>
      </c>
      <c r="AF92" s="55" t="s">
        <v>23</v>
      </c>
      <c r="AG92" s="55" t="s">
        <v>27</v>
      </c>
      <c r="AH92" s="55" t="s">
        <v>23</v>
      </c>
      <c r="AI92" s="55" t="s">
        <v>23</v>
      </c>
      <c r="AJ92" s="55" t="s">
        <v>27</v>
      </c>
      <c r="AK92" s="55" t="s">
        <v>23</v>
      </c>
      <c r="AL92" s="55" t="s">
        <v>23</v>
      </c>
      <c r="AM92" s="55" t="s">
        <v>27</v>
      </c>
      <c r="AN92" s="55" t="s">
        <v>23</v>
      </c>
      <c r="AO92" s="55" t="s">
        <v>23</v>
      </c>
      <c r="AP92" s="55" t="s">
        <v>27</v>
      </c>
      <c r="AQ92" s="55" t="s">
        <v>23</v>
      </c>
      <c r="AR92" s="55" t="s">
        <v>23</v>
      </c>
      <c r="AS92" s="55" t="s">
        <v>27</v>
      </c>
      <c r="AT92" s="55" t="s">
        <v>23</v>
      </c>
      <c r="AU92" s="55" t="s">
        <v>23</v>
      </c>
      <c r="AV92" s="55" t="s">
        <v>27</v>
      </c>
      <c r="AW92" s="55" t="s">
        <v>23</v>
      </c>
      <c r="AX92" s="55" t="s">
        <v>23</v>
      </c>
      <c r="AY92" s="55" t="s">
        <v>27</v>
      </c>
      <c r="AZ92" s="55" t="s">
        <v>23</v>
      </c>
      <c r="BA92" s="55" t="s">
        <v>23</v>
      </c>
      <c r="BB92" s="55" t="s">
        <v>27</v>
      </c>
      <c r="BC92" s="55" t="s">
        <v>23</v>
      </c>
      <c r="BD92" s="55" t="s">
        <v>23</v>
      </c>
    </row>
    <row r="93" spans="1:56" ht="12" customHeight="1" x14ac:dyDescent="0.2">
      <c r="A93" s="25">
        <f>MAX($A$14:A92)+1</f>
        <v>34</v>
      </c>
      <c r="B93" s="56" t="s">
        <v>34</v>
      </c>
      <c r="C93" s="55" t="s">
        <v>4</v>
      </c>
      <c r="D93" s="55" t="s">
        <v>26</v>
      </c>
      <c r="E93" s="55" t="s">
        <v>31</v>
      </c>
      <c r="F93" s="55" t="s">
        <v>4</v>
      </c>
      <c r="G93" s="55" t="s">
        <v>26</v>
      </c>
      <c r="H93" s="55" t="s">
        <v>31</v>
      </c>
      <c r="I93" s="55" t="s">
        <v>5</v>
      </c>
      <c r="J93" s="55" t="s">
        <v>23</v>
      </c>
      <c r="K93" s="55" t="s">
        <v>32</v>
      </c>
      <c r="L93" s="55" t="s">
        <v>5</v>
      </c>
      <c r="M93" s="55" t="s">
        <v>23</v>
      </c>
      <c r="N93" s="55" t="s">
        <v>31</v>
      </c>
      <c r="O93" s="55" t="s">
        <v>5</v>
      </c>
      <c r="P93" s="55" t="s">
        <v>23</v>
      </c>
      <c r="Q93" s="55" t="s">
        <v>31</v>
      </c>
      <c r="R93" s="55" t="s">
        <v>5</v>
      </c>
      <c r="S93" s="55" t="s">
        <v>23</v>
      </c>
      <c r="T93" s="55" t="s">
        <v>31</v>
      </c>
      <c r="U93" s="55" t="s">
        <v>5</v>
      </c>
      <c r="V93" s="55" t="s">
        <v>23</v>
      </c>
      <c r="W93" s="55" t="s">
        <v>31</v>
      </c>
      <c r="X93" s="55" t="s">
        <v>5</v>
      </c>
      <c r="Y93" s="55" t="s">
        <v>23</v>
      </c>
      <c r="Z93" s="55" t="s">
        <v>31</v>
      </c>
      <c r="AA93" s="55" t="s">
        <v>5</v>
      </c>
      <c r="AB93" s="55" t="s">
        <v>23</v>
      </c>
      <c r="AC93" s="55" t="s">
        <v>31</v>
      </c>
      <c r="AD93" s="55" t="s">
        <v>5</v>
      </c>
      <c r="AE93" s="55" t="s">
        <v>23</v>
      </c>
      <c r="AF93" s="55" t="s">
        <v>31</v>
      </c>
      <c r="AG93" s="55" t="s">
        <v>5</v>
      </c>
      <c r="AH93" s="55" t="s">
        <v>23</v>
      </c>
      <c r="AI93" s="55" t="s">
        <v>31</v>
      </c>
      <c r="AJ93" s="55" t="s">
        <v>5</v>
      </c>
      <c r="AK93" s="55" t="s">
        <v>23</v>
      </c>
      <c r="AL93" s="55" t="s">
        <v>31</v>
      </c>
      <c r="AM93" s="55" t="s">
        <v>5</v>
      </c>
      <c r="AN93" s="55" t="s">
        <v>23</v>
      </c>
      <c r="AO93" s="55" t="s">
        <v>31</v>
      </c>
      <c r="AP93" s="55" t="s">
        <v>5</v>
      </c>
      <c r="AQ93" s="55" t="s">
        <v>23</v>
      </c>
      <c r="AR93" s="55" t="s">
        <v>31</v>
      </c>
      <c r="AS93" s="55" t="s">
        <v>5</v>
      </c>
      <c r="AT93" s="55" t="s">
        <v>23</v>
      </c>
      <c r="AU93" s="55" t="s">
        <v>31</v>
      </c>
      <c r="AV93" s="55" t="s">
        <v>5</v>
      </c>
      <c r="AW93" s="55" t="s">
        <v>23</v>
      </c>
      <c r="AX93" s="55" t="s">
        <v>31</v>
      </c>
      <c r="AY93" s="55" t="s">
        <v>4</v>
      </c>
      <c r="AZ93" s="55" t="s">
        <v>23</v>
      </c>
      <c r="BA93" s="55" t="s">
        <v>31</v>
      </c>
      <c r="BB93" s="55" t="s">
        <v>4</v>
      </c>
      <c r="BC93" s="55" t="s">
        <v>23</v>
      </c>
      <c r="BD93" s="55" t="s">
        <v>31</v>
      </c>
    </row>
    <row r="94" spans="1:56" ht="12" customHeight="1" x14ac:dyDescent="0.2">
      <c r="A94" s="25">
        <f>MAX($A$14:A93)+1</f>
        <v>35</v>
      </c>
      <c r="B94" s="56" t="s">
        <v>30</v>
      </c>
      <c r="C94" s="55" t="s">
        <v>27</v>
      </c>
      <c r="D94" s="55" t="s">
        <v>26</v>
      </c>
      <c r="E94" s="55" t="s">
        <v>23</v>
      </c>
      <c r="F94" s="55" t="s">
        <v>27</v>
      </c>
      <c r="G94" s="55" t="s">
        <v>26</v>
      </c>
      <c r="H94" s="55" t="s">
        <v>23</v>
      </c>
      <c r="I94" s="55" t="s">
        <v>27</v>
      </c>
      <c r="J94" s="55" t="s">
        <v>23</v>
      </c>
      <c r="K94" s="55" t="s">
        <v>23</v>
      </c>
      <c r="L94" s="55" t="s">
        <v>27</v>
      </c>
      <c r="M94" s="55" t="s">
        <v>23</v>
      </c>
      <c r="N94" s="55" t="s">
        <v>23</v>
      </c>
      <c r="O94" s="55" t="s">
        <v>27</v>
      </c>
      <c r="P94" s="55" t="s">
        <v>23</v>
      </c>
      <c r="Q94" s="55" t="s">
        <v>23</v>
      </c>
      <c r="R94" s="55" t="s">
        <v>27</v>
      </c>
      <c r="S94" s="55" t="s">
        <v>23</v>
      </c>
      <c r="T94" s="55" t="s">
        <v>23</v>
      </c>
      <c r="U94" s="55" t="s">
        <v>27</v>
      </c>
      <c r="V94" s="55" t="s">
        <v>23</v>
      </c>
      <c r="W94" s="55" t="s">
        <v>23</v>
      </c>
      <c r="X94" s="55" t="s">
        <v>27</v>
      </c>
      <c r="Y94" s="55" t="s">
        <v>23</v>
      </c>
      <c r="Z94" s="55" t="s">
        <v>23</v>
      </c>
      <c r="AA94" s="55" t="s">
        <v>27</v>
      </c>
      <c r="AB94" s="55" t="s">
        <v>23</v>
      </c>
      <c r="AC94" s="55" t="s">
        <v>23</v>
      </c>
      <c r="AD94" s="55" t="s">
        <v>27</v>
      </c>
      <c r="AE94" s="55" t="s">
        <v>23</v>
      </c>
      <c r="AF94" s="55" t="s">
        <v>23</v>
      </c>
      <c r="AG94" s="55" t="s">
        <v>27</v>
      </c>
      <c r="AH94" s="55" t="s">
        <v>23</v>
      </c>
      <c r="AI94" s="55" t="s">
        <v>23</v>
      </c>
      <c r="AJ94" s="55" t="s">
        <v>27</v>
      </c>
      <c r="AK94" s="55" t="s">
        <v>23</v>
      </c>
      <c r="AL94" s="55" t="s">
        <v>23</v>
      </c>
      <c r="AM94" s="55" t="s">
        <v>27</v>
      </c>
      <c r="AN94" s="55" t="s">
        <v>23</v>
      </c>
      <c r="AO94" s="55" t="s">
        <v>23</v>
      </c>
      <c r="AP94" s="55" t="s">
        <v>27</v>
      </c>
      <c r="AQ94" s="55" t="s">
        <v>23</v>
      </c>
      <c r="AR94" s="55" t="s">
        <v>23</v>
      </c>
      <c r="AS94" s="55" t="s">
        <v>27</v>
      </c>
      <c r="AT94" s="55" t="s">
        <v>23</v>
      </c>
      <c r="AU94" s="55" t="s">
        <v>23</v>
      </c>
      <c r="AV94" s="55" t="s">
        <v>27</v>
      </c>
      <c r="AW94" s="55" t="s">
        <v>23</v>
      </c>
      <c r="AX94" s="55" t="s">
        <v>23</v>
      </c>
      <c r="AY94" s="55" t="s">
        <v>27</v>
      </c>
      <c r="AZ94" s="55" t="s">
        <v>23</v>
      </c>
      <c r="BA94" s="55" t="s">
        <v>23</v>
      </c>
      <c r="BB94" s="55" t="s">
        <v>27</v>
      </c>
      <c r="BC94" s="55" t="s">
        <v>23</v>
      </c>
      <c r="BD94" s="55" t="s">
        <v>23</v>
      </c>
    </row>
    <row r="95" spans="1:56" x14ac:dyDescent="0.2">
      <c r="A95" s="25">
        <f>MAX($A$14:A94)+1</f>
        <v>36</v>
      </c>
      <c r="B95" s="58" t="s">
        <v>100</v>
      </c>
      <c r="C95" s="57"/>
      <c r="D95" s="57"/>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row>
    <row r="96" spans="1:56" ht="12" customHeight="1" x14ac:dyDescent="0.2">
      <c r="A96" s="25">
        <f>MAX($A$14:A95)+1</f>
        <v>37</v>
      </c>
      <c r="B96" s="56" t="s">
        <v>36</v>
      </c>
      <c r="C96" s="55" t="s">
        <v>17</v>
      </c>
      <c r="D96" s="55" t="s">
        <v>23</v>
      </c>
      <c r="E96" s="55" t="s">
        <v>32</v>
      </c>
      <c r="F96" s="55" t="s">
        <v>17</v>
      </c>
      <c r="G96" s="55" t="s">
        <v>23</v>
      </c>
      <c r="H96" s="55" t="s">
        <v>32</v>
      </c>
      <c r="I96" s="55" t="s">
        <v>17</v>
      </c>
      <c r="J96" s="55" t="s">
        <v>23</v>
      </c>
      <c r="K96" s="55" t="s">
        <v>32</v>
      </c>
      <c r="L96" s="55" t="s">
        <v>17</v>
      </c>
      <c r="M96" s="55" t="s">
        <v>23</v>
      </c>
      <c r="N96" s="55" t="s">
        <v>31</v>
      </c>
      <c r="O96" s="55" t="s">
        <v>17</v>
      </c>
      <c r="P96" s="55" t="s">
        <v>23</v>
      </c>
      <c r="Q96" s="55" t="s">
        <v>31</v>
      </c>
      <c r="R96" s="55" t="s">
        <v>17</v>
      </c>
      <c r="S96" s="55" t="s">
        <v>23</v>
      </c>
      <c r="T96" s="55" t="s">
        <v>31</v>
      </c>
      <c r="U96" s="55" t="s">
        <v>17</v>
      </c>
      <c r="V96" s="55" t="s">
        <v>23</v>
      </c>
      <c r="W96" s="55" t="s">
        <v>31</v>
      </c>
      <c r="X96" s="55" t="s">
        <v>17</v>
      </c>
      <c r="Y96" s="55" t="s">
        <v>23</v>
      </c>
      <c r="Z96" s="55" t="s">
        <v>31</v>
      </c>
      <c r="AA96" s="55" t="s">
        <v>17</v>
      </c>
      <c r="AB96" s="55" t="s">
        <v>23</v>
      </c>
      <c r="AC96" s="55" t="s">
        <v>31</v>
      </c>
      <c r="AD96" s="55" t="s">
        <v>17</v>
      </c>
      <c r="AE96" s="55" t="s">
        <v>23</v>
      </c>
      <c r="AF96" s="55" t="s">
        <v>31</v>
      </c>
      <c r="AG96" s="55" t="s">
        <v>17</v>
      </c>
      <c r="AH96" s="55" t="s">
        <v>23</v>
      </c>
      <c r="AI96" s="55" t="s">
        <v>31</v>
      </c>
      <c r="AJ96" s="55" t="s">
        <v>17</v>
      </c>
      <c r="AK96" s="55" t="s">
        <v>23</v>
      </c>
      <c r="AL96" s="55" t="s">
        <v>31</v>
      </c>
      <c r="AM96" s="55" t="s">
        <v>17</v>
      </c>
      <c r="AN96" s="55" t="s">
        <v>23</v>
      </c>
      <c r="AO96" s="55" t="s">
        <v>32</v>
      </c>
      <c r="AP96" s="55" t="s">
        <v>17</v>
      </c>
      <c r="AQ96" s="55" t="s">
        <v>23</v>
      </c>
      <c r="AR96" s="55" t="s">
        <v>31</v>
      </c>
      <c r="AS96" s="55" t="s">
        <v>17</v>
      </c>
      <c r="AT96" s="55" t="s">
        <v>23</v>
      </c>
      <c r="AU96" s="55" t="s">
        <v>31</v>
      </c>
      <c r="AV96" s="55" t="s">
        <v>17</v>
      </c>
      <c r="AW96" s="55" t="s">
        <v>23</v>
      </c>
      <c r="AX96" s="55" t="s">
        <v>31</v>
      </c>
      <c r="AY96" s="55" t="s">
        <v>17</v>
      </c>
      <c r="AZ96" s="55" t="s">
        <v>23</v>
      </c>
      <c r="BA96" s="55" t="s">
        <v>31</v>
      </c>
      <c r="BB96" s="55" t="s">
        <v>17</v>
      </c>
      <c r="BC96" s="55" t="s">
        <v>23</v>
      </c>
      <c r="BD96" s="55" t="s">
        <v>31</v>
      </c>
    </row>
    <row r="97" spans="1:56" ht="12" customHeight="1" x14ac:dyDescent="0.2">
      <c r="A97" s="25">
        <f>MAX($A$14:A96)+1</f>
        <v>38</v>
      </c>
      <c r="B97" s="56" t="s">
        <v>35</v>
      </c>
      <c r="C97" s="55" t="s">
        <v>44</v>
      </c>
      <c r="D97" s="55" t="s">
        <v>23</v>
      </c>
      <c r="E97" s="55" t="s">
        <v>23</v>
      </c>
      <c r="F97" s="55" t="s">
        <v>44</v>
      </c>
      <c r="G97" s="55" t="s">
        <v>23</v>
      </c>
      <c r="H97" s="55" t="s">
        <v>23</v>
      </c>
      <c r="I97" s="55" t="s">
        <v>44</v>
      </c>
      <c r="J97" s="55" t="s">
        <v>23</v>
      </c>
      <c r="K97" s="55" t="s">
        <v>23</v>
      </c>
      <c r="L97" s="55" t="s">
        <v>44</v>
      </c>
      <c r="M97" s="55" t="s">
        <v>23</v>
      </c>
      <c r="N97" s="55" t="s">
        <v>23</v>
      </c>
      <c r="O97" s="55" t="s">
        <v>44</v>
      </c>
      <c r="P97" s="55" t="s">
        <v>23</v>
      </c>
      <c r="Q97" s="55" t="s">
        <v>23</v>
      </c>
      <c r="R97" s="55" t="s">
        <v>44</v>
      </c>
      <c r="S97" s="55" t="s">
        <v>23</v>
      </c>
      <c r="T97" s="55" t="s">
        <v>23</v>
      </c>
      <c r="U97" s="55" t="s">
        <v>44</v>
      </c>
      <c r="V97" s="55" t="s">
        <v>23</v>
      </c>
      <c r="W97" s="55" t="s">
        <v>23</v>
      </c>
      <c r="X97" s="55" t="s">
        <v>44</v>
      </c>
      <c r="Y97" s="55" t="s">
        <v>23</v>
      </c>
      <c r="Z97" s="55" t="s">
        <v>23</v>
      </c>
      <c r="AA97" s="55" t="s">
        <v>44</v>
      </c>
      <c r="AB97" s="55" t="s">
        <v>23</v>
      </c>
      <c r="AC97" s="55" t="s">
        <v>23</v>
      </c>
      <c r="AD97" s="55" t="s">
        <v>44</v>
      </c>
      <c r="AE97" s="55" t="s">
        <v>23</v>
      </c>
      <c r="AF97" s="55" t="s">
        <v>23</v>
      </c>
      <c r="AG97" s="55" t="s">
        <v>44</v>
      </c>
      <c r="AH97" s="55" t="s">
        <v>23</v>
      </c>
      <c r="AI97" s="55" t="s">
        <v>23</v>
      </c>
      <c r="AJ97" s="55" t="s">
        <v>44</v>
      </c>
      <c r="AK97" s="55" t="s">
        <v>23</v>
      </c>
      <c r="AL97" s="55" t="s">
        <v>23</v>
      </c>
      <c r="AM97" s="55" t="s">
        <v>44</v>
      </c>
      <c r="AN97" s="55" t="s">
        <v>23</v>
      </c>
      <c r="AO97" s="55" t="s">
        <v>23</v>
      </c>
      <c r="AP97" s="55" t="s">
        <v>44</v>
      </c>
      <c r="AQ97" s="55" t="s">
        <v>23</v>
      </c>
      <c r="AR97" s="55" t="s">
        <v>23</v>
      </c>
      <c r="AS97" s="55" t="s">
        <v>44</v>
      </c>
      <c r="AT97" s="55" t="s">
        <v>23</v>
      </c>
      <c r="AU97" s="55" t="s">
        <v>23</v>
      </c>
      <c r="AV97" s="55" t="s">
        <v>44</v>
      </c>
      <c r="AW97" s="55" t="s">
        <v>23</v>
      </c>
      <c r="AX97" s="55" t="s">
        <v>23</v>
      </c>
      <c r="AY97" s="55" t="s">
        <v>44</v>
      </c>
      <c r="AZ97" s="55" t="s">
        <v>23</v>
      </c>
      <c r="BA97" s="55" t="s">
        <v>23</v>
      </c>
      <c r="BB97" s="55" t="s">
        <v>44</v>
      </c>
      <c r="BC97" s="55" t="s">
        <v>23</v>
      </c>
      <c r="BD97" s="55" t="s">
        <v>23</v>
      </c>
    </row>
    <row r="98" spans="1:56" ht="12" customHeight="1" x14ac:dyDescent="0.2">
      <c r="A98" s="25">
        <f>MAX($A$14:A97)+1</f>
        <v>39</v>
      </c>
      <c r="B98" s="56" t="s">
        <v>34</v>
      </c>
      <c r="C98" s="55" t="s">
        <v>17</v>
      </c>
      <c r="D98" s="55" t="s">
        <v>23</v>
      </c>
      <c r="E98" s="55" t="s">
        <v>32</v>
      </c>
      <c r="F98" s="55" t="s">
        <v>17</v>
      </c>
      <c r="G98" s="55" t="s">
        <v>23</v>
      </c>
      <c r="H98" s="55" t="s">
        <v>32</v>
      </c>
      <c r="I98" s="55" t="s">
        <v>17</v>
      </c>
      <c r="J98" s="55" t="s">
        <v>23</v>
      </c>
      <c r="K98" s="55" t="s">
        <v>32</v>
      </c>
      <c r="L98" s="55" t="s">
        <v>17</v>
      </c>
      <c r="M98" s="55" t="s">
        <v>23</v>
      </c>
      <c r="N98" s="55" t="s">
        <v>31</v>
      </c>
      <c r="O98" s="55" t="s">
        <v>17</v>
      </c>
      <c r="P98" s="55" t="s">
        <v>23</v>
      </c>
      <c r="Q98" s="55" t="s">
        <v>31</v>
      </c>
      <c r="R98" s="55" t="s">
        <v>17</v>
      </c>
      <c r="S98" s="55" t="s">
        <v>23</v>
      </c>
      <c r="T98" s="55" t="s">
        <v>31</v>
      </c>
      <c r="U98" s="55" t="s">
        <v>17</v>
      </c>
      <c r="V98" s="55" t="s">
        <v>23</v>
      </c>
      <c r="W98" s="55" t="s">
        <v>31</v>
      </c>
      <c r="X98" s="55" t="s">
        <v>17</v>
      </c>
      <c r="Y98" s="55" t="s">
        <v>23</v>
      </c>
      <c r="Z98" s="55" t="s">
        <v>31</v>
      </c>
      <c r="AA98" s="55" t="s">
        <v>17</v>
      </c>
      <c r="AB98" s="55" t="s">
        <v>23</v>
      </c>
      <c r="AC98" s="55" t="s">
        <v>31</v>
      </c>
      <c r="AD98" s="55" t="s">
        <v>17</v>
      </c>
      <c r="AE98" s="55" t="s">
        <v>23</v>
      </c>
      <c r="AF98" s="55" t="s">
        <v>31</v>
      </c>
      <c r="AG98" s="55" t="s">
        <v>17</v>
      </c>
      <c r="AH98" s="55" t="s">
        <v>23</v>
      </c>
      <c r="AI98" s="55" t="s">
        <v>31</v>
      </c>
      <c r="AJ98" s="55" t="s">
        <v>17</v>
      </c>
      <c r="AK98" s="55" t="s">
        <v>23</v>
      </c>
      <c r="AL98" s="55" t="s">
        <v>31</v>
      </c>
      <c r="AM98" s="55" t="s">
        <v>17</v>
      </c>
      <c r="AN98" s="55" t="s">
        <v>23</v>
      </c>
      <c r="AO98" s="55" t="s">
        <v>32</v>
      </c>
      <c r="AP98" s="55" t="s">
        <v>17</v>
      </c>
      <c r="AQ98" s="55" t="s">
        <v>23</v>
      </c>
      <c r="AR98" s="55" t="s">
        <v>31</v>
      </c>
      <c r="AS98" s="55" t="s">
        <v>17</v>
      </c>
      <c r="AT98" s="55" t="s">
        <v>23</v>
      </c>
      <c r="AU98" s="55" t="s">
        <v>31</v>
      </c>
      <c r="AV98" s="55" t="s">
        <v>17</v>
      </c>
      <c r="AW98" s="55" t="s">
        <v>23</v>
      </c>
      <c r="AX98" s="55" t="s">
        <v>31</v>
      </c>
      <c r="AY98" s="55" t="s">
        <v>17</v>
      </c>
      <c r="AZ98" s="55" t="s">
        <v>23</v>
      </c>
      <c r="BA98" s="55" t="s">
        <v>31</v>
      </c>
      <c r="BB98" s="55" t="s">
        <v>17</v>
      </c>
      <c r="BC98" s="55" t="s">
        <v>23</v>
      </c>
      <c r="BD98" s="55" t="s">
        <v>31</v>
      </c>
    </row>
    <row r="99" spans="1:56" ht="12" customHeight="1" x14ac:dyDescent="0.2">
      <c r="A99" s="25">
        <f>MAX($A$14:A98)+1</f>
        <v>40</v>
      </c>
      <c r="B99" s="56" t="s">
        <v>30</v>
      </c>
      <c r="C99" s="55" t="s">
        <v>44</v>
      </c>
      <c r="D99" s="55" t="s">
        <v>23</v>
      </c>
      <c r="E99" s="55" t="s">
        <v>23</v>
      </c>
      <c r="F99" s="55" t="s">
        <v>44</v>
      </c>
      <c r="G99" s="55" t="s">
        <v>23</v>
      </c>
      <c r="H99" s="55" t="s">
        <v>23</v>
      </c>
      <c r="I99" s="55" t="s">
        <v>44</v>
      </c>
      <c r="J99" s="55" t="s">
        <v>23</v>
      </c>
      <c r="K99" s="55" t="s">
        <v>23</v>
      </c>
      <c r="L99" s="55" t="s">
        <v>44</v>
      </c>
      <c r="M99" s="55" t="s">
        <v>23</v>
      </c>
      <c r="N99" s="55" t="s">
        <v>23</v>
      </c>
      <c r="O99" s="55" t="s">
        <v>44</v>
      </c>
      <c r="P99" s="55" t="s">
        <v>23</v>
      </c>
      <c r="Q99" s="55" t="s">
        <v>23</v>
      </c>
      <c r="R99" s="55" t="s">
        <v>44</v>
      </c>
      <c r="S99" s="55" t="s">
        <v>23</v>
      </c>
      <c r="T99" s="55" t="s">
        <v>23</v>
      </c>
      <c r="U99" s="55" t="s">
        <v>44</v>
      </c>
      <c r="V99" s="55" t="s">
        <v>23</v>
      </c>
      <c r="W99" s="55" t="s">
        <v>23</v>
      </c>
      <c r="X99" s="55" t="s">
        <v>44</v>
      </c>
      <c r="Y99" s="55" t="s">
        <v>23</v>
      </c>
      <c r="Z99" s="55" t="s">
        <v>23</v>
      </c>
      <c r="AA99" s="55" t="s">
        <v>44</v>
      </c>
      <c r="AB99" s="55" t="s">
        <v>23</v>
      </c>
      <c r="AC99" s="55" t="s">
        <v>23</v>
      </c>
      <c r="AD99" s="55" t="s">
        <v>44</v>
      </c>
      <c r="AE99" s="55" t="s">
        <v>23</v>
      </c>
      <c r="AF99" s="55" t="s">
        <v>23</v>
      </c>
      <c r="AG99" s="55" t="s">
        <v>44</v>
      </c>
      <c r="AH99" s="55" t="s">
        <v>23</v>
      </c>
      <c r="AI99" s="55" t="s">
        <v>23</v>
      </c>
      <c r="AJ99" s="55" t="s">
        <v>44</v>
      </c>
      <c r="AK99" s="55" t="s">
        <v>23</v>
      </c>
      <c r="AL99" s="55" t="s">
        <v>23</v>
      </c>
      <c r="AM99" s="55" t="s">
        <v>44</v>
      </c>
      <c r="AN99" s="55" t="s">
        <v>23</v>
      </c>
      <c r="AO99" s="55" t="s">
        <v>23</v>
      </c>
      <c r="AP99" s="55" t="s">
        <v>44</v>
      </c>
      <c r="AQ99" s="55" t="s">
        <v>23</v>
      </c>
      <c r="AR99" s="55" t="s">
        <v>23</v>
      </c>
      <c r="AS99" s="55" t="s">
        <v>44</v>
      </c>
      <c r="AT99" s="55" t="s">
        <v>23</v>
      </c>
      <c r="AU99" s="55" t="s">
        <v>23</v>
      </c>
      <c r="AV99" s="55" t="s">
        <v>44</v>
      </c>
      <c r="AW99" s="55" t="s">
        <v>23</v>
      </c>
      <c r="AX99" s="55" t="s">
        <v>23</v>
      </c>
      <c r="AY99" s="55" t="s">
        <v>44</v>
      </c>
      <c r="AZ99" s="55" t="s">
        <v>23</v>
      </c>
      <c r="BA99" s="55" t="s">
        <v>23</v>
      </c>
      <c r="BB99" s="55" t="s">
        <v>44</v>
      </c>
      <c r="BC99" s="55" t="s">
        <v>23</v>
      </c>
      <c r="BD99" s="55" t="s">
        <v>23</v>
      </c>
    </row>
    <row r="100" spans="1:56" x14ac:dyDescent="0.2">
      <c r="A100" s="25">
        <f>MAX($A$14:A99)+1</f>
        <v>41</v>
      </c>
      <c r="B100" s="58" t="s">
        <v>73</v>
      </c>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row>
    <row r="101" spans="1:56" ht="12" customHeight="1" x14ac:dyDescent="0.2">
      <c r="A101" s="25">
        <f>MAX($A$14:A100)+1</f>
        <v>42</v>
      </c>
      <c r="B101" s="56" t="s">
        <v>36</v>
      </c>
      <c r="C101" s="55" t="s">
        <v>4</v>
      </c>
      <c r="D101" s="55" t="s">
        <v>23</v>
      </c>
      <c r="E101" s="55" t="s">
        <v>31</v>
      </c>
      <c r="F101" s="55" t="s">
        <v>4</v>
      </c>
      <c r="G101" s="55" t="s">
        <v>23</v>
      </c>
      <c r="H101" s="55" t="s">
        <v>31</v>
      </c>
      <c r="I101" s="55" t="s">
        <v>4</v>
      </c>
      <c r="J101" s="55" t="s">
        <v>23</v>
      </c>
      <c r="K101" s="55" t="s">
        <v>31</v>
      </c>
      <c r="L101" s="55" t="s">
        <v>4</v>
      </c>
      <c r="M101" s="55" t="s">
        <v>23</v>
      </c>
      <c r="N101" s="55" t="s">
        <v>31</v>
      </c>
      <c r="O101" s="55" t="s">
        <v>4</v>
      </c>
      <c r="P101" s="55" t="s">
        <v>23</v>
      </c>
      <c r="Q101" s="55" t="s">
        <v>31</v>
      </c>
      <c r="R101" s="55" t="s">
        <v>4</v>
      </c>
      <c r="S101" s="55" t="s">
        <v>23</v>
      </c>
      <c r="T101" s="55" t="s">
        <v>31</v>
      </c>
      <c r="U101" s="55" t="s">
        <v>4</v>
      </c>
      <c r="V101" s="55" t="s">
        <v>23</v>
      </c>
      <c r="W101" s="55" t="s">
        <v>31</v>
      </c>
      <c r="X101" s="55" t="s">
        <v>4</v>
      </c>
      <c r="Y101" s="55" t="s">
        <v>23</v>
      </c>
      <c r="Z101" s="55" t="s">
        <v>31</v>
      </c>
      <c r="AA101" s="55" t="s">
        <v>4</v>
      </c>
      <c r="AB101" s="55" t="s">
        <v>23</v>
      </c>
      <c r="AC101" s="55" t="s">
        <v>31</v>
      </c>
      <c r="AD101" s="55" t="s">
        <v>4</v>
      </c>
      <c r="AE101" s="55" t="s">
        <v>23</v>
      </c>
      <c r="AF101" s="55" t="s">
        <v>31</v>
      </c>
      <c r="AG101" s="55" t="s">
        <v>4</v>
      </c>
      <c r="AH101" s="55" t="s">
        <v>23</v>
      </c>
      <c r="AI101" s="55" t="s">
        <v>31</v>
      </c>
      <c r="AJ101" s="55" t="s">
        <v>4</v>
      </c>
      <c r="AK101" s="55" t="s">
        <v>23</v>
      </c>
      <c r="AL101" s="55" t="s">
        <v>31</v>
      </c>
      <c r="AM101" s="55" t="s">
        <v>4</v>
      </c>
      <c r="AN101" s="55" t="s">
        <v>23</v>
      </c>
      <c r="AO101" s="55" t="s">
        <v>31</v>
      </c>
      <c r="AP101" s="55" t="s">
        <v>5</v>
      </c>
      <c r="AQ101" s="55" t="s">
        <v>23</v>
      </c>
      <c r="AR101" s="55" t="s">
        <v>32</v>
      </c>
      <c r="AS101" s="55" t="s">
        <v>5</v>
      </c>
      <c r="AT101" s="55" t="s">
        <v>23</v>
      </c>
      <c r="AU101" s="55" t="s">
        <v>32</v>
      </c>
      <c r="AV101" s="55" t="s">
        <v>5</v>
      </c>
      <c r="AW101" s="55" t="s">
        <v>26</v>
      </c>
      <c r="AX101" s="55" t="s">
        <v>31</v>
      </c>
      <c r="AY101" s="55" t="s">
        <v>5</v>
      </c>
      <c r="AZ101" s="55" t="s">
        <v>26</v>
      </c>
      <c r="BA101" s="55" t="s">
        <v>31</v>
      </c>
      <c r="BB101" s="55" t="s">
        <v>6</v>
      </c>
      <c r="BC101" s="55" t="s">
        <v>23</v>
      </c>
      <c r="BD101" s="55" t="s">
        <v>31</v>
      </c>
    </row>
    <row r="102" spans="1:56" ht="12" customHeight="1" x14ac:dyDescent="0.2">
      <c r="A102" s="25">
        <f>MAX($A$14:A101)+1</f>
        <v>43</v>
      </c>
      <c r="B102" s="56" t="s">
        <v>35</v>
      </c>
      <c r="C102" s="55" t="s">
        <v>27</v>
      </c>
      <c r="D102" s="55" t="s">
        <v>23</v>
      </c>
      <c r="E102" s="55" t="s">
        <v>23</v>
      </c>
      <c r="F102" s="55" t="s">
        <v>27</v>
      </c>
      <c r="G102" s="55" t="s">
        <v>23</v>
      </c>
      <c r="H102" s="55" t="s">
        <v>23</v>
      </c>
      <c r="I102" s="55" t="s">
        <v>27</v>
      </c>
      <c r="J102" s="55" t="s">
        <v>23</v>
      </c>
      <c r="K102" s="55" t="s">
        <v>23</v>
      </c>
      <c r="L102" s="55" t="s">
        <v>27</v>
      </c>
      <c r="M102" s="55" t="s">
        <v>23</v>
      </c>
      <c r="N102" s="55" t="s">
        <v>23</v>
      </c>
      <c r="O102" s="55" t="s">
        <v>27</v>
      </c>
      <c r="P102" s="55" t="s">
        <v>23</v>
      </c>
      <c r="Q102" s="55" t="s">
        <v>23</v>
      </c>
      <c r="R102" s="55" t="s">
        <v>27</v>
      </c>
      <c r="S102" s="55" t="s">
        <v>23</v>
      </c>
      <c r="T102" s="55" t="s">
        <v>23</v>
      </c>
      <c r="U102" s="55" t="s">
        <v>27</v>
      </c>
      <c r="V102" s="55" t="s">
        <v>23</v>
      </c>
      <c r="W102" s="55" t="s">
        <v>23</v>
      </c>
      <c r="X102" s="55" t="s">
        <v>27</v>
      </c>
      <c r="Y102" s="55" t="s">
        <v>23</v>
      </c>
      <c r="Z102" s="55" t="s">
        <v>23</v>
      </c>
      <c r="AA102" s="55" t="s">
        <v>27</v>
      </c>
      <c r="AB102" s="55" t="s">
        <v>23</v>
      </c>
      <c r="AC102" s="55" t="s">
        <v>23</v>
      </c>
      <c r="AD102" s="55" t="s">
        <v>27</v>
      </c>
      <c r="AE102" s="55" t="s">
        <v>23</v>
      </c>
      <c r="AF102" s="55" t="s">
        <v>23</v>
      </c>
      <c r="AG102" s="55" t="s">
        <v>27</v>
      </c>
      <c r="AH102" s="55" t="s">
        <v>23</v>
      </c>
      <c r="AI102" s="55" t="s">
        <v>23</v>
      </c>
      <c r="AJ102" s="55" t="s">
        <v>27</v>
      </c>
      <c r="AK102" s="55" t="s">
        <v>23</v>
      </c>
      <c r="AL102" s="55" t="s">
        <v>23</v>
      </c>
      <c r="AM102" s="55" t="s">
        <v>27</v>
      </c>
      <c r="AN102" s="55" t="s">
        <v>23</v>
      </c>
      <c r="AO102" s="55" t="s">
        <v>23</v>
      </c>
      <c r="AP102" s="55" t="s">
        <v>27</v>
      </c>
      <c r="AQ102" s="55" t="s">
        <v>23</v>
      </c>
      <c r="AR102" s="55" t="s">
        <v>23</v>
      </c>
      <c r="AS102" s="55" t="s">
        <v>27</v>
      </c>
      <c r="AT102" s="55" t="s">
        <v>23</v>
      </c>
      <c r="AU102" s="55" t="s">
        <v>23</v>
      </c>
      <c r="AV102" s="55" t="s">
        <v>27</v>
      </c>
      <c r="AW102" s="55" t="s">
        <v>23</v>
      </c>
      <c r="AX102" s="55" t="s">
        <v>23</v>
      </c>
      <c r="AY102" s="55" t="s">
        <v>27</v>
      </c>
      <c r="AZ102" s="55" t="s">
        <v>23</v>
      </c>
      <c r="BA102" s="55" t="s">
        <v>23</v>
      </c>
      <c r="BB102" s="55" t="s">
        <v>27</v>
      </c>
      <c r="BC102" s="55" t="s">
        <v>23</v>
      </c>
      <c r="BD102" s="55" t="s">
        <v>23</v>
      </c>
    </row>
    <row r="103" spans="1:56" ht="12" customHeight="1" x14ac:dyDescent="0.2">
      <c r="A103" s="25">
        <f>MAX($A$14:A102)+1</f>
        <v>44</v>
      </c>
      <c r="B103" s="56" t="s">
        <v>34</v>
      </c>
      <c r="C103" s="55" t="s">
        <v>4</v>
      </c>
      <c r="D103" s="55" t="s">
        <v>23</v>
      </c>
      <c r="E103" s="55" t="s">
        <v>31</v>
      </c>
      <c r="F103" s="55" t="s">
        <v>4</v>
      </c>
      <c r="G103" s="55" t="s">
        <v>23</v>
      </c>
      <c r="H103" s="55" t="s">
        <v>31</v>
      </c>
      <c r="I103" s="55" t="s">
        <v>4</v>
      </c>
      <c r="J103" s="55" t="s">
        <v>23</v>
      </c>
      <c r="K103" s="55" t="s">
        <v>31</v>
      </c>
      <c r="L103" s="55" t="s">
        <v>4</v>
      </c>
      <c r="M103" s="55" t="s">
        <v>23</v>
      </c>
      <c r="N103" s="55" t="s">
        <v>31</v>
      </c>
      <c r="O103" s="55" t="s">
        <v>4</v>
      </c>
      <c r="P103" s="55" t="s">
        <v>23</v>
      </c>
      <c r="Q103" s="55" t="s">
        <v>31</v>
      </c>
      <c r="R103" s="55" t="s">
        <v>4</v>
      </c>
      <c r="S103" s="55" t="s">
        <v>23</v>
      </c>
      <c r="T103" s="55" t="s">
        <v>31</v>
      </c>
      <c r="U103" s="55" t="s">
        <v>4</v>
      </c>
      <c r="V103" s="55" t="s">
        <v>23</v>
      </c>
      <c r="W103" s="55" t="s">
        <v>31</v>
      </c>
      <c r="X103" s="55" t="s">
        <v>4</v>
      </c>
      <c r="Y103" s="55" t="s">
        <v>23</v>
      </c>
      <c r="Z103" s="55" t="s">
        <v>31</v>
      </c>
      <c r="AA103" s="55" t="s">
        <v>4</v>
      </c>
      <c r="AB103" s="55" t="s">
        <v>23</v>
      </c>
      <c r="AC103" s="55" t="s">
        <v>31</v>
      </c>
      <c r="AD103" s="55" t="s">
        <v>4</v>
      </c>
      <c r="AE103" s="55" t="s">
        <v>23</v>
      </c>
      <c r="AF103" s="55" t="s">
        <v>31</v>
      </c>
      <c r="AG103" s="55" t="s">
        <v>4</v>
      </c>
      <c r="AH103" s="55" t="s">
        <v>23</v>
      </c>
      <c r="AI103" s="55" t="s">
        <v>31</v>
      </c>
      <c r="AJ103" s="55" t="s">
        <v>4</v>
      </c>
      <c r="AK103" s="55" t="s">
        <v>23</v>
      </c>
      <c r="AL103" s="55" t="s">
        <v>31</v>
      </c>
      <c r="AM103" s="55" t="s">
        <v>4</v>
      </c>
      <c r="AN103" s="55" t="s">
        <v>23</v>
      </c>
      <c r="AO103" s="55" t="s">
        <v>31</v>
      </c>
      <c r="AP103" s="55" t="s">
        <v>5</v>
      </c>
      <c r="AQ103" s="55" t="s">
        <v>23</v>
      </c>
      <c r="AR103" s="55" t="s">
        <v>32</v>
      </c>
      <c r="AS103" s="55" t="s">
        <v>5</v>
      </c>
      <c r="AT103" s="55" t="s">
        <v>23</v>
      </c>
      <c r="AU103" s="55" t="s">
        <v>32</v>
      </c>
      <c r="AV103" s="55" t="s">
        <v>5</v>
      </c>
      <c r="AW103" s="55" t="s">
        <v>26</v>
      </c>
      <c r="AX103" s="55" t="s">
        <v>31</v>
      </c>
      <c r="AY103" s="55" t="s">
        <v>5</v>
      </c>
      <c r="AZ103" s="55" t="s">
        <v>26</v>
      </c>
      <c r="BA103" s="55" t="s">
        <v>31</v>
      </c>
      <c r="BB103" s="55" t="s">
        <v>6</v>
      </c>
      <c r="BC103" s="55" t="s">
        <v>23</v>
      </c>
      <c r="BD103" s="55" t="s">
        <v>31</v>
      </c>
    </row>
    <row r="104" spans="1:56" ht="12" customHeight="1" x14ac:dyDescent="0.2">
      <c r="A104" s="25">
        <f>MAX($A$14:A103)+1</f>
        <v>45</v>
      </c>
      <c r="B104" s="56" t="s">
        <v>30</v>
      </c>
      <c r="C104" s="55" t="s">
        <v>27</v>
      </c>
      <c r="D104" s="55" t="s">
        <v>23</v>
      </c>
      <c r="E104" s="55" t="s">
        <v>23</v>
      </c>
      <c r="F104" s="55" t="s">
        <v>27</v>
      </c>
      <c r="G104" s="55" t="s">
        <v>23</v>
      </c>
      <c r="H104" s="55" t="s">
        <v>23</v>
      </c>
      <c r="I104" s="55" t="s">
        <v>27</v>
      </c>
      <c r="J104" s="55" t="s">
        <v>23</v>
      </c>
      <c r="K104" s="55" t="s">
        <v>23</v>
      </c>
      <c r="L104" s="55" t="s">
        <v>27</v>
      </c>
      <c r="M104" s="55" t="s">
        <v>23</v>
      </c>
      <c r="N104" s="55" t="s">
        <v>23</v>
      </c>
      <c r="O104" s="55" t="s">
        <v>27</v>
      </c>
      <c r="P104" s="55" t="s">
        <v>23</v>
      </c>
      <c r="Q104" s="55" t="s">
        <v>23</v>
      </c>
      <c r="R104" s="55" t="s">
        <v>27</v>
      </c>
      <c r="S104" s="55" t="s">
        <v>23</v>
      </c>
      <c r="T104" s="55" t="s">
        <v>23</v>
      </c>
      <c r="U104" s="55" t="s">
        <v>27</v>
      </c>
      <c r="V104" s="55" t="s">
        <v>23</v>
      </c>
      <c r="W104" s="55" t="s">
        <v>23</v>
      </c>
      <c r="X104" s="55" t="s">
        <v>27</v>
      </c>
      <c r="Y104" s="55" t="s">
        <v>23</v>
      </c>
      <c r="Z104" s="55" t="s">
        <v>23</v>
      </c>
      <c r="AA104" s="55" t="s">
        <v>27</v>
      </c>
      <c r="AB104" s="55" t="s">
        <v>23</v>
      </c>
      <c r="AC104" s="55" t="s">
        <v>23</v>
      </c>
      <c r="AD104" s="55" t="s">
        <v>27</v>
      </c>
      <c r="AE104" s="55" t="s">
        <v>23</v>
      </c>
      <c r="AF104" s="55" t="s">
        <v>23</v>
      </c>
      <c r="AG104" s="55" t="s">
        <v>27</v>
      </c>
      <c r="AH104" s="55" t="s">
        <v>23</v>
      </c>
      <c r="AI104" s="55" t="s">
        <v>23</v>
      </c>
      <c r="AJ104" s="55" t="s">
        <v>27</v>
      </c>
      <c r="AK104" s="55" t="s">
        <v>23</v>
      </c>
      <c r="AL104" s="55" t="s">
        <v>23</v>
      </c>
      <c r="AM104" s="55" t="s">
        <v>27</v>
      </c>
      <c r="AN104" s="55" t="s">
        <v>23</v>
      </c>
      <c r="AO104" s="55" t="s">
        <v>23</v>
      </c>
      <c r="AP104" s="55" t="s">
        <v>27</v>
      </c>
      <c r="AQ104" s="55" t="s">
        <v>23</v>
      </c>
      <c r="AR104" s="55" t="s">
        <v>23</v>
      </c>
      <c r="AS104" s="55" t="s">
        <v>27</v>
      </c>
      <c r="AT104" s="55" t="s">
        <v>23</v>
      </c>
      <c r="AU104" s="55" t="s">
        <v>23</v>
      </c>
      <c r="AV104" s="55" t="s">
        <v>27</v>
      </c>
      <c r="AW104" s="55" t="s">
        <v>23</v>
      </c>
      <c r="AX104" s="55" t="s">
        <v>23</v>
      </c>
      <c r="AY104" s="55" t="s">
        <v>27</v>
      </c>
      <c r="AZ104" s="55" t="s">
        <v>23</v>
      </c>
      <c r="BA104" s="55" t="s">
        <v>23</v>
      </c>
      <c r="BB104" s="55" t="s">
        <v>27</v>
      </c>
      <c r="BC104" s="55" t="s">
        <v>23</v>
      </c>
      <c r="BD104" s="55" t="s">
        <v>23</v>
      </c>
    </row>
    <row r="105" spans="1:56" x14ac:dyDescent="0.2">
      <c r="A105" s="25">
        <f>MAX($A$14:A104)+1</f>
        <v>46</v>
      </c>
      <c r="B105" s="58" t="s">
        <v>63</v>
      </c>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row>
    <row r="106" spans="1:56" ht="12" customHeight="1" x14ac:dyDescent="0.2">
      <c r="A106" s="25">
        <f>MAX($A$14:A105)+1</f>
        <v>47</v>
      </c>
      <c r="B106" s="56" t="s">
        <v>36</v>
      </c>
      <c r="C106" s="55" t="s">
        <v>4</v>
      </c>
      <c r="D106" s="55" t="s">
        <v>23</v>
      </c>
      <c r="E106" s="55" t="s">
        <v>31</v>
      </c>
      <c r="F106" s="55" t="s">
        <v>5</v>
      </c>
      <c r="G106" s="55" t="s">
        <v>23</v>
      </c>
      <c r="H106" s="55" t="s">
        <v>32</v>
      </c>
      <c r="I106" s="55" t="s">
        <v>5</v>
      </c>
      <c r="J106" s="55" t="s">
        <v>23</v>
      </c>
      <c r="K106" s="55" t="s">
        <v>32</v>
      </c>
      <c r="L106" s="55" t="s">
        <v>5</v>
      </c>
      <c r="M106" s="55" t="s">
        <v>23</v>
      </c>
      <c r="N106" s="55" t="s">
        <v>31</v>
      </c>
      <c r="O106" s="55" t="s">
        <v>5</v>
      </c>
      <c r="P106" s="55" t="s">
        <v>23</v>
      </c>
      <c r="Q106" s="55" t="s">
        <v>31</v>
      </c>
      <c r="R106" s="55" t="s">
        <v>5</v>
      </c>
      <c r="S106" s="55" t="s">
        <v>23</v>
      </c>
      <c r="T106" s="55" t="s">
        <v>31</v>
      </c>
      <c r="U106" s="55" t="s">
        <v>4</v>
      </c>
      <c r="V106" s="55" t="s">
        <v>23</v>
      </c>
      <c r="W106" s="55" t="s">
        <v>33</v>
      </c>
      <c r="X106" s="55" t="s">
        <v>4</v>
      </c>
      <c r="Y106" s="55" t="s">
        <v>23</v>
      </c>
      <c r="Z106" s="55" t="s">
        <v>31</v>
      </c>
      <c r="AA106" s="55" t="s">
        <v>3</v>
      </c>
      <c r="AB106" s="55" t="s">
        <v>23</v>
      </c>
      <c r="AC106" s="55" t="s">
        <v>31</v>
      </c>
      <c r="AD106" s="55" t="s">
        <v>15</v>
      </c>
      <c r="AE106" s="55" t="s">
        <v>23</v>
      </c>
      <c r="AF106" s="55" t="s">
        <v>33</v>
      </c>
      <c r="AG106" s="55" t="s">
        <v>14</v>
      </c>
      <c r="AH106" s="55" t="s">
        <v>23</v>
      </c>
      <c r="AI106" s="55" t="s">
        <v>31</v>
      </c>
      <c r="AJ106" s="55" t="s">
        <v>14</v>
      </c>
      <c r="AK106" s="55" t="s">
        <v>23</v>
      </c>
      <c r="AL106" s="55" t="s">
        <v>31</v>
      </c>
      <c r="AM106" s="55" t="s">
        <v>14</v>
      </c>
      <c r="AN106" s="55" t="s">
        <v>23</v>
      </c>
      <c r="AO106" s="55" t="s">
        <v>32</v>
      </c>
      <c r="AP106" s="55" t="s">
        <v>3</v>
      </c>
      <c r="AQ106" s="55" t="s">
        <v>23</v>
      </c>
      <c r="AR106" s="55" t="s">
        <v>31</v>
      </c>
      <c r="AS106" s="55" t="s">
        <v>4</v>
      </c>
      <c r="AT106" s="55" t="s">
        <v>23</v>
      </c>
      <c r="AU106" s="55" t="s">
        <v>32</v>
      </c>
      <c r="AV106" s="55" t="s">
        <v>4</v>
      </c>
      <c r="AW106" s="55" t="s">
        <v>23</v>
      </c>
      <c r="AX106" s="55" t="s">
        <v>31</v>
      </c>
      <c r="AY106" s="55" t="s">
        <v>4</v>
      </c>
      <c r="AZ106" s="55" t="s">
        <v>23</v>
      </c>
      <c r="BA106" s="55" t="s">
        <v>31</v>
      </c>
      <c r="BB106" s="55" t="s">
        <v>3</v>
      </c>
      <c r="BC106" s="55" t="s">
        <v>23</v>
      </c>
      <c r="BD106" s="55" t="s">
        <v>33</v>
      </c>
    </row>
    <row r="107" spans="1:56" ht="12" customHeight="1" x14ac:dyDescent="0.2">
      <c r="A107" s="25">
        <f>MAX($A$14:A106)+1</f>
        <v>48</v>
      </c>
      <c r="B107" s="56" t="s">
        <v>35</v>
      </c>
      <c r="C107" s="55" t="s">
        <v>22</v>
      </c>
      <c r="D107" s="55" t="s">
        <v>23</v>
      </c>
      <c r="E107" s="55" t="s">
        <v>23</v>
      </c>
      <c r="F107" s="55" t="s">
        <v>22</v>
      </c>
      <c r="G107" s="55" t="s">
        <v>23</v>
      </c>
      <c r="H107" s="55" t="s">
        <v>23</v>
      </c>
      <c r="I107" s="55" t="s">
        <v>22</v>
      </c>
      <c r="J107" s="55" t="s">
        <v>23</v>
      </c>
      <c r="K107" s="55" t="s">
        <v>23</v>
      </c>
      <c r="L107" s="55" t="s">
        <v>22</v>
      </c>
      <c r="M107" s="55" t="s">
        <v>23</v>
      </c>
      <c r="N107" s="55" t="s">
        <v>23</v>
      </c>
      <c r="O107" s="55" t="s">
        <v>22</v>
      </c>
      <c r="P107" s="55" t="s">
        <v>23</v>
      </c>
      <c r="Q107" s="55" t="s">
        <v>23</v>
      </c>
      <c r="R107" s="55" t="s">
        <v>22</v>
      </c>
      <c r="S107" s="55" t="s">
        <v>23</v>
      </c>
      <c r="T107" s="55" t="s">
        <v>23</v>
      </c>
      <c r="U107" s="55" t="s">
        <v>22</v>
      </c>
      <c r="V107" s="55" t="s">
        <v>23</v>
      </c>
      <c r="W107" s="55" t="s">
        <v>23</v>
      </c>
      <c r="X107" s="55" t="s">
        <v>22</v>
      </c>
      <c r="Y107" s="55" t="s">
        <v>23</v>
      </c>
      <c r="Z107" s="55" t="s">
        <v>23</v>
      </c>
      <c r="AA107" s="55" t="s">
        <v>22</v>
      </c>
      <c r="AB107" s="55" t="s">
        <v>23</v>
      </c>
      <c r="AC107" s="55" t="s">
        <v>23</v>
      </c>
      <c r="AD107" s="55" t="s">
        <v>22</v>
      </c>
      <c r="AE107" s="55" t="s">
        <v>23</v>
      </c>
      <c r="AF107" s="55" t="s">
        <v>23</v>
      </c>
      <c r="AG107" s="55" t="s">
        <v>22</v>
      </c>
      <c r="AH107" s="55" t="s">
        <v>23</v>
      </c>
      <c r="AI107" s="55" t="s">
        <v>23</v>
      </c>
      <c r="AJ107" s="55" t="s">
        <v>22</v>
      </c>
      <c r="AK107" s="55" t="s">
        <v>23</v>
      </c>
      <c r="AL107" s="55" t="s">
        <v>23</v>
      </c>
      <c r="AM107" s="55" t="s">
        <v>62</v>
      </c>
      <c r="AN107" s="55" t="s">
        <v>26</v>
      </c>
      <c r="AO107" s="55" t="s">
        <v>23</v>
      </c>
      <c r="AP107" s="55" t="s">
        <v>29</v>
      </c>
      <c r="AQ107" s="55" t="s">
        <v>23</v>
      </c>
      <c r="AR107" s="55" t="s">
        <v>23</v>
      </c>
      <c r="AS107" s="55" t="s">
        <v>29</v>
      </c>
      <c r="AT107" s="55" t="s">
        <v>23</v>
      </c>
      <c r="AU107" s="55" t="s">
        <v>23</v>
      </c>
      <c r="AV107" s="55" t="s">
        <v>27</v>
      </c>
      <c r="AW107" s="55" t="s">
        <v>23</v>
      </c>
      <c r="AX107" s="55" t="s">
        <v>23</v>
      </c>
      <c r="AY107" s="55" t="s">
        <v>27</v>
      </c>
      <c r="AZ107" s="55" t="s">
        <v>23</v>
      </c>
      <c r="BA107" s="55" t="s">
        <v>23</v>
      </c>
      <c r="BB107" s="55" t="s">
        <v>23</v>
      </c>
      <c r="BC107" s="55" t="s">
        <v>23</v>
      </c>
      <c r="BD107" s="55" t="s">
        <v>23</v>
      </c>
    </row>
    <row r="108" spans="1:56" ht="12" customHeight="1" x14ac:dyDescent="0.2">
      <c r="A108" s="25">
        <f>MAX($A$14:A107)+1</f>
        <v>49</v>
      </c>
      <c r="B108" s="56" t="s">
        <v>34</v>
      </c>
      <c r="C108" s="55" t="s">
        <v>4</v>
      </c>
      <c r="D108" s="55" t="s">
        <v>23</v>
      </c>
      <c r="E108" s="55" t="s">
        <v>31</v>
      </c>
      <c r="F108" s="55" t="s">
        <v>5</v>
      </c>
      <c r="G108" s="55" t="s">
        <v>23</v>
      </c>
      <c r="H108" s="55" t="s">
        <v>32</v>
      </c>
      <c r="I108" s="55" t="s">
        <v>5</v>
      </c>
      <c r="J108" s="55" t="s">
        <v>23</v>
      </c>
      <c r="K108" s="55" t="s">
        <v>32</v>
      </c>
      <c r="L108" s="55" t="s">
        <v>5</v>
      </c>
      <c r="M108" s="55" t="s">
        <v>23</v>
      </c>
      <c r="N108" s="55" t="s">
        <v>31</v>
      </c>
      <c r="O108" s="55" t="s">
        <v>5</v>
      </c>
      <c r="P108" s="55" t="s">
        <v>23</v>
      </c>
      <c r="Q108" s="55" t="s">
        <v>31</v>
      </c>
      <c r="R108" s="55" t="s">
        <v>5</v>
      </c>
      <c r="S108" s="55" t="s">
        <v>23</v>
      </c>
      <c r="T108" s="55" t="s">
        <v>31</v>
      </c>
      <c r="U108" s="55" t="s">
        <v>4</v>
      </c>
      <c r="V108" s="55" t="s">
        <v>23</v>
      </c>
      <c r="W108" s="55" t="s">
        <v>33</v>
      </c>
      <c r="X108" s="55" t="s">
        <v>4</v>
      </c>
      <c r="Y108" s="55" t="s">
        <v>23</v>
      </c>
      <c r="Z108" s="55" t="s">
        <v>31</v>
      </c>
      <c r="AA108" s="55" t="s">
        <v>3</v>
      </c>
      <c r="AB108" s="55" t="s">
        <v>23</v>
      </c>
      <c r="AC108" s="55" t="s">
        <v>31</v>
      </c>
      <c r="AD108" s="55" t="s">
        <v>15</v>
      </c>
      <c r="AE108" s="55" t="s">
        <v>23</v>
      </c>
      <c r="AF108" s="55" t="s">
        <v>33</v>
      </c>
      <c r="AG108" s="55" t="s">
        <v>14</v>
      </c>
      <c r="AH108" s="55" t="s">
        <v>23</v>
      </c>
      <c r="AI108" s="55" t="s">
        <v>31</v>
      </c>
      <c r="AJ108" s="55" t="s">
        <v>14</v>
      </c>
      <c r="AK108" s="55" t="s">
        <v>23</v>
      </c>
      <c r="AL108" s="55" t="s">
        <v>31</v>
      </c>
      <c r="AM108" s="55" t="s">
        <v>14</v>
      </c>
      <c r="AN108" s="55" t="s">
        <v>23</v>
      </c>
      <c r="AO108" s="55" t="s">
        <v>32</v>
      </c>
      <c r="AP108" s="55" t="s">
        <v>3</v>
      </c>
      <c r="AQ108" s="55" t="s">
        <v>23</v>
      </c>
      <c r="AR108" s="55" t="s">
        <v>31</v>
      </c>
      <c r="AS108" s="55" t="s">
        <v>4</v>
      </c>
      <c r="AT108" s="55" t="s">
        <v>23</v>
      </c>
      <c r="AU108" s="55" t="s">
        <v>32</v>
      </c>
      <c r="AV108" s="55" t="s">
        <v>4</v>
      </c>
      <c r="AW108" s="55" t="s">
        <v>23</v>
      </c>
      <c r="AX108" s="55" t="s">
        <v>31</v>
      </c>
      <c r="AY108" s="55" t="s">
        <v>4</v>
      </c>
      <c r="AZ108" s="55" t="s">
        <v>23</v>
      </c>
      <c r="BA108" s="55" t="s">
        <v>31</v>
      </c>
      <c r="BB108" s="55" t="s">
        <v>3</v>
      </c>
      <c r="BC108" s="55" t="s">
        <v>23</v>
      </c>
      <c r="BD108" s="55" t="s">
        <v>33</v>
      </c>
    </row>
    <row r="109" spans="1:56" ht="12" customHeight="1" x14ac:dyDescent="0.2">
      <c r="A109" s="25">
        <f>MAX($A$14:A108)+1</f>
        <v>50</v>
      </c>
      <c r="B109" s="56" t="s">
        <v>30</v>
      </c>
      <c r="C109" s="55" t="s">
        <v>22</v>
      </c>
      <c r="D109" s="55" t="s">
        <v>23</v>
      </c>
      <c r="E109" s="55" t="s">
        <v>23</v>
      </c>
      <c r="F109" s="55" t="s">
        <v>22</v>
      </c>
      <c r="G109" s="55" t="s">
        <v>23</v>
      </c>
      <c r="H109" s="55" t="s">
        <v>23</v>
      </c>
      <c r="I109" s="55" t="s">
        <v>22</v>
      </c>
      <c r="J109" s="55" t="s">
        <v>23</v>
      </c>
      <c r="K109" s="55" t="s">
        <v>23</v>
      </c>
      <c r="L109" s="55" t="s">
        <v>22</v>
      </c>
      <c r="M109" s="55" t="s">
        <v>23</v>
      </c>
      <c r="N109" s="55" t="s">
        <v>23</v>
      </c>
      <c r="O109" s="55" t="s">
        <v>22</v>
      </c>
      <c r="P109" s="55" t="s">
        <v>23</v>
      </c>
      <c r="Q109" s="55" t="s">
        <v>23</v>
      </c>
      <c r="R109" s="55" t="s">
        <v>22</v>
      </c>
      <c r="S109" s="55" t="s">
        <v>23</v>
      </c>
      <c r="T109" s="55" t="s">
        <v>23</v>
      </c>
      <c r="U109" s="55" t="s">
        <v>22</v>
      </c>
      <c r="V109" s="55" t="s">
        <v>23</v>
      </c>
      <c r="W109" s="55" t="s">
        <v>23</v>
      </c>
      <c r="X109" s="55" t="s">
        <v>22</v>
      </c>
      <c r="Y109" s="55" t="s">
        <v>23</v>
      </c>
      <c r="Z109" s="55" t="s">
        <v>23</v>
      </c>
      <c r="AA109" s="55" t="s">
        <v>22</v>
      </c>
      <c r="AB109" s="55" t="s">
        <v>23</v>
      </c>
      <c r="AC109" s="55" t="s">
        <v>23</v>
      </c>
      <c r="AD109" s="55" t="s">
        <v>22</v>
      </c>
      <c r="AE109" s="55" t="s">
        <v>23</v>
      </c>
      <c r="AF109" s="55" t="s">
        <v>23</v>
      </c>
      <c r="AG109" s="55" t="s">
        <v>22</v>
      </c>
      <c r="AH109" s="55" t="s">
        <v>23</v>
      </c>
      <c r="AI109" s="55" t="s">
        <v>23</v>
      </c>
      <c r="AJ109" s="55" t="s">
        <v>22</v>
      </c>
      <c r="AK109" s="55" t="s">
        <v>23</v>
      </c>
      <c r="AL109" s="55" t="s">
        <v>23</v>
      </c>
      <c r="AM109" s="55" t="s">
        <v>62</v>
      </c>
      <c r="AN109" s="55" t="s">
        <v>26</v>
      </c>
      <c r="AO109" s="55" t="s">
        <v>23</v>
      </c>
      <c r="AP109" s="55" t="s">
        <v>29</v>
      </c>
      <c r="AQ109" s="55" t="s">
        <v>23</v>
      </c>
      <c r="AR109" s="55" t="s">
        <v>23</v>
      </c>
      <c r="AS109" s="55" t="s">
        <v>29</v>
      </c>
      <c r="AT109" s="55" t="s">
        <v>23</v>
      </c>
      <c r="AU109" s="55" t="s">
        <v>23</v>
      </c>
      <c r="AV109" s="55" t="s">
        <v>27</v>
      </c>
      <c r="AW109" s="55" t="s">
        <v>23</v>
      </c>
      <c r="AX109" s="55" t="s">
        <v>23</v>
      </c>
      <c r="AY109" s="55" t="s">
        <v>27</v>
      </c>
      <c r="AZ109" s="55" t="s">
        <v>23</v>
      </c>
      <c r="BA109" s="55" t="s">
        <v>23</v>
      </c>
      <c r="BB109" s="55" t="s">
        <v>23</v>
      </c>
      <c r="BC109" s="55" t="s">
        <v>23</v>
      </c>
      <c r="BD109" s="55" t="s">
        <v>23</v>
      </c>
    </row>
    <row r="110" spans="1:56" x14ac:dyDescent="0.2">
      <c r="A110" s="25">
        <f>MAX($A$14:A109)+1</f>
        <v>51</v>
      </c>
      <c r="B110" s="58" t="s">
        <v>119</v>
      </c>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row>
    <row r="111" spans="1:56" ht="12" customHeight="1" x14ac:dyDescent="0.2">
      <c r="A111" s="25">
        <f>MAX($A$14:A110)+1</f>
        <v>52</v>
      </c>
      <c r="B111" s="56" t="s">
        <v>36</v>
      </c>
      <c r="C111" s="55" t="s">
        <v>5</v>
      </c>
      <c r="D111" s="55" t="s">
        <v>23</v>
      </c>
      <c r="E111" s="55" t="s">
        <v>31</v>
      </c>
      <c r="F111" s="55" t="s">
        <v>5</v>
      </c>
      <c r="G111" s="55" t="s">
        <v>23</v>
      </c>
      <c r="H111" s="55" t="s">
        <v>31</v>
      </c>
      <c r="I111" s="55" t="s">
        <v>6</v>
      </c>
      <c r="J111" s="55" t="s">
        <v>23</v>
      </c>
      <c r="K111" s="55" t="s">
        <v>32</v>
      </c>
      <c r="L111" s="55" t="s">
        <v>17</v>
      </c>
      <c r="M111" s="55" t="s">
        <v>23</v>
      </c>
      <c r="N111" s="55" t="s">
        <v>31</v>
      </c>
      <c r="O111" s="55" t="s">
        <v>17</v>
      </c>
      <c r="P111" s="55" t="s">
        <v>23</v>
      </c>
      <c r="Q111" s="55" t="s">
        <v>31</v>
      </c>
      <c r="R111" s="55" t="s">
        <v>17</v>
      </c>
      <c r="S111" s="55" t="s">
        <v>23</v>
      </c>
      <c r="T111" s="55" t="s">
        <v>31</v>
      </c>
      <c r="U111" s="55" t="s">
        <v>17</v>
      </c>
      <c r="V111" s="55" t="s">
        <v>23</v>
      </c>
      <c r="W111" s="55" t="s">
        <v>31</v>
      </c>
      <c r="X111" s="55" t="s">
        <v>17</v>
      </c>
      <c r="Y111" s="55" t="s">
        <v>23</v>
      </c>
      <c r="Z111" s="55" t="s">
        <v>31</v>
      </c>
      <c r="AA111" s="55" t="s">
        <v>17</v>
      </c>
      <c r="AB111" s="55" t="s">
        <v>23</v>
      </c>
      <c r="AC111" s="55" t="s">
        <v>31</v>
      </c>
      <c r="AD111" s="55" t="s">
        <v>17</v>
      </c>
      <c r="AE111" s="55" t="s">
        <v>23</v>
      </c>
      <c r="AF111" s="55" t="s">
        <v>31</v>
      </c>
      <c r="AG111" s="55" t="s">
        <v>17</v>
      </c>
      <c r="AH111" s="55" t="s">
        <v>23</v>
      </c>
      <c r="AI111" s="55" t="s">
        <v>31</v>
      </c>
      <c r="AJ111" s="55" t="s">
        <v>17</v>
      </c>
      <c r="AK111" s="55" t="s">
        <v>23</v>
      </c>
      <c r="AL111" s="55" t="s">
        <v>31</v>
      </c>
      <c r="AM111" s="55" t="s">
        <v>17</v>
      </c>
      <c r="AN111" s="55" t="s">
        <v>23</v>
      </c>
      <c r="AO111" s="55" t="s">
        <v>32</v>
      </c>
      <c r="AP111" s="55" t="s">
        <v>17</v>
      </c>
      <c r="AQ111" s="55" t="s">
        <v>23</v>
      </c>
      <c r="AR111" s="55" t="s">
        <v>31</v>
      </c>
      <c r="AS111" s="55" t="s">
        <v>17</v>
      </c>
      <c r="AT111" s="55" t="s">
        <v>23</v>
      </c>
      <c r="AU111" s="55" t="s">
        <v>31</v>
      </c>
      <c r="AV111" s="55" t="s">
        <v>17</v>
      </c>
      <c r="AW111" s="55" t="s">
        <v>23</v>
      </c>
      <c r="AX111" s="55" t="s">
        <v>31</v>
      </c>
      <c r="AY111" s="55" t="s">
        <v>17</v>
      </c>
      <c r="AZ111" s="55" t="s">
        <v>23</v>
      </c>
      <c r="BA111" s="55" t="s">
        <v>31</v>
      </c>
      <c r="BB111" s="55" t="s">
        <v>17</v>
      </c>
      <c r="BC111" s="55" t="s">
        <v>23</v>
      </c>
      <c r="BD111" s="55" t="s">
        <v>31</v>
      </c>
    </row>
    <row r="112" spans="1:56" ht="12" customHeight="1" x14ac:dyDescent="0.2">
      <c r="A112" s="25">
        <f>MAX($A$14:A111)+1</f>
        <v>53</v>
      </c>
      <c r="B112" s="56" t="s">
        <v>35</v>
      </c>
      <c r="C112" s="55" t="s">
        <v>27</v>
      </c>
      <c r="D112" s="55" t="s">
        <v>23</v>
      </c>
      <c r="E112" s="55" t="s">
        <v>23</v>
      </c>
      <c r="F112" s="55" t="s">
        <v>27</v>
      </c>
      <c r="G112" s="55" t="s">
        <v>23</v>
      </c>
      <c r="H112" s="55" t="s">
        <v>23</v>
      </c>
      <c r="I112" s="55" t="s">
        <v>27</v>
      </c>
      <c r="J112" s="55" t="s">
        <v>23</v>
      </c>
      <c r="K112" s="55" t="s">
        <v>23</v>
      </c>
      <c r="L112" s="55" t="s">
        <v>44</v>
      </c>
      <c r="M112" s="55" t="s">
        <v>23</v>
      </c>
      <c r="N112" s="55" t="s">
        <v>23</v>
      </c>
      <c r="O112" s="55" t="s">
        <v>44</v>
      </c>
      <c r="P112" s="55" t="s">
        <v>23</v>
      </c>
      <c r="Q112" s="55" t="s">
        <v>23</v>
      </c>
      <c r="R112" s="55" t="s">
        <v>44</v>
      </c>
      <c r="S112" s="55" t="s">
        <v>23</v>
      </c>
      <c r="T112" s="55" t="s">
        <v>23</v>
      </c>
      <c r="U112" s="55" t="s">
        <v>44</v>
      </c>
      <c r="V112" s="55" t="s">
        <v>23</v>
      </c>
      <c r="W112" s="55" t="s">
        <v>23</v>
      </c>
      <c r="X112" s="55" t="s">
        <v>44</v>
      </c>
      <c r="Y112" s="55" t="s">
        <v>23</v>
      </c>
      <c r="Z112" s="55" t="s">
        <v>23</v>
      </c>
      <c r="AA112" s="55" t="s">
        <v>44</v>
      </c>
      <c r="AB112" s="55" t="s">
        <v>23</v>
      </c>
      <c r="AC112" s="55" t="s">
        <v>23</v>
      </c>
      <c r="AD112" s="55" t="s">
        <v>44</v>
      </c>
      <c r="AE112" s="55" t="s">
        <v>23</v>
      </c>
      <c r="AF112" s="55" t="s">
        <v>23</v>
      </c>
      <c r="AG112" s="55" t="s">
        <v>44</v>
      </c>
      <c r="AH112" s="55" t="s">
        <v>23</v>
      </c>
      <c r="AI112" s="55" t="s">
        <v>23</v>
      </c>
      <c r="AJ112" s="55" t="s">
        <v>44</v>
      </c>
      <c r="AK112" s="55" t="s">
        <v>23</v>
      </c>
      <c r="AL112" s="55" t="s">
        <v>23</v>
      </c>
      <c r="AM112" s="55" t="s">
        <v>44</v>
      </c>
      <c r="AN112" s="55" t="s">
        <v>23</v>
      </c>
      <c r="AO112" s="55" t="s">
        <v>23</v>
      </c>
      <c r="AP112" s="55" t="s">
        <v>44</v>
      </c>
      <c r="AQ112" s="55" t="s">
        <v>23</v>
      </c>
      <c r="AR112" s="55" t="s">
        <v>23</v>
      </c>
      <c r="AS112" s="55" t="s">
        <v>44</v>
      </c>
      <c r="AT112" s="55" t="s">
        <v>23</v>
      </c>
      <c r="AU112" s="55" t="s">
        <v>23</v>
      </c>
      <c r="AV112" s="55" t="s">
        <v>44</v>
      </c>
      <c r="AW112" s="55" t="s">
        <v>23</v>
      </c>
      <c r="AX112" s="55" t="s">
        <v>23</v>
      </c>
      <c r="AY112" s="55" t="s">
        <v>44</v>
      </c>
      <c r="AZ112" s="55" t="s">
        <v>23</v>
      </c>
      <c r="BA112" s="55" t="s">
        <v>23</v>
      </c>
      <c r="BB112" s="55" t="s">
        <v>44</v>
      </c>
      <c r="BC112" s="55" t="s">
        <v>23</v>
      </c>
      <c r="BD112" s="55" t="s">
        <v>23</v>
      </c>
    </row>
    <row r="113" spans="1:56" ht="12" customHeight="1" x14ac:dyDescent="0.2">
      <c r="A113" s="25">
        <f>MAX($A$14:A112)+1</f>
        <v>54</v>
      </c>
      <c r="B113" s="56" t="s">
        <v>34</v>
      </c>
      <c r="C113" s="55" t="s">
        <v>5</v>
      </c>
      <c r="D113" s="55" t="s">
        <v>23</v>
      </c>
      <c r="E113" s="55" t="s">
        <v>31</v>
      </c>
      <c r="F113" s="55" t="s">
        <v>5</v>
      </c>
      <c r="G113" s="55" t="s">
        <v>23</v>
      </c>
      <c r="H113" s="55" t="s">
        <v>31</v>
      </c>
      <c r="I113" s="55" t="s">
        <v>6</v>
      </c>
      <c r="J113" s="55" t="s">
        <v>23</v>
      </c>
      <c r="K113" s="55" t="s">
        <v>32</v>
      </c>
      <c r="L113" s="55" t="s">
        <v>17</v>
      </c>
      <c r="M113" s="55" t="s">
        <v>23</v>
      </c>
      <c r="N113" s="55" t="s">
        <v>31</v>
      </c>
      <c r="O113" s="55" t="s">
        <v>17</v>
      </c>
      <c r="P113" s="55" t="s">
        <v>23</v>
      </c>
      <c r="Q113" s="55" t="s">
        <v>31</v>
      </c>
      <c r="R113" s="55" t="s">
        <v>17</v>
      </c>
      <c r="S113" s="55" t="s">
        <v>23</v>
      </c>
      <c r="T113" s="55" t="s">
        <v>31</v>
      </c>
      <c r="U113" s="55" t="s">
        <v>17</v>
      </c>
      <c r="V113" s="55" t="s">
        <v>23</v>
      </c>
      <c r="W113" s="55" t="s">
        <v>31</v>
      </c>
      <c r="X113" s="55" t="s">
        <v>17</v>
      </c>
      <c r="Y113" s="55" t="s">
        <v>23</v>
      </c>
      <c r="Z113" s="55" t="s">
        <v>31</v>
      </c>
      <c r="AA113" s="55" t="s">
        <v>17</v>
      </c>
      <c r="AB113" s="55" t="s">
        <v>23</v>
      </c>
      <c r="AC113" s="55" t="s">
        <v>31</v>
      </c>
      <c r="AD113" s="55" t="s">
        <v>17</v>
      </c>
      <c r="AE113" s="55" t="s">
        <v>23</v>
      </c>
      <c r="AF113" s="55" t="s">
        <v>31</v>
      </c>
      <c r="AG113" s="55" t="s">
        <v>17</v>
      </c>
      <c r="AH113" s="55" t="s">
        <v>23</v>
      </c>
      <c r="AI113" s="55" t="s">
        <v>31</v>
      </c>
      <c r="AJ113" s="55" t="s">
        <v>17</v>
      </c>
      <c r="AK113" s="55" t="s">
        <v>23</v>
      </c>
      <c r="AL113" s="55" t="s">
        <v>31</v>
      </c>
      <c r="AM113" s="55" t="s">
        <v>17</v>
      </c>
      <c r="AN113" s="55" t="s">
        <v>23</v>
      </c>
      <c r="AO113" s="55" t="s">
        <v>32</v>
      </c>
      <c r="AP113" s="55" t="s">
        <v>17</v>
      </c>
      <c r="AQ113" s="55" t="s">
        <v>23</v>
      </c>
      <c r="AR113" s="55" t="s">
        <v>31</v>
      </c>
      <c r="AS113" s="55" t="s">
        <v>17</v>
      </c>
      <c r="AT113" s="55" t="s">
        <v>23</v>
      </c>
      <c r="AU113" s="55" t="s">
        <v>31</v>
      </c>
      <c r="AV113" s="55" t="s">
        <v>17</v>
      </c>
      <c r="AW113" s="55" t="s">
        <v>23</v>
      </c>
      <c r="AX113" s="55" t="s">
        <v>31</v>
      </c>
      <c r="AY113" s="55" t="s">
        <v>17</v>
      </c>
      <c r="AZ113" s="55" t="s">
        <v>23</v>
      </c>
      <c r="BA113" s="55" t="s">
        <v>31</v>
      </c>
      <c r="BB113" s="55" t="s">
        <v>17</v>
      </c>
      <c r="BC113" s="55" t="s">
        <v>23</v>
      </c>
      <c r="BD113" s="55" t="s">
        <v>31</v>
      </c>
    </row>
    <row r="114" spans="1:56" ht="12" customHeight="1" x14ac:dyDescent="0.2">
      <c r="A114" s="25">
        <f>MAX($A$14:A113)+1</f>
        <v>55</v>
      </c>
      <c r="B114" s="56" t="s">
        <v>30</v>
      </c>
      <c r="C114" s="55" t="s">
        <v>27</v>
      </c>
      <c r="D114" s="55" t="s">
        <v>23</v>
      </c>
      <c r="E114" s="55" t="s">
        <v>23</v>
      </c>
      <c r="F114" s="55" t="s">
        <v>27</v>
      </c>
      <c r="G114" s="55" t="s">
        <v>23</v>
      </c>
      <c r="H114" s="55" t="s">
        <v>23</v>
      </c>
      <c r="I114" s="55" t="s">
        <v>27</v>
      </c>
      <c r="J114" s="55" t="s">
        <v>23</v>
      </c>
      <c r="K114" s="55" t="s">
        <v>23</v>
      </c>
      <c r="L114" s="55" t="s">
        <v>44</v>
      </c>
      <c r="M114" s="55" t="s">
        <v>23</v>
      </c>
      <c r="N114" s="55" t="s">
        <v>23</v>
      </c>
      <c r="O114" s="55" t="s">
        <v>44</v>
      </c>
      <c r="P114" s="55" t="s">
        <v>23</v>
      </c>
      <c r="Q114" s="55" t="s">
        <v>23</v>
      </c>
      <c r="R114" s="55" t="s">
        <v>44</v>
      </c>
      <c r="S114" s="55" t="s">
        <v>23</v>
      </c>
      <c r="T114" s="55" t="s">
        <v>23</v>
      </c>
      <c r="U114" s="55" t="s">
        <v>44</v>
      </c>
      <c r="V114" s="55" t="s">
        <v>23</v>
      </c>
      <c r="W114" s="55" t="s">
        <v>23</v>
      </c>
      <c r="X114" s="55" t="s">
        <v>44</v>
      </c>
      <c r="Y114" s="55" t="s">
        <v>23</v>
      </c>
      <c r="Z114" s="55" t="s">
        <v>23</v>
      </c>
      <c r="AA114" s="55" t="s">
        <v>44</v>
      </c>
      <c r="AB114" s="55" t="s">
        <v>23</v>
      </c>
      <c r="AC114" s="55" t="s">
        <v>23</v>
      </c>
      <c r="AD114" s="55" t="s">
        <v>44</v>
      </c>
      <c r="AE114" s="55" t="s">
        <v>23</v>
      </c>
      <c r="AF114" s="55" t="s">
        <v>23</v>
      </c>
      <c r="AG114" s="55" t="s">
        <v>44</v>
      </c>
      <c r="AH114" s="55" t="s">
        <v>23</v>
      </c>
      <c r="AI114" s="55" t="s">
        <v>23</v>
      </c>
      <c r="AJ114" s="55" t="s">
        <v>44</v>
      </c>
      <c r="AK114" s="55" t="s">
        <v>23</v>
      </c>
      <c r="AL114" s="55" t="s">
        <v>23</v>
      </c>
      <c r="AM114" s="55" t="s">
        <v>44</v>
      </c>
      <c r="AN114" s="55" t="s">
        <v>23</v>
      </c>
      <c r="AO114" s="55" t="s">
        <v>23</v>
      </c>
      <c r="AP114" s="55" t="s">
        <v>44</v>
      </c>
      <c r="AQ114" s="55" t="s">
        <v>23</v>
      </c>
      <c r="AR114" s="55" t="s">
        <v>23</v>
      </c>
      <c r="AS114" s="55" t="s">
        <v>44</v>
      </c>
      <c r="AT114" s="55" t="s">
        <v>23</v>
      </c>
      <c r="AU114" s="55" t="s">
        <v>23</v>
      </c>
      <c r="AV114" s="55" t="s">
        <v>44</v>
      </c>
      <c r="AW114" s="55" t="s">
        <v>23</v>
      </c>
      <c r="AX114" s="55" t="s">
        <v>23</v>
      </c>
      <c r="AY114" s="55" t="s">
        <v>44</v>
      </c>
      <c r="AZ114" s="55" t="s">
        <v>23</v>
      </c>
      <c r="BA114" s="55" t="s">
        <v>23</v>
      </c>
      <c r="BB114" s="55" t="s">
        <v>44</v>
      </c>
      <c r="BC114" s="55" t="s">
        <v>23</v>
      </c>
      <c r="BD114" s="55" t="s">
        <v>23</v>
      </c>
    </row>
    <row r="115" spans="1:56" x14ac:dyDescent="0.2">
      <c r="A115" s="25">
        <f>MAX($A$14:A114)+1</f>
        <v>56</v>
      </c>
      <c r="B115" s="58" t="s">
        <v>43</v>
      </c>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row>
    <row r="116" spans="1:56" ht="12" customHeight="1" x14ac:dyDescent="0.2">
      <c r="A116" s="25">
        <f>MAX($A$14:A115)+1</f>
        <v>57</v>
      </c>
      <c r="B116" s="56" t="s">
        <v>36</v>
      </c>
      <c r="C116" s="55" t="s">
        <v>5</v>
      </c>
      <c r="D116" s="55" t="s">
        <v>23</v>
      </c>
      <c r="E116" s="55" t="s">
        <v>31</v>
      </c>
      <c r="F116" s="55" t="s">
        <v>5</v>
      </c>
      <c r="G116" s="55" t="s">
        <v>23</v>
      </c>
      <c r="H116" s="55" t="s">
        <v>31</v>
      </c>
      <c r="I116" s="55" t="s">
        <v>5</v>
      </c>
      <c r="J116" s="55" t="s">
        <v>23</v>
      </c>
      <c r="K116" s="55" t="s">
        <v>31</v>
      </c>
      <c r="L116" s="55" t="s">
        <v>4</v>
      </c>
      <c r="M116" s="55" t="s">
        <v>23</v>
      </c>
      <c r="N116" s="55" t="s">
        <v>31</v>
      </c>
      <c r="O116" s="55" t="s">
        <v>4</v>
      </c>
      <c r="P116" s="55" t="s">
        <v>23</v>
      </c>
      <c r="Q116" s="55" t="s">
        <v>31</v>
      </c>
      <c r="R116" s="55" t="s">
        <v>4</v>
      </c>
      <c r="S116" s="55" t="s">
        <v>23</v>
      </c>
      <c r="T116" s="55" t="s">
        <v>31</v>
      </c>
      <c r="U116" s="55" t="s">
        <v>4</v>
      </c>
      <c r="V116" s="55" t="s">
        <v>23</v>
      </c>
      <c r="W116" s="55" t="s">
        <v>31</v>
      </c>
      <c r="X116" s="55" t="s">
        <v>4</v>
      </c>
      <c r="Y116" s="55" t="s">
        <v>23</v>
      </c>
      <c r="Z116" s="55" t="s">
        <v>31</v>
      </c>
      <c r="AA116" s="55" t="s">
        <v>3</v>
      </c>
      <c r="AB116" s="55" t="s">
        <v>23</v>
      </c>
      <c r="AC116" s="55" t="s">
        <v>33</v>
      </c>
      <c r="AD116" s="55" t="s">
        <v>3</v>
      </c>
      <c r="AE116" s="55" t="s">
        <v>23</v>
      </c>
      <c r="AF116" s="55" t="s">
        <v>31</v>
      </c>
      <c r="AG116" s="55" t="s">
        <v>3</v>
      </c>
      <c r="AH116" s="55" t="s">
        <v>23</v>
      </c>
      <c r="AI116" s="55" t="s">
        <v>31</v>
      </c>
      <c r="AJ116" s="55" t="s">
        <v>3</v>
      </c>
      <c r="AK116" s="55" t="s">
        <v>23</v>
      </c>
      <c r="AL116" s="55" t="s">
        <v>31</v>
      </c>
      <c r="AM116" s="55" t="s">
        <v>3</v>
      </c>
      <c r="AN116" s="55" t="s">
        <v>23</v>
      </c>
      <c r="AO116" s="55" t="s">
        <v>31</v>
      </c>
      <c r="AP116" s="55" t="s">
        <v>3</v>
      </c>
      <c r="AQ116" s="55" t="s">
        <v>23</v>
      </c>
      <c r="AR116" s="55" t="s">
        <v>31</v>
      </c>
      <c r="AS116" s="55" t="s">
        <v>3</v>
      </c>
      <c r="AT116" s="55" t="s">
        <v>26</v>
      </c>
      <c r="AU116" s="55" t="s">
        <v>32</v>
      </c>
      <c r="AV116" s="55" t="s">
        <v>3</v>
      </c>
      <c r="AW116" s="55" t="s">
        <v>23</v>
      </c>
      <c r="AX116" s="55" t="s">
        <v>32</v>
      </c>
      <c r="AY116" s="55" t="s">
        <v>3</v>
      </c>
      <c r="AZ116" s="55" t="s">
        <v>23</v>
      </c>
      <c r="BA116" s="55" t="s">
        <v>32</v>
      </c>
      <c r="BB116" s="55" t="s">
        <v>3</v>
      </c>
      <c r="BC116" s="55" t="s">
        <v>23</v>
      </c>
      <c r="BD116" s="55" t="s">
        <v>32</v>
      </c>
    </row>
    <row r="117" spans="1:56" ht="12" customHeight="1" x14ac:dyDescent="0.2">
      <c r="A117" s="25">
        <f>MAX($A$14:A116)+1</f>
        <v>58</v>
      </c>
      <c r="B117" s="56" t="s">
        <v>35</v>
      </c>
      <c r="C117" s="55" t="s">
        <v>23</v>
      </c>
      <c r="D117" s="55" t="s">
        <v>23</v>
      </c>
      <c r="E117" s="55" t="s">
        <v>23</v>
      </c>
      <c r="F117" s="55" t="s">
        <v>23</v>
      </c>
      <c r="G117" s="55" t="s">
        <v>23</v>
      </c>
      <c r="H117" s="55" t="s">
        <v>23</v>
      </c>
      <c r="I117" s="55" t="s">
        <v>23</v>
      </c>
      <c r="J117" s="55" t="s">
        <v>23</v>
      </c>
      <c r="K117" s="55" t="s">
        <v>23</v>
      </c>
      <c r="L117" s="55" t="s">
        <v>23</v>
      </c>
      <c r="M117" s="55" t="s">
        <v>23</v>
      </c>
      <c r="N117" s="55" t="s">
        <v>23</v>
      </c>
      <c r="O117" s="55" t="s">
        <v>23</v>
      </c>
      <c r="P117" s="55" t="s">
        <v>23</v>
      </c>
      <c r="Q117" s="55" t="s">
        <v>23</v>
      </c>
      <c r="R117" s="55" t="s">
        <v>23</v>
      </c>
      <c r="S117" s="55" t="s">
        <v>23</v>
      </c>
      <c r="T117" s="55" t="s">
        <v>23</v>
      </c>
      <c r="U117" s="55" t="s">
        <v>23</v>
      </c>
      <c r="V117" s="55" t="s">
        <v>23</v>
      </c>
      <c r="W117" s="55" t="s">
        <v>23</v>
      </c>
      <c r="X117" s="55" t="s">
        <v>23</v>
      </c>
      <c r="Y117" s="55" t="s">
        <v>23</v>
      </c>
      <c r="Z117" s="55" t="s">
        <v>23</v>
      </c>
      <c r="AA117" s="55" t="s">
        <v>23</v>
      </c>
      <c r="AB117" s="55" t="s">
        <v>23</v>
      </c>
      <c r="AC117" s="55" t="s">
        <v>23</v>
      </c>
      <c r="AD117" s="55" t="s">
        <v>23</v>
      </c>
      <c r="AE117" s="55" t="s">
        <v>23</v>
      </c>
      <c r="AF117" s="55" t="s">
        <v>23</v>
      </c>
      <c r="AG117" s="55" t="s">
        <v>23</v>
      </c>
      <c r="AH117" s="55" t="s">
        <v>23</v>
      </c>
      <c r="AI117" s="55" t="s">
        <v>23</v>
      </c>
      <c r="AJ117" s="55" t="s">
        <v>23</v>
      </c>
      <c r="AK117" s="55" t="s">
        <v>23</v>
      </c>
      <c r="AL117" s="55" t="s">
        <v>23</v>
      </c>
      <c r="AM117" s="55" t="s">
        <v>23</v>
      </c>
      <c r="AN117" s="55" t="s">
        <v>23</v>
      </c>
      <c r="AO117" s="55" t="s">
        <v>23</v>
      </c>
      <c r="AP117" s="55" t="s">
        <v>23</v>
      </c>
      <c r="AQ117" s="55" t="s">
        <v>23</v>
      </c>
      <c r="AR117" s="55" t="s">
        <v>23</v>
      </c>
      <c r="AS117" s="55" t="s">
        <v>23</v>
      </c>
      <c r="AT117" s="55" t="s">
        <v>23</v>
      </c>
      <c r="AU117" s="55" t="s">
        <v>23</v>
      </c>
      <c r="AV117" s="55" t="s">
        <v>23</v>
      </c>
      <c r="AW117" s="55" t="s">
        <v>23</v>
      </c>
      <c r="AX117" s="55" t="s">
        <v>23</v>
      </c>
      <c r="AY117" s="55" t="s">
        <v>23</v>
      </c>
      <c r="AZ117" s="55" t="s">
        <v>23</v>
      </c>
      <c r="BA117" s="55" t="s">
        <v>23</v>
      </c>
      <c r="BB117" s="55" t="s">
        <v>23</v>
      </c>
      <c r="BC117" s="55" t="s">
        <v>23</v>
      </c>
      <c r="BD117" s="55" t="s">
        <v>23</v>
      </c>
    </row>
    <row r="118" spans="1:56" ht="12" customHeight="1" x14ac:dyDescent="0.2">
      <c r="A118" s="25">
        <f>MAX($A$14:A117)+1</f>
        <v>59</v>
      </c>
      <c r="B118" s="56" t="s">
        <v>34</v>
      </c>
      <c r="C118" s="55" t="s">
        <v>5</v>
      </c>
      <c r="D118" s="55" t="s">
        <v>23</v>
      </c>
      <c r="E118" s="55" t="s">
        <v>31</v>
      </c>
      <c r="F118" s="55" t="s">
        <v>5</v>
      </c>
      <c r="G118" s="55" t="s">
        <v>23</v>
      </c>
      <c r="H118" s="55" t="s">
        <v>31</v>
      </c>
      <c r="I118" s="55" t="s">
        <v>5</v>
      </c>
      <c r="J118" s="55" t="s">
        <v>23</v>
      </c>
      <c r="K118" s="55" t="s">
        <v>31</v>
      </c>
      <c r="L118" s="55" t="s">
        <v>4</v>
      </c>
      <c r="M118" s="55" t="s">
        <v>23</v>
      </c>
      <c r="N118" s="55" t="s">
        <v>31</v>
      </c>
      <c r="O118" s="55" t="s">
        <v>4</v>
      </c>
      <c r="P118" s="55" t="s">
        <v>23</v>
      </c>
      <c r="Q118" s="55" t="s">
        <v>31</v>
      </c>
      <c r="R118" s="55" t="s">
        <v>4</v>
      </c>
      <c r="S118" s="55" t="s">
        <v>23</v>
      </c>
      <c r="T118" s="55" t="s">
        <v>31</v>
      </c>
      <c r="U118" s="55" t="s">
        <v>4</v>
      </c>
      <c r="V118" s="55" t="s">
        <v>23</v>
      </c>
      <c r="W118" s="55" t="s">
        <v>31</v>
      </c>
      <c r="X118" s="55" t="s">
        <v>4</v>
      </c>
      <c r="Y118" s="55" t="s">
        <v>23</v>
      </c>
      <c r="Z118" s="55" t="s">
        <v>31</v>
      </c>
      <c r="AA118" s="55" t="s">
        <v>3</v>
      </c>
      <c r="AB118" s="55" t="s">
        <v>23</v>
      </c>
      <c r="AC118" s="55" t="s">
        <v>33</v>
      </c>
      <c r="AD118" s="55" t="s">
        <v>3</v>
      </c>
      <c r="AE118" s="55" t="s">
        <v>23</v>
      </c>
      <c r="AF118" s="55" t="s">
        <v>31</v>
      </c>
      <c r="AG118" s="55" t="s">
        <v>3</v>
      </c>
      <c r="AH118" s="55" t="s">
        <v>23</v>
      </c>
      <c r="AI118" s="55" t="s">
        <v>31</v>
      </c>
      <c r="AJ118" s="55" t="s">
        <v>3</v>
      </c>
      <c r="AK118" s="55" t="s">
        <v>23</v>
      </c>
      <c r="AL118" s="55" t="s">
        <v>31</v>
      </c>
      <c r="AM118" s="55" t="s">
        <v>3</v>
      </c>
      <c r="AN118" s="55" t="s">
        <v>23</v>
      </c>
      <c r="AO118" s="55" t="s">
        <v>31</v>
      </c>
      <c r="AP118" s="55" t="s">
        <v>3</v>
      </c>
      <c r="AQ118" s="55" t="s">
        <v>23</v>
      </c>
      <c r="AR118" s="55" t="s">
        <v>31</v>
      </c>
      <c r="AS118" s="55" t="s">
        <v>3</v>
      </c>
      <c r="AT118" s="55" t="s">
        <v>26</v>
      </c>
      <c r="AU118" s="55" t="s">
        <v>32</v>
      </c>
      <c r="AV118" s="55" t="s">
        <v>3</v>
      </c>
      <c r="AW118" s="55" t="s">
        <v>23</v>
      </c>
      <c r="AX118" s="55" t="s">
        <v>32</v>
      </c>
      <c r="AY118" s="55" t="s">
        <v>3</v>
      </c>
      <c r="AZ118" s="55" t="s">
        <v>23</v>
      </c>
      <c r="BA118" s="55" t="s">
        <v>32</v>
      </c>
      <c r="BB118" s="55" t="s">
        <v>3</v>
      </c>
      <c r="BC118" s="55" t="s">
        <v>23</v>
      </c>
      <c r="BD118" s="55" t="s">
        <v>32</v>
      </c>
    </row>
    <row r="119" spans="1:56" ht="12" customHeight="1" x14ac:dyDescent="0.2">
      <c r="A119" s="25">
        <f>MAX($A$14:A118)+1</f>
        <v>60</v>
      </c>
      <c r="B119" s="56" t="s">
        <v>30</v>
      </c>
      <c r="C119" s="55" t="s">
        <v>23</v>
      </c>
      <c r="D119" s="55" t="s">
        <v>23</v>
      </c>
      <c r="E119" s="55" t="s">
        <v>23</v>
      </c>
      <c r="F119" s="55" t="s">
        <v>23</v>
      </c>
      <c r="G119" s="55" t="s">
        <v>23</v>
      </c>
      <c r="H119" s="55" t="s">
        <v>23</v>
      </c>
      <c r="I119" s="55" t="s">
        <v>23</v>
      </c>
      <c r="J119" s="55" t="s">
        <v>23</v>
      </c>
      <c r="K119" s="55" t="s">
        <v>23</v>
      </c>
      <c r="L119" s="55" t="s">
        <v>23</v>
      </c>
      <c r="M119" s="55" t="s">
        <v>23</v>
      </c>
      <c r="N119" s="55" t="s">
        <v>23</v>
      </c>
      <c r="O119" s="55" t="s">
        <v>23</v>
      </c>
      <c r="P119" s="55" t="s">
        <v>23</v>
      </c>
      <c r="Q119" s="55" t="s">
        <v>23</v>
      </c>
      <c r="R119" s="55" t="s">
        <v>23</v>
      </c>
      <c r="S119" s="55" t="s">
        <v>23</v>
      </c>
      <c r="T119" s="55" t="s">
        <v>23</v>
      </c>
      <c r="U119" s="55" t="s">
        <v>23</v>
      </c>
      <c r="V119" s="55" t="s">
        <v>23</v>
      </c>
      <c r="W119" s="55" t="s">
        <v>23</v>
      </c>
      <c r="X119" s="55" t="s">
        <v>23</v>
      </c>
      <c r="Y119" s="55" t="s">
        <v>23</v>
      </c>
      <c r="Z119" s="55" t="s">
        <v>23</v>
      </c>
      <c r="AA119" s="55" t="s">
        <v>23</v>
      </c>
      <c r="AB119" s="55" t="s">
        <v>23</v>
      </c>
      <c r="AC119" s="55" t="s">
        <v>23</v>
      </c>
      <c r="AD119" s="55" t="s">
        <v>23</v>
      </c>
      <c r="AE119" s="55" t="s">
        <v>23</v>
      </c>
      <c r="AF119" s="55" t="s">
        <v>23</v>
      </c>
      <c r="AG119" s="55" t="s">
        <v>23</v>
      </c>
      <c r="AH119" s="55" t="s">
        <v>23</v>
      </c>
      <c r="AI119" s="55" t="s">
        <v>23</v>
      </c>
      <c r="AJ119" s="55" t="s">
        <v>23</v>
      </c>
      <c r="AK119" s="55" t="s">
        <v>23</v>
      </c>
      <c r="AL119" s="55" t="s">
        <v>23</v>
      </c>
      <c r="AM119" s="55" t="s">
        <v>23</v>
      </c>
      <c r="AN119" s="55" t="s">
        <v>23</v>
      </c>
      <c r="AO119" s="55" t="s">
        <v>23</v>
      </c>
      <c r="AP119" s="55" t="s">
        <v>23</v>
      </c>
      <c r="AQ119" s="55" t="s">
        <v>23</v>
      </c>
      <c r="AR119" s="55" t="s">
        <v>23</v>
      </c>
      <c r="AS119" s="55" t="s">
        <v>23</v>
      </c>
      <c r="AT119" s="55" t="s">
        <v>23</v>
      </c>
      <c r="AU119" s="55" t="s">
        <v>23</v>
      </c>
      <c r="AV119" s="55" t="s">
        <v>23</v>
      </c>
      <c r="AW119" s="55" t="s">
        <v>23</v>
      </c>
      <c r="AX119" s="55" t="s">
        <v>23</v>
      </c>
      <c r="AY119" s="55" t="s">
        <v>23</v>
      </c>
      <c r="AZ119" s="55" t="s">
        <v>23</v>
      </c>
      <c r="BA119" s="55" t="s">
        <v>23</v>
      </c>
      <c r="BB119" s="55" t="s">
        <v>23</v>
      </c>
      <c r="BC119" s="55" t="s">
        <v>23</v>
      </c>
      <c r="BD119" s="55" t="s">
        <v>23</v>
      </c>
    </row>
    <row r="120" spans="1:56" x14ac:dyDescent="0.2">
      <c r="A120" s="25">
        <f>MAX($A$14:A119)+1</f>
        <v>61</v>
      </c>
      <c r="B120" s="58" t="s">
        <v>42</v>
      </c>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row>
    <row r="121" spans="1:56" ht="12" customHeight="1" x14ac:dyDescent="0.2">
      <c r="A121" s="25">
        <f>MAX($A$14:A120)+1</f>
        <v>62</v>
      </c>
      <c r="B121" s="56" t="s">
        <v>36</v>
      </c>
      <c r="C121" s="55" t="s">
        <v>3</v>
      </c>
      <c r="D121" s="55" t="s">
        <v>23</v>
      </c>
      <c r="E121" s="55" t="s">
        <v>33</v>
      </c>
      <c r="F121" s="55" t="s">
        <v>3</v>
      </c>
      <c r="G121" s="55" t="s">
        <v>26</v>
      </c>
      <c r="H121" s="55" t="s">
        <v>31</v>
      </c>
      <c r="I121" s="55" t="s">
        <v>3</v>
      </c>
      <c r="J121" s="55" t="s">
        <v>26</v>
      </c>
      <c r="K121" s="55" t="s">
        <v>31</v>
      </c>
      <c r="L121" s="55" t="s">
        <v>3</v>
      </c>
      <c r="M121" s="55" t="s">
        <v>26</v>
      </c>
      <c r="N121" s="55" t="s">
        <v>31</v>
      </c>
      <c r="O121" s="55" t="s">
        <v>3</v>
      </c>
      <c r="P121" s="55" t="s">
        <v>26</v>
      </c>
      <c r="Q121" s="55" t="s">
        <v>31</v>
      </c>
      <c r="R121" s="55" t="s">
        <v>3</v>
      </c>
      <c r="S121" s="55" t="s">
        <v>40</v>
      </c>
      <c r="T121" s="55" t="s">
        <v>26</v>
      </c>
      <c r="U121" s="55" t="s">
        <v>3</v>
      </c>
      <c r="V121" s="55" t="s">
        <v>40</v>
      </c>
      <c r="W121" s="55" t="s">
        <v>26</v>
      </c>
      <c r="X121" s="55" t="s">
        <v>3</v>
      </c>
      <c r="Y121" s="55" t="s">
        <v>23</v>
      </c>
      <c r="Z121" s="55" t="s">
        <v>31</v>
      </c>
      <c r="AA121" s="55" t="s">
        <v>3</v>
      </c>
      <c r="AB121" s="55" t="s">
        <v>23</v>
      </c>
      <c r="AC121" s="55" t="s">
        <v>31</v>
      </c>
      <c r="AD121" s="55" t="s">
        <v>3</v>
      </c>
      <c r="AE121" s="55" t="s">
        <v>23</v>
      </c>
      <c r="AF121" s="55" t="s">
        <v>31</v>
      </c>
      <c r="AG121" s="55" t="s">
        <v>3</v>
      </c>
      <c r="AH121" s="55" t="s">
        <v>23</v>
      </c>
      <c r="AI121" s="55" t="s">
        <v>31</v>
      </c>
      <c r="AJ121" s="55" t="s">
        <v>4</v>
      </c>
      <c r="AK121" s="55" t="s">
        <v>23</v>
      </c>
      <c r="AL121" s="55" t="s">
        <v>32</v>
      </c>
      <c r="AM121" s="55" t="s">
        <v>4</v>
      </c>
      <c r="AN121" s="55" t="s">
        <v>23</v>
      </c>
      <c r="AO121" s="55" t="s">
        <v>31</v>
      </c>
      <c r="AP121" s="55" t="s">
        <v>4</v>
      </c>
      <c r="AQ121" s="55" t="s">
        <v>23</v>
      </c>
      <c r="AR121" s="55" t="s">
        <v>31</v>
      </c>
      <c r="AS121" s="55" t="s">
        <v>5</v>
      </c>
      <c r="AT121" s="55" t="s">
        <v>23</v>
      </c>
      <c r="AU121" s="55" t="s">
        <v>32</v>
      </c>
      <c r="AV121" s="55" t="s">
        <v>5</v>
      </c>
      <c r="AW121" s="55" t="s">
        <v>23</v>
      </c>
      <c r="AX121" s="55" t="s">
        <v>32</v>
      </c>
      <c r="AY121" s="55" t="s">
        <v>5</v>
      </c>
      <c r="AZ121" s="55" t="s">
        <v>23</v>
      </c>
      <c r="BA121" s="55" t="s">
        <v>31</v>
      </c>
      <c r="BB121" s="55" t="s">
        <v>5</v>
      </c>
      <c r="BC121" s="55" t="s">
        <v>23</v>
      </c>
      <c r="BD121" s="55" t="s">
        <v>31</v>
      </c>
    </row>
    <row r="122" spans="1:56" ht="12" customHeight="1" x14ac:dyDescent="0.2">
      <c r="A122" s="25">
        <f>MAX($A$14:A121)+1</f>
        <v>63</v>
      </c>
      <c r="B122" s="56" t="s">
        <v>35</v>
      </c>
      <c r="C122" s="55" t="s">
        <v>29</v>
      </c>
      <c r="D122" s="55" t="s">
        <v>26</v>
      </c>
      <c r="E122" s="55" t="s">
        <v>23</v>
      </c>
      <c r="F122" s="55" t="s">
        <v>29</v>
      </c>
      <c r="G122" s="55" t="s">
        <v>26</v>
      </c>
      <c r="H122" s="55" t="s">
        <v>23</v>
      </c>
      <c r="I122" s="55" t="s">
        <v>29</v>
      </c>
      <c r="J122" s="55" t="s">
        <v>26</v>
      </c>
      <c r="K122" s="55" t="s">
        <v>23</v>
      </c>
      <c r="L122" s="55" t="s">
        <v>29</v>
      </c>
      <c r="M122" s="55" t="s">
        <v>26</v>
      </c>
      <c r="N122" s="55" t="s">
        <v>23</v>
      </c>
      <c r="O122" s="55" t="s">
        <v>29</v>
      </c>
      <c r="P122" s="55" t="s">
        <v>26</v>
      </c>
      <c r="Q122" s="55" t="s">
        <v>23</v>
      </c>
      <c r="R122" s="55" t="s">
        <v>29</v>
      </c>
      <c r="S122" s="55" t="s">
        <v>40</v>
      </c>
      <c r="T122" s="55" t="s">
        <v>23</v>
      </c>
      <c r="U122" s="55" t="s">
        <v>29</v>
      </c>
      <c r="V122" s="55" t="s">
        <v>40</v>
      </c>
      <c r="W122" s="55" t="s">
        <v>23</v>
      </c>
      <c r="X122" s="55" t="s">
        <v>29</v>
      </c>
      <c r="Y122" s="55" t="s">
        <v>23</v>
      </c>
      <c r="Z122" s="55" t="s">
        <v>23</v>
      </c>
      <c r="AA122" s="55" t="s">
        <v>29</v>
      </c>
      <c r="AB122" s="55" t="s">
        <v>23</v>
      </c>
      <c r="AC122" s="55" t="s">
        <v>23</v>
      </c>
      <c r="AD122" s="55" t="s">
        <v>29</v>
      </c>
      <c r="AE122" s="55" t="s">
        <v>23</v>
      </c>
      <c r="AF122" s="55" t="s">
        <v>23</v>
      </c>
      <c r="AG122" s="55" t="s">
        <v>29</v>
      </c>
      <c r="AH122" s="55" t="s">
        <v>23</v>
      </c>
      <c r="AI122" s="55" t="s">
        <v>23</v>
      </c>
      <c r="AJ122" s="55" t="s">
        <v>29</v>
      </c>
      <c r="AK122" s="55" t="s">
        <v>23</v>
      </c>
      <c r="AL122" s="55" t="s">
        <v>23</v>
      </c>
      <c r="AM122" s="55" t="s">
        <v>27</v>
      </c>
      <c r="AN122" s="55" t="s">
        <v>23</v>
      </c>
      <c r="AO122" s="55" t="s">
        <v>23</v>
      </c>
      <c r="AP122" s="55" t="s">
        <v>27</v>
      </c>
      <c r="AQ122" s="55" t="s">
        <v>23</v>
      </c>
      <c r="AR122" s="55" t="s">
        <v>23</v>
      </c>
      <c r="AS122" s="55" t="s">
        <v>27</v>
      </c>
      <c r="AT122" s="55" t="s">
        <v>23</v>
      </c>
      <c r="AU122" s="55" t="s">
        <v>23</v>
      </c>
      <c r="AV122" s="55" t="s">
        <v>27</v>
      </c>
      <c r="AW122" s="55" t="s">
        <v>23</v>
      </c>
      <c r="AX122" s="55" t="s">
        <v>23</v>
      </c>
      <c r="AY122" s="55" t="s">
        <v>27</v>
      </c>
      <c r="AZ122" s="55" t="s">
        <v>23</v>
      </c>
      <c r="BA122" s="55" t="s">
        <v>23</v>
      </c>
      <c r="BB122" s="55" t="s">
        <v>27</v>
      </c>
      <c r="BC122" s="55" t="s">
        <v>23</v>
      </c>
      <c r="BD122" s="55" t="s">
        <v>23</v>
      </c>
    </row>
    <row r="123" spans="1:56" ht="12" customHeight="1" x14ac:dyDescent="0.2">
      <c r="A123" s="25">
        <f>MAX($A$14:A122)+1</f>
        <v>64</v>
      </c>
      <c r="B123" s="56" t="s">
        <v>34</v>
      </c>
      <c r="C123" s="55" t="s">
        <v>3</v>
      </c>
      <c r="D123" s="55" t="s">
        <v>23</v>
      </c>
      <c r="E123" s="55" t="s">
        <v>33</v>
      </c>
      <c r="F123" s="55" t="s">
        <v>3</v>
      </c>
      <c r="G123" s="55" t="s">
        <v>26</v>
      </c>
      <c r="H123" s="55" t="s">
        <v>31</v>
      </c>
      <c r="I123" s="55" t="s">
        <v>3</v>
      </c>
      <c r="J123" s="55" t="s">
        <v>26</v>
      </c>
      <c r="K123" s="55" t="s">
        <v>31</v>
      </c>
      <c r="L123" s="55" t="s">
        <v>3</v>
      </c>
      <c r="M123" s="55" t="s">
        <v>26</v>
      </c>
      <c r="N123" s="55" t="s">
        <v>31</v>
      </c>
      <c r="O123" s="55" t="s">
        <v>3</v>
      </c>
      <c r="P123" s="55" t="s">
        <v>26</v>
      </c>
      <c r="Q123" s="55" t="s">
        <v>31</v>
      </c>
      <c r="R123" s="55" t="s">
        <v>3</v>
      </c>
      <c r="S123" s="55" t="s">
        <v>40</v>
      </c>
      <c r="T123" s="55" t="s">
        <v>26</v>
      </c>
      <c r="U123" s="55" t="s">
        <v>3</v>
      </c>
      <c r="V123" s="55" t="s">
        <v>40</v>
      </c>
      <c r="W123" s="55" t="s">
        <v>26</v>
      </c>
      <c r="X123" s="55" t="s">
        <v>3</v>
      </c>
      <c r="Y123" s="55" t="s">
        <v>23</v>
      </c>
      <c r="Z123" s="55" t="s">
        <v>31</v>
      </c>
      <c r="AA123" s="55" t="s">
        <v>3</v>
      </c>
      <c r="AB123" s="55" t="s">
        <v>23</v>
      </c>
      <c r="AC123" s="55" t="s">
        <v>31</v>
      </c>
      <c r="AD123" s="55" t="s">
        <v>3</v>
      </c>
      <c r="AE123" s="55" t="s">
        <v>23</v>
      </c>
      <c r="AF123" s="55" t="s">
        <v>31</v>
      </c>
      <c r="AG123" s="55" t="s">
        <v>3</v>
      </c>
      <c r="AH123" s="55" t="s">
        <v>23</v>
      </c>
      <c r="AI123" s="55" t="s">
        <v>31</v>
      </c>
      <c r="AJ123" s="55" t="s">
        <v>4</v>
      </c>
      <c r="AK123" s="55" t="s">
        <v>23</v>
      </c>
      <c r="AL123" s="55" t="s">
        <v>32</v>
      </c>
      <c r="AM123" s="55" t="s">
        <v>4</v>
      </c>
      <c r="AN123" s="55" t="s">
        <v>23</v>
      </c>
      <c r="AO123" s="55" t="s">
        <v>31</v>
      </c>
      <c r="AP123" s="55" t="s">
        <v>4</v>
      </c>
      <c r="AQ123" s="55" t="s">
        <v>23</v>
      </c>
      <c r="AR123" s="55" t="s">
        <v>31</v>
      </c>
      <c r="AS123" s="55" t="s">
        <v>5</v>
      </c>
      <c r="AT123" s="55" t="s">
        <v>23</v>
      </c>
      <c r="AU123" s="55" t="s">
        <v>32</v>
      </c>
      <c r="AV123" s="55" t="s">
        <v>5</v>
      </c>
      <c r="AW123" s="55" t="s">
        <v>23</v>
      </c>
      <c r="AX123" s="55" t="s">
        <v>32</v>
      </c>
      <c r="AY123" s="55" t="s">
        <v>5</v>
      </c>
      <c r="AZ123" s="55" t="s">
        <v>23</v>
      </c>
      <c r="BA123" s="55" t="s">
        <v>31</v>
      </c>
      <c r="BB123" s="55" t="s">
        <v>5</v>
      </c>
      <c r="BC123" s="55" t="s">
        <v>23</v>
      </c>
      <c r="BD123" s="55" t="s">
        <v>31</v>
      </c>
    </row>
    <row r="124" spans="1:56" ht="12" customHeight="1" x14ac:dyDescent="0.2">
      <c r="A124" s="25">
        <f>MAX($A$14:A123)+1</f>
        <v>65</v>
      </c>
      <c r="B124" s="56" t="s">
        <v>30</v>
      </c>
      <c r="C124" s="55" t="s">
        <v>29</v>
      </c>
      <c r="D124" s="55" t="s">
        <v>26</v>
      </c>
      <c r="E124" s="55" t="s">
        <v>23</v>
      </c>
      <c r="F124" s="55" t="s">
        <v>29</v>
      </c>
      <c r="G124" s="55" t="s">
        <v>26</v>
      </c>
      <c r="H124" s="55" t="s">
        <v>23</v>
      </c>
      <c r="I124" s="55" t="s">
        <v>29</v>
      </c>
      <c r="J124" s="55" t="s">
        <v>26</v>
      </c>
      <c r="K124" s="55" t="s">
        <v>23</v>
      </c>
      <c r="L124" s="55" t="s">
        <v>29</v>
      </c>
      <c r="M124" s="55" t="s">
        <v>26</v>
      </c>
      <c r="N124" s="55" t="s">
        <v>23</v>
      </c>
      <c r="O124" s="55" t="s">
        <v>29</v>
      </c>
      <c r="P124" s="55" t="s">
        <v>26</v>
      </c>
      <c r="Q124" s="55" t="s">
        <v>23</v>
      </c>
      <c r="R124" s="55" t="s">
        <v>29</v>
      </c>
      <c r="S124" s="55" t="s">
        <v>40</v>
      </c>
      <c r="T124" s="55" t="s">
        <v>23</v>
      </c>
      <c r="U124" s="55" t="s">
        <v>29</v>
      </c>
      <c r="V124" s="55" t="s">
        <v>40</v>
      </c>
      <c r="W124" s="55" t="s">
        <v>23</v>
      </c>
      <c r="X124" s="55" t="s">
        <v>29</v>
      </c>
      <c r="Y124" s="55" t="s">
        <v>23</v>
      </c>
      <c r="Z124" s="55" t="s">
        <v>23</v>
      </c>
      <c r="AA124" s="55" t="s">
        <v>29</v>
      </c>
      <c r="AB124" s="55" t="s">
        <v>23</v>
      </c>
      <c r="AC124" s="55" t="s">
        <v>23</v>
      </c>
      <c r="AD124" s="55" t="s">
        <v>29</v>
      </c>
      <c r="AE124" s="55" t="s">
        <v>23</v>
      </c>
      <c r="AF124" s="55" t="s">
        <v>23</v>
      </c>
      <c r="AG124" s="55" t="s">
        <v>29</v>
      </c>
      <c r="AH124" s="55" t="s">
        <v>23</v>
      </c>
      <c r="AI124" s="55" t="s">
        <v>23</v>
      </c>
      <c r="AJ124" s="55" t="s">
        <v>29</v>
      </c>
      <c r="AK124" s="55" t="s">
        <v>23</v>
      </c>
      <c r="AL124" s="55" t="s">
        <v>23</v>
      </c>
      <c r="AM124" s="55" t="s">
        <v>27</v>
      </c>
      <c r="AN124" s="55" t="s">
        <v>23</v>
      </c>
      <c r="AO124" s="55" t="s">
        <v>23</v>
      </c>
      <c r="AP124" s="55" t="s">
        <v>27</v>
      </c>
      <c r="AQ124" s="55" t="s">
        <v>23</v>
      </c>
      <c r="AR124" s="55" t="s">
        <v>23</v>
      </c>
      <c r="AS124" s="55" t="s">
        <v>27</v>
      </c>
      <c r="AT124" s="55" t="s">
        <v>23</v>
      </c>
      <c r="AU124" s="55" t="s">
        <v>23</v>
      </c>
      <c r="AV124" s="55" t="s">
        <v>27</v>
      </c>
      <c r="AW124" s="55" t="s">
        <v>23</v>
      </c>
      <c r="AX124" s="55" t="s">
        <v>23</v>
      </c>
      <c r="AY124" s="55" t="s">
        <v>27</v>
      </c>
      <c r="AZ124" s="55" t="s">
        <v>23</v>
      </c>
      <c r="BA124" s="55" t="s">
        <v>23</v>
      </c>
      <c r="BB124" s="55" t="s">
        <v>27</v>
      </c>
      <c r="BC124" s="55" t="s">
        <v>23</v>
      </c>
      <c r="BD124" s="55" t="s">
        <v>23</v>
      </c>
    </row>
    <row r="125" spans="1:56" x14ac:dyDescent="0.2">
      <c r="A125" s="25">
        <f>MAX($A$14:A124)+1</f>
        <v>66</v>
      </c>
      <c r="B125" s="58" t="s">
        <v>41</v>
      </c>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row>
    <row r="126" spans="1:56" ht="12" customHeight="1" x14ac:dyDescent="0.2">
      <c r="A126" s="25">
        <f>MAX($A$14:A125)+1</f>
        <v>67</v>
      </c>
      <c r="B126" s="56" t="s">
        <v>36</v>
      </c>
      <c r="C126" s="55" t="s">
        <v>6</v>
      </c>
      <c r="D126" s="55" t="s">
        <v>23</v>
      </c>
      <c r="E126" s="55" t="s">
        <v>31</v>
      </c>
      <c r="F126" s="55" t="s">
        <v>6</v>
      </c>
      <c r="G126" s="55" t="s">
        <v>23</v>
      </c>
      <c r="H126" s="55" t="s">
        <v>31</v>
      </c>
      <c r="I126" s="55" t="s">
        <v>6</v>
      </c>
      <c r="J126" s="55" t="s">
        <v>23</v>
      </c>
      <c r="K126" s="55" t="s">
        <v>31</v>
      </c>
      <c r="L126" s="55" t="s">
        <v>6</v>
      </c>
      <c r="M126" s="55" t="s">
        <v>23</v>
      </c>
      <c r="N126" s="55" t="s">
        <v>31</v>
      </c>
      <c r="O126" s="55" t="s">
        <v>6</v>
      </c>
      <c r="P126" s="55" t="s">
        <v>23</v>
      </c>
      <c r="Q126" s="55" t="s">
        <v>31</v>
      </c>
      <c r="R126" s="55" t="s">
        <v>6</v>
      </c>
      <c r="S126" s="55" t="s">
        <v>23</v>
      </c>
      <c r="T126" s="55" t="s">
        <v>31</v>
      </c>
      <c r="U126" s="55" t="s">
        <v>6</v>
      </c>
      <c r="V126" s="55" t="s">
        <v>23</v>
      </c>
      <c r="W126" s="55" t="s">
        <v>31</v>
      </c>
      <c r="X126" s="55" t="s">
        <v>6</v>
      </c>
      <c r="Y126" s="55" t="s">
        <v>23</v>
      </c>
      <c r="Z126" s="55" t="s">
        <v>31</v>
      </c>
      <c r="AA126" s="55" t="s">
        <v>6</v>
      </c>
      <c r="AB126" s="55" t="s">
        <v>23</v>
      </c>
      <c r="AC126" s="55" t="s">
        <v>31</v>
      </c>
      <c r="AD126" s="55" t="s">
        <v>6</v>
      </c>
      <c r="AE126" s="55" t="s">
        <v>23</v>
      </c>
      <c r="AF126" s="55" t="s">
        <v>31</v>
      </c>
      <c r="AG126" s="55" t="s">
        <v>6</v>
      </c>
      <c r="AH126" s="55" t="s">
        <v>23</v>
      </c>
      <c r="AI126" s="55" t="s">
        <v>31</v>
      </c>
      <c r="AJ126" s="55" t="s">
        <v>5</v>
      </c>
      <c r="AK126" s="55" t="s">
        <v>23</v>
      </c>
      <c r="AL126" s="55" t="s">
        <v>33</v>
      </c>
      <c r="AM126" s="55" t="s">
        <v>5</v>
      </c>
      <c r="AN126" s="55" t="s">
        <v>23</v>
      </c>
      <c r="AO126" s="55" t="s">
        <v>31</v>
      </c>
      <c r="AP126" s="55" t="s">
        <v>5</v>
      </c>
      <c r="AQ126" s="55" t="s">
        <v>23</v>
      </c>
      <c r="AR126" s="55" t="s">
        <v>31</v>
      </c>
      <c r="AS126" s="55" t="s">
        <v>4</v>
      </c>
      <c r="AT126" s="55" t="s">
        <v>26</v>
      </c>
      <c r="AU126" s="55" t="s">
        <v>31</v>
      </c>
      <c r="AV126" s="55" t="s">
        <v>4</v>
      </c>
      <c r="AW126" s="55" t="s">
        <v>26</v>
      </c>
      <c r="AX126" s="55" t="s">
        <v>31</v>
      </c>
      <c r="AY126" s="55" t="s">
        <v>4</v>
      </c>
      <c r="AZ126" s="55" t="s">
        <v>26</v>
      </c>
      <c r="BA126" s="55" t="s">
        <v>31</v>
      </c>
      <c r="BB126" s="55" t="s">
        <v>4</v>
      </c>
      <c r="BC126" s="55" t="s">
        <v>40</v>
      </c>
      <c r="BD126" s="55" t="s">
        <v>26</v>
      </c>
    </row>
    <row r="127" spans="1:56" ht="12" customHeight="1" x14ac:dyDescent="0.2">
      <c r="A127" s="25">
        <f>MAX($A$14:A126)+1</f>
        <v>68</v>
      </c>
      <c r="B127" s="56" t="s">
        <v>35</v>
      </c>
      <c r="C127" s="55" t="s">
        <v>27</v>
      </c>
      <c r="D127" s="55" t="s">
        <v>23</v>
      </c>
      <c r="E127" s="55" t="s">
        <v>23</v>
      </c>
      <c r="F127" s="55" t="s">
        <v>27</v>
      </c>
      <c r="G127" s="55" t="s">
        <v>23</v>
      </c>
      <c r="H127" s="55" t="s">
        <v>23</v>
      </c>
      <c r="I127" s="55" t="s">
        <v>27</v>
      </c>
      <c r="J127" s="55" t="s">
        <v>23</v>
      </c>
      <c r="K127" s="55" t="s">
        <v>23</v>
      </c>
      <c r="L127" s="55" t="s">
        <v>27</v>
      </c>
      <c r="M127" s="55" t="s">
        <v>23</v>
      </c>
      <c r="N127" s="55" t="s">
        <v>23</v>
      </c>
      <c r="O127" s="55" t="s">
        <v>27</v>
      </c>
      <c r="P127" s="55" t="s">
        <v>23</v>
      </c>
      <c r="Q127" s="55" t="s">
        <v>23</v>
      </c>
      <c r="R127" s="55" t="s">
        <v>27</v>
      </c>
      <c r="S127" s="55" t="s">
        <v>23</v>
      </c>
      <c r="T127" s="55" t="s">
        <v>23</v>
      </c>
      <c r="U127" s="55" t="s">
        <v>27</v>
      </c>
      <c r="V127" s="55" t="s">
        <v>23</v>
      </c>
      <c r="W127" s="55" t="s">
        <v>23</v>
      </c>
      <c r="X127" s="55" t="s">
        <v>27</v>
      </c>
      <c r="Y127" s="55" t="s">
        <v>23</v>
      </c>
      <c r="Z127" s="55" t="s">
        <v>23</v>
      </c>
      <c r="AA127" s="55" t="s">
        <v>27</v>
      </c>
      <c r="AB127" s="55" t="s">
        <v>23</v>
      </c>
      <c r="AC127" s="55" t="s">
        <v>23</v>
      </c>
      <c r="AD127" s="55" t="s">
        <v>27</v>
      </c>
      <c r="AE127" s="55" t="s">
        <v>23</v>
      </c>
      <c r="AF127" s="55" t="s">
        <v>23</v>
      </c>
      <c r="AG127" s="55" t="s">
        <v>27</v>
      </c>
      <c r="AH127" s="55" t="s">
        <v>23</v>
      </c>
      <c r="AI127" s="55" t="s">
        <v>23</v>
      </c>
      <c r="AJ127" s="55" t="s">
        <v>27</v>
      </c>
      <c r="AK127" s="55" t="s">
        <v>23</v>
      </c>
      <c r="AL127" s="55" t="s">
        <v>23</v>
      </c>
      <c r="AM127" s="55" t="s">
        <v>27</v>
      </c>
      <c r="AN127" s="55" t="s">
        <v>23</v>
      </c>
      <c r="AO127" s="55" t="s">
        <v>23</v>
      </c>
      <c r="AP127" s="55" t="s">
        <v>27</v>
      </c>
      <c r="AQ127" s="55" t="s">
        <v>23</v>
      </c>
      <c r="AR127" s="55" t="s">
        <v>23</v>
      </c>
      <c r="AS127" s="55" t="s">
        <v>27</v>
      </c>
      <c r="AT127" s="55" t="s">
        <v>23</v>
      </c>
      <c r="AU127" s="55" t="s">
        <v>23</v>
      </c>
      <c r="AV127" s="55" t="s">
        <v>22</v>
      </c>
      <c r="AW127" s="55" t="s">
        <v>23</v>
      </c>
      <c r="AX127" s="55" t="s">
        <v>23</v>
      </c>
      <c r="AY127" s="55" t="s">
        <v>22</v>
      </c>
      <c r="AZ127" s="55" t="s">
        <v>23</v>
      </c>
      <c r="BA127" s="55" t="s">
        <v>23</v>
      </c>
      <c r="BB127" s="55" t="s">
        <v>27</v>
      </c>
      <c r="BC127" s="55" t="s">
        <v>26</v>
      </c>
      <c r="BD127" s="55" t="s">
        <v>23</v>
      </c>
    </row>
    <row r="128" spans="1:56" ht="12" customHeight="1" x14ac:dyDescent="0.2">
      <c r="A128" s="25">
        <f>MAX($A$14:A127)+1</f>
        <v>69</v>
      </c>
      <c r="B128" s="56" t="s">
        <v>34</v>
      </c>
      <c r="C128" s="55" t="s">
        <v>6</v>
      </c>
      <c r="D128" s="55" t="s">
        <v>23</v>
      </c>
      <c r="E128" s="55" t="s">
        <v>31</v>
      </c>
      <c r="F128" s="55" t="s">
        <v>6</v>
      </c>
      <c r="G128" s="55" t="s">
        <v>23</v>
      </c>
      <c r="H128" s="55" t="s">
        <v>31</v>
      </c>
      <c r="I128" s="55" t="s">
        <v>6</v>
      </c>
      <c r="J128" s="55" t="s">
        <v>23</v>
      </c>
      <c r="K128" s="55" t="s">
        <v>31</v>
      </c>
      <c r="L128" s="55" t="s">
        <v>6</v>
      </c>
      <c r="M128" s="55" t="s">
        <v>23</v>
      </c>
      <c r="N128" s="55" t="s">
        <v>31</v>
      </c>
      <c r="O128" s="55" t="s">
        <v>6</v>
      </c>
      <c r="P128" s="55" t="s">
        <v>23</v>
      </c>
      <c r="Q128" s="55" t="s">
        <v>31</v>
      </c>
      <c r="R128" s="55" t="s">
        <v>6</v>
      </c>
      <c r="S128" s="55" t="s">
        <v>23</v>
      </c>
      <c r="T128" s="55" t="s">
        <v>31</v>
      </c>
      <c r="U128" s="55" t="s">
        <v>6</v>
      </c>
      <c r="V128" s="55" t="s">
        <v>23</v>
      </c>
      <c r="W128" s="55" t="s">
        <v>31</v>
      </c>
      <c r="X128" s="55" t="s">
        <v>6</v>
      </c>
      <c r="Y128" s="55" t="s">
        <v>23</v>
      </c>
      <c r="Z128" s="55" t="s">
        <v>31</v>
      </c>
      <c r="AA128" s="55" t="s">
        <v>6</v>
      </c>
      <c r="AB128" s="55" t="s">
        <v>23</v>
      </c>
      <c r="AC128" s="55" t="s">
        <v>31</v>
      </c>
      <c r="AD128" s="55" t="s">
        <v>6</v>
      </c>
      <c r="AE128" s="55" t="s">
        <v>23</v>
      </c>
      <c r="AF128" s="55" t="s">
        <v>31</v>
      </c>
      <c r="AG128" s="55" t="s">
        <v>6</v>
      </c>
      <c r="AH128" s="55" t="s">
        <v>23</v>
      </c>
      <c r="AI128" s="55" t="s">
        <v>31</v>
      </c>
      <c r="AJ128" s="55" t="s">
        <v>5</v>
      </c>
      <c r="AK128" s="55" t="s">
        <v>23</v>
      </c>
      <c r="AL128" s="55" t="s">
        <v>33</v>
      </c>
      <c r="AM128" s="55" t="s">
        <v>5</v>
      </c>
      <c r="AN128" s="55" t="s">
        <v>23</v>
      </c>
      <c r="AO128" s="55" t="s">
        <v>31</v>
      </c>
      <c r="AP128" s="55" t="s">
        <v>5</v>
      </c>
      <c r="AQ128" s="55" t="s">
        <v>23</v>
      </c>
      <c r="AR128" s="55" t="s">
        <v>31</v>
      </c>
      <c r="AS128" s="55" t="s">
        <v>4</v>
      </c>
      <c r="AT128" s="55" t="s">
        <v>26</v>
      </c>
      <c r="AU128" s="55" t="s">
        <v>31</v>
      </c>
      <c r="AV128" s="55" t="s">
        <v>4</v>
      </c>
      <c r="AW128" s="55" t="s">
        <v>26</v>
      </c>
      <c r="AX128" s="55" t="s">
        <v>31</v>
      </c>
      <c r="AY128" s="55" t="s">
        <v>4</v>
      </c>
      <c r="AZ128" s="55" t="s">
        <v>26</v>
      </c>
      <c r="BA128" s="55" t="s">
        <v>31</v>
      </c>
      <c r="BB128" s="55" t="s">
        <v>4</v>
      </c>
      <c r="BC128" s="55" t="s">
        <v>40</v>
      </c>
      <c r="BD128" s="55" t="s">
        <v>26</v>
      </c>
    </row>
    <row r="129" spans="1:56" ht="12" customHeight="1" x14ac:dyDescent="0.2">
      <c r="A129" s="25">
        <f>MAX($A$14:A128)+1</f>
        <v>70</v>
      </c>
      <c r="B129" s="56" t="s">
        <v>30</v>
      </c>
      <c r="C129" s="55" t="s">
        <v>27</v>
      </c>
      <c r="D129" s="55" t="s">
        <v>23</v>
      </c>
      <c r="E129" s="55" t="s">
        <v>23</v>
      </c>
      <c r="F129" s="55" t="s">
        <v>27</v>
      </c>
      <c r="G129" s="55" t="s">
        <v>23</v>
      </c>
      <c r="H129" s="55" t="s">
        <v>23</v>
      </c>
      <c r="I129" s="55" t="s">
        <v>27</v>
      </c>
      <c r="J129" s="55" t="s">
        <v>23</v>
      </c>
      <c r="K129" s="55" t="s">
        <v>23</v>
      </c>
      <c r="L129" s="55" t="s">
        <v>27</v>
      </c>
      <c r="M129" s="55" t="s">
        <v>23</v>
      </c>
      <c r="N129" s="55" t="s">
        <v>23</v>
      </c>
      <c r="O129" s="55" t="s">
        <v>27</v>
      </c>
      <c r="P129" s="55" t="s">
        <v>23</v>
      </c>
      <c r="Q129" s="55" t="s">
        <v>23</v>
      </c>
      <c r="R129" s="55" t="s">
        <v>27</v>
      </c>
      <c r="S129" s="55" t="s">
        <v>23</v>
      </c>
      <c r="T129" s="55" t="s">
        <v>23</v>
      </c>
      <c r="U129" s="55" t="s">
        <v>27</v>
      </c>
      <c r="V129" s="55" t="s">
        <v>23</v>
      </c>
      <c r="W129" s="55" t="s">
        <v>23</v>
      </c>
      <c r="X129" s="55" t="s">
        <v>27</v>
      </c>
      <c r="Y129" s="55" t="s">
        <v>23</v>
      </c>
      <c r="Z129" s="55" t="s">
        <v>23</v>
      </c>
      <c r="AA129" s="55" t="s">
        <v>27</v>
      </c>
      <c r="AB129" s="55" t="s">
        <v>23</v>
      </c>
      <c r="AC129" s="55" t="s">
        <v>23</v>
      </c>
      <c r="AD129" s="55" t="s">
        <v>27</v>
      </c>
      <c r="AE129" s="55" t="s">
        <v>23</v>
      </c>
      <c r="AF129" s="55" t="s">
        <v>23</v>
      </c>
      <c r="AG129" s="55" t="s">
        <v>27</v>
      </c>
      <c r="AH129" s="55" t="s">
        <v>23</v>
      </c>
      <c r="AI129" s="55" t="s">
        <v>23</v>
      </c>
      <c r="AJ129" s="55" t="s">
        <v>27</v>
      </c>
      <c r="AK129" s="55" t="s">
        <v>23</v>
      </c>
      <c r="AL129" s="55" t="s">
        <v>23</v>
      </c>
      <c r="AM129" s="55" t="s">
        <v>27</v>
      </c>
      <c r="AN129" s="55" t="s">
        <v>23</v>
      </c>
      <c r="AO129" s="55" t="s">
        <v>23</v>
      </c>
      <c r="AP129" s="55" t="s">
        <v>27</v>
      </c>
      <c r="AQ129" s="55" t="s">
        <v>23</v>
      </c>
      <c r="AR129" s="55" t="s">
        <v>23</v>
      </c>
      <c r="AS129" s="55" t="s">
        <v>27</v>
      </c>
      <c r="AT129" s="55" t="s">
        <v>23</v>
      </c>
      <c r="AU129" s="55" t="s">
        <v>23</v>
      </c>
      <c r="AV129" s="55" t="s">
        <v>22</v>
      </c>
      <c r="AW129" s="55" t="s">
        <v>23</v>
      </c>
      <c r="AX129" s="55" t="s">
        <v>23</v>
      </c>
      <c r="AY129" s="55" t="s">
        <v>22</v>
      </c>
      <c r="AZ129" s="55" t="s">
        <v>23</v>
      </c>
      <c r="BA129" s="55" t="s">
        <v>23</v>
      </c>
      <c r="BB129" s="55" t="s">
        <v>27</v>
      </c>
      <c r="BC129" s="55" t="s">
        <v>26</v>
      </c>
      <c r="BD129" s="55" t="s">
        <v>23</v>
      </c>
    </row>
    <row r="130" spans="1:56" x14ac:dyDescent="0.2">
      <c r="A130" s="25">
        <f>MAX($A$14:A129)+1</f>
        <v>71</v>
      </c>
      <c r="B130" s="58" t="s">
        <v>39</v>
      </c>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row>
    <row r="131" spans="1:56" ht="12" customHeight="1" x14ac:dyDescent="0.2">
      <c r="A131" s="25">
        <f>MAX($A$14:A130)+1</f>
        <v>72</v>
      </c>
      <c r="B131" s="56" t="s">
        <v>36</v>
      </c>
      <c r="C131" s="55" t="s">
        <v>5</v>
      </c>
      <c r="D131" s="55" t="s">
        <v>23</v>
      </c>
      <c r="E131" s="55" t="s">
        <v>31</v>
      </c>
      <c r="F131" s="55" t="s">
        <v>5</v>
      </c>
      <c r="G131" s="55" t="s">
        <v>23</v>
      </c>
      <c r="H131" s="55" t="s">
        <v>31</v>
      </c>
      <c r="I131" s="55" t="s">
        <v>5</v>
      </c>
      <c r="J131" s="55" t="s">
        <v>23</v>
      </c>
      <c r="K131" s="55" t="s">
        <v>31</v>
      </c>
      <c r="L131" s="55" t="s">
        <v>5</v>
      </c>
      <c r="M131" s="55" t="s">
        <v>23</v>
      </c>
      <c r="N131" s="55" t="s">
        <v>33</v>
      </c>
      <c r="O131" s="55" t="s">
        <v>5</v>
      </c>
      <c r="P131" s="55" t="s">
        <v>23</v>
      </c>
      <c r="Q131" s="55" t="s">
        <v>31</v>
      </c>
      <c r="R131" s="55" t="s">
        <v>4</v>
      </c>
      <c r="S131" s="55" t="s">
        <v>23</v>
      </c>
      <c r="T131" s="55" t="s">
        <v>33</v>
      </c>
      <c r="U131" s="55" t="s">
        <v>4</v>
      </c>
      <c r="V131" s="55" t="s">
        <v>23</v>
      </c>
      <c r="W131" s="55" t="s">
        <v>31</v>
      </c>
      <c r="X131" s="55" t="s">
        <v>4</v>
      </c>
      <c r="Y131" s="55" t="s">
        <v>23</v>
      </c>
      <c r="Z131" s="55" t="s">
        <v>31</v>
      </c>
      <c r="AA131" s="55" t="s">
        <v>4</v>
      </c>
      <c r="AB131" s="55" t="s">
        <v>23</v>
      </c>
      <c r="AC131" s="55" t="s">
        <v>31</v>
      </c>
      <c r="AD131" s="55" t="s">
        <v>4</v>
      </c>
      <c r="AE131" s="55" t="s">
        <v>23</v>
      </c>
      <c r="AF131" s="55" t="s">
        <v>32</v>
      </c>
      <c r="AG131" s="55" t="s">
        <v>4</v>
      </c>
      <c r="AH131" s="55" t="s">
        <v>23</v>
      </c>
      <c r="AI131" s="55" t="s">
        <v>31</v>
      </c>
      <c r="AJ131" s="55" t="s">
        <v>4</v>
      </c>
      <c r="AK131" s="55" t="s">
        <v>23</v>
      </c>
      <c r="AL131" s="55" t="s">
        <v>31</v>
      </c>
      <c r="AM131" s="55" t="s">
        <v>4</v>
      </c>
      <c r="AN131" s="55" t="s">
        <v>26</v>
      </c>
      <c r="AO131" s="55" t="s">
        <v>32</v>
      </c>
      <c r="AP131" s="55" t="s">
        <v>23</v>
      </c>
      <c r="AQ131" s="55" t="s">
        <v>23</v>
      </c>
      <c r="AR131" s="55" t="s">
        <v>23</v>
      </c>
      <c r="AS131" s="55" t="s">
        <v>23</v>
      </c>
      <c r="AT131" s="55" t="s">
        <v>23</v>
      </c>
      <c r="AU131" s="55" t="s">
        <v>23</v>
      </c>
      <c r="AV131" s="55" t="s">
        <v>23</v>
      </c>
      <c r="AW131" s="55" t="s">
        <v>23</v>
      </c>
      <c r="AX131" s="55" t="s">
        <v>23</v>
      </c>
      <c r="AY131" s="55" t="s">
        <v>23</v>
      </c>
      <c r="AZ131" s="55" t="s">
        <v>23</v>
      </c>
      <c r="BA131" s="55" t="s">
        <v>23</v>
      </c>
      <c r="BB131" s="55" t="s">
        <v>23</v>
      </c>
      <c r="BC131" s="55" t="s">
        <v>23</v>
      </c>
      <c r="BD131" s="55" t="s">
        <v>23</v>
      </c>
    </row>
    <row r="132" spans="1:56" ht="12" customHeight="1" x14ac:dyDescent="0.2">
      <c r="A132" s="25">
        <f>MAX($A$14:A131)+1</f>
        <v>73</v>
      </c>
      <c r="B132" s="56" t="s">
        <v>35</v>
      </c>
      <c r="C132" s="55" t="s">
        <v>23</v>
      </c>
      <c r="D132" s="55" t="s">
        <v>23</v>
      </c>
      <c r="E132" s="55" t="s">
        <v>23</v>
      </c>
      <c r="F132" s="55" t="s">
        <v>23</v>
      </c>
      <c r="G132" s="55" t="s">
        <v>23</v>
      </c>
      <c r="H132" s="55" t="s">
        <v>23</v>
      </c>
      <c r="I132" s="55" t="s">
        <v>23</v>
      </c>
      <c r="J132" s="55" t="s">
        <v>23</v>
      </c>
      <c r="K132" s="55" t="s">
        <v>23</v>
      </c>
      <c r="L132" s="55" t="s">
        <v>23</v>
      </c>
      <c r="M132" s="55" t="s">
        <v>23</v>
      </c>
      <c r="N132" s="55" t="s">
        <v>23</v>
      </c>
      <c r="O132" s="55" t="s">
        <v>23</v>
      </c>
      <c r="P132" s="55" t="s">
        <v>23</v>
      </c>
      <c r="Q132" s="55" t="s">
        <v>23</v>
      </c>
      <c r="R132" s="55" t="s">
        <v>23</v>
      </c>
      <c r="S132" s="55" t="s">
        <v>23</v>
      </c>
      <c r="T132" s="55" t="s">
        <v>23</v>
      </c>
      <c r="U132" s="55" t="s">
        <v>23</v>
      </c>
      <c r="V132" s="55" t="s">
        <v>23</v>
      </c>
      <c r="W132" s="55" t="s">
        <v>23</v>
      </c>
      <c r="X132" s="55" t="s">
        <v>23</v>
      </c>
      <c r="Y132" s="55" t="s">
        <v>23</v>
      </c>
      <c r="Z132" s="55" t="s">
        <v>23</v>
      </c>
      <c r="AA132" s="55" t="s">
        <v>23</v>
      </c>
      <c r="AB132" s="55" t="s">
        <v>23</v>
      </c>
      <c r="AC132" s="55" t="s">
        <v>23</v>
      </c>
      <c r="AD132" s="55" t="s">
        <v>23</v>
      </c>
      <c r="AE132" s="55" t="s">
        <v>23</v>
      </c>
      <c r="AF132" s="55" t="s">
        <v>23</v>
      </c>
      <c r="AG132" s="55" t="s">
        <v>23</v>
      </c>
      <c r="AH132" s="55" t="s">
        <v>23</v>
      </c>
      <c r="AI132" s="55" t="s">
        <v>23</v>
      </c>
      <c r="AJ132" s="55" t="s">
        <v>23</v>
      </c>
      <c r="AK132" s="55" t="s">
        <v>23</v>
      </c>
      <c r="AL132" s="55" t="s">
        <v>23</v>
      </c>
      <c r="AM132" s="55" t="s">
        <v>23</v>
      </c>
      <c r="AN132" s="55" t="s">
        <v>23</v>
      </c>
      <c r="AO132" s="55" t="s">
        <v>23</v>
      </c>
      <c r="AP132" s="55" t="s">
        <v>23</v>
      </c>
      <c r="AQ132" s="55" t="s">
        <v>23</v>
      </c>
      <c r="AR132" s="55" t="s">
        <v>23</v>
      </c>
      <c r="AS132" s="55" t="s">
        <v>23</v>
      </c>
      <c r="AT132" s="55" t="s">
        <v>23</v>
      </c>
      <c r="AU132" s="55" t="s">
        <v>23</v>
      </c>
      <c r="AV132" s="55" t="s">
        <v>23</v>
      </c>
      <c r="AW132" s="55" t="s">
        <v>23</v>
      </c>
      <c r="AX132" s="55" t="s">
        <v>23</v>
      </c>
      <c r="AY132" s="55" t="s">
        <v>23</v>
      </c>
      <c r="AZ132" s="55" t="s">
        <v>23</v>
      </c>
      <c r="BA132" s="55" t="s">
        <v>23</v>
      </c>
      <c r="BB132" s="55" t="s">
        <v>23</v>
      </c>
      <c r="BC132" s="55" t="s">
        <v>23</v>
      </c>
      <c r="BD132" s="55" t="s">
        <v>23</v>
      </c>
    </row>
    <row r="133" spans="1:56" ht="12" customHeight="1" x14ac:dyDescent="0.2">
      <c r="A133" s="25">
        <f>MAX($A$14:A132)+1</f>
        <v>74</v>
      </c>
      <c r="B133" s="56" t="s">
        <v>34</v>
      </c>
      <c r="C133" s="55" t="s">
        <v>5</v>
      </c>
      <c r="D133" s="55" t="s">
        <v>23</v>
      </c>
      <c r="E133" s="55" t="s">
        <v>31</v>
      </c>
      <c r="F133" s="55" t="s">
        <v>5</v>
      </c>
      <c r="G133" s="55" t="s">
        <v>23</v>
      </c>
      <c r="H133" s="55" t="s">
        <v>31</v>
      </c>
      <c r="I133" s="55" t="s">
        <v>5</v>
      </c>
      <c r="J133" s="55" t="s">
        <v>23</v>
      </c>
      <c r="K133" s="55" t="s">
        <v>31</v>
      </c>
      <c r="L133" s="55" t="s">
        <v>5</v>
      </c>
      <c r="M133" s="55" t="s">
        <v>23</v>
      </c>
      <c r="N133" s="55" t="s">
        <v>33</v>
      </c>
      <c r="O133" s="55" t="s">
        <v>5</v>
      </c>
      <c r="P133" s="55" t="s">
        <v>23</v>
      </c>
      <c r="Q133" s="55" t="s">
        <v>31</v>
      </c>
      <c r="R133" s="55" t="s">
        <v>4</v>
      </c>
      <c r="S133" s="55" t="s">
        <v>23</v>
      </c>
      <c r="T133" s="55" t="s">
        <v>33</v>
      </c>
      <c r="U133" s="55" t="s">
        <v>4</v>
      </c>
      <c r="V133" s="55" t="s">
        <v>23</v>
      </c>
      <c r="W133" s="55" t="s">
        <v>31</v>
      </c>
      <c r="X133" s="55" t="s">
        <v>4</v>
      </c>
      <c r="Y133" s="55" t="s">
        <v>23</v>
      </c>
      <c r="Z133" s="55" t="s">
        <v>31</v>
      </c>
      <c r="AA133" s="55" t="s">
        <v>4</v>
      </c>
      <c r="AB133" s="55" t="s">
        <v>23</v>
      </c>
      <c r="AC133" s="55" t="s">
        <v>31</v>
      </c>
      <c r="AD133" s="55" t="s">
        <v>4</v>
      </c>
      <c r="AE133" s="55" t="s">
        <v>23</v>
      </c>
      <c r="AF133" s="55" t="s">
        <v>32</v>
      </c>
      <c r="AG133" s="55" t="s">
        <v>4</v>
      </c>
      <c r="AH133" s="55" t="s">
        <v>23</v>
      </c>
      <c r="AI133" s="55" t="s">
        <v>31</v>
      </c>
      <c r="AJ133" s="55" t="s">
        <v>4</v>
      </c>
      <c r="AK133" s="55" t="s">
        <v>23</v>
      </c>
      <c r="AL133" s="55" t="s">
        <v>31</v>
      </c>
      <c r="AM133" s="55" t="s">
        <v>4</v>
      </c>
      <c r="AN133" s="55" t="s">
        <v>26</v>
      </c>
      <c r="AO133" s="55" t="s">
        <v>32</v>
      </c>
      <c r="AP133" s="55" t="s">
        <v>23</v>
      </c>
      <c r="AQ133" s="55" t="s">
        <v>23</v>
      </c>
      <c r="AR133" s="55" t="s">
        <v>23</v>
      </c>
      <c r="AS133" s="55" t="s">
        <v>23</v>
      </c>
      <c r="AT133" s="55" t="s">
        <v>23</v>
      </c>
      <c r="AU133" s="55" t="s">
        <v>23</v>
      </c>
      <c r="AV133" s="55" t="s">
        <v>23</v>
      </c>
      <c r="AW133" s="55" t="s">
        <v>23</v>
      </c>
      <c r="AX133" s="55" t="s">
        <v>23</v>
      </c>
      <c r="AY133" s="55" t="s">
        <v>23</v>
      </c>
      <c r="AZ133" s="55" t="s">
        <v>23</v>
      </c>
      <c r="BA133" s="55" t="s">
        <v>23</v>
      </c>
      <c r="BB133" s="55" t="s">
        <v>23</v>
      </c>
      <c r="BC133" s="55" t="s">
        <v>23</v>
      </c>
      <c r="BD133" s="55" t="s">
        <v>23</v>
      </c>
    </row>
    <row r="134" spans="1:56" ht="12" customHeight="1" x14ac:dyDescent="0.2">
      <c r="A134" s="25">
        <f>MAX($A$14:A133)+1</f>
        <v>75</v>
      </c>
      <c r="B134" s="56" t="s">
        <v>30</v>
      </c>
      <c r="C134" s="55" t="s">
        <v>23</v>
      </c>
      <c r="D134" s="55" t="s">
        <v>23</v>
      </c>
      <c r="E134" s="55" t="s">
        <v>23</v>
      </c>
      <c r="F134" s="55" t="s">
        <v>23</v>
      </c>
      <c r="G134" s="55" t="s">
        <v>23</v>
      </c>
      <c r="H134" s="55" t="s">
        <v>23</v>
      </c>
      <c r="I134" s="55" t="s">
        <v>23</v>
      </c>
      <c r="J134" s="55" t="s">
        <v>23</v>
      </c>
      <c r="K134" s="55" t="s">
        <v>23</v>
      </c>
      <c r="L134" s="55" t="s">
        <v>23</v>
      </c>
      <c r="M134" s="55" t="s">
        <v>23</v>
      </c>
      <c r="N134" s="55" t="s">
        <v>23</v>
      </c>
      <c r="O134" s="55" t="s">
        <v>23</v>
      </c>
      <c r="P134" s="55" t="s">
        <v>23</v>
      </c>
      <c r="Q134" s="55" t="s">
        <v>23</v>
      </c>
      <c r="R134" s="55" t="s">
        <v>23</v>
      </c>
      <c r="S134" s="55" t="s">
        <v>23</v>
      </c>
      <c r="T134" s="55" t="s">
        <v>23</v>
      </c>
      <c r="U134" s="55" t="s">
        <v>23</v>
      </c>
      <c r="V134" s="55" t="s">
        <v>23</v>
      </c>
      <c r="W134" s="55" t="s">
        <v>23</v>
      </c>
      <c r="X134" s="55" t="s">
        <v>23</v>
      </c>
      <c r="Y134" s="55" t="s">
        <v>23</v>
      </c>
      <c r="Z134" s="55" t="s">
        <v>23</v>
      </c>
      <c r="AA134" s="55" t="s">
        <v>23</v>
      </c>
      <c r="AB134" s="55" t="s">
        <v>23</v>
      </c>
      <c r="AC134" s="55" t="s">
        <v>23</v>
      </c>
      <c r="AD134" s="55" t="s">
        <v>23</v>
      </c>
      <c r="AE134" s="55" t="s">
        <v>23</v>
      </c>
      <c r="AF134" s="55" t="s">
        <v>23</v>
      </c>
      <c r="AG134" s="55" t="s">
        <v>23</v>
      </c>
      <c r="AH134" s="55" t="s">
        <v>23</v>
      </c>
      <c r="AI134" s="55" t="s">
        <v>23</v>
      </c>
      <c r="AJ134" s="55" t="s">
        <v>23</v>
      </c>
      <c r="AK134" s="55" t="s">
        <v>23</v>
      </c>
      <c r="AL134" s="55" t="s">
        <v>23</v>
      </c>
      <c r="AM134" s="55" t="s">
        <v>23</v>
      </c>
      <c r="AN134" s="55" t="s">
        <v>23</v>
      </c>
      <c r="AO134" s="55" t="s">
        <v>23</v>
      </c>
      <c r="AP134" s="55" t="s">
        <v>23</v>
      </c>
      <c r="AQ134" s="55" t="s">
        <v>23</v>
      </c>
      <c r="AR134" s="55" t="s">
        <v>23</v>
      </c>
      <c r="AS134" s="55" t="s">
        <v>23</v>
      </c>
      <c r="AT134" s="55" t="s">
        <v>23</v>
      </c>
      <c r="AU134" s="55" t="s">
        <v>23</v>
      </c>
      <c r="AV134" s="55" t="s">
        <v>23</v>
      </c>
      <c r="AW134" s="55" t="s">
        <v>23</v>
      </c>
      <c r="AX134" s="55" t="s">
        <v>23</v>
      </c>
      <c r="AY134" s="55" t="s">
        <v>23</v>
      </c>
      <c r="AZ134" s="55" t="s">
        <v>23</v>
      </c>
      <c r="BA134" s="55" t="s">
        <v>23</v>
      </c>
      <c r="BB134" s="55" t="s">
        <v>23</v>
      </c>
      <c r="BC134" s="55" t="s">
        <v>23</v>
      </c>
      <c r="BD134" s="55" t="s">
        <v>23</v>
      </c>
    </row>
    <row r="135" spans="1:56" x14ac:dyDescent="0.2">
      <c r="A135" s="25">
        <f>MAX($A$14:A134)+1</f>
        <v>76</v>
      </c>
      <c r="B135" s="58" t="s">
        <v>38</v>
      </c>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row>
    <row r="136" spans="1:56" ht="12" customHeight="1" x14ac:dyDescent="0.2">
      <c r="A136" s="25">
        <f>MAX($A$14:A135)+1</f>
        <v>77</v>
      </c>
      <c r="B136" s="56" t="s">
        <v>36</v>
      </c>
      <c r="C136" s="55" t="s">
        <v>5</v>
      </c>
      <c r="D136" s="55" t="s">
        <v>23</v>
      </c>
      <c r="E136" s="55" t="s">
        <v>31</v>
      </c>
      <c r="F136" s="55" t="s">
        <v>23</v>
      </c>
      <c r="G136" s="55" t="s">
        <v>23</v>
      </c>
      <c r="H136" s="55" t="s">
        <v>23</v>
      </c>
      <c r="I136" s="55" t="s">
        <v>23</v>
      </c>
      <c r="J136" s="55" t="s">
        <v>23</v>
      </c>
      <c r="K136" s="55" t="s">
        <v>23</v>
      </c>
      <c r="L136" s="55" t="s">
        <v>23</v>
      </c>
      <c r="M136" s="55" t="s">
        <v>23</v>
      </c>
      <c r="N136" s="55" t="s">
        <v>23</v>
      </c>
      <c r="O136" s="55" t="s">
        <v>23</v>
      </c>
      <c r="P136" s="55" t="s">
        <v>23</v>
      </c>
      <c r="Q136" s="55" t="s">
        <v>23</v>
      </c>
      <c r="R136" s="55" t="s">
        <v>23</v>
      </c>
      <c r="S136" s="55" t="s">
        <v>23</v>
      </c>
      <c r="T136" s="55" t="s">
        <v>23</v>
      </c>
      <c r="U136" s="55" t="s">
        <v>23</v>
      </c>
      <c r="V136" s="55" t="s">
        <v>23</v>
      </c>
      <c r="W136" s="55" t="s">
        <v>23</v>
      </c>
      <c r="X136" s="55" t="s">
        <v>23</v>
      </c>
      <c r="Y136" s="55" t="s">
        <v>23</v>
      </c>
      <c r="Z136" s="55" t="s">
        <v>23</v>
      </c>
      <c r="AA136" s="55" t="s">
        <v>23</v>
      </c>
      <c r="AB136" s="55" t="s">
        <v>23</v>
      </c>
      <c r="AC136" s="55" t="s">
        <v>23</v>
      </c>
      <c r="AD136" s="55" t="s">
        <v>23</v>
      </c>
      <c r="AE136" s="55" t="s">
        <v>23</v>
      </c>
      <c r="AF136" s="55" t="s">
        <v>23</v>
      </c>
      <c r="AG136" s="55" t="s">
        <v>23</v>
      </c>
      <c r="AH136" s="55" t="s">
        <v>23</v>
      </c>
      <c r="AI136" s="55" t="s">
        <v>23</v>
      </c>
      <c r="AJ136" s="55" t="s">
        <v>23</v>
      </c>
      <c r="AK136" s="55" t="s">
        <v>23</v>
      </c>
      <c r="AL136" s="55" t="s">
        <v>23</v>
      </c>
      <c r="AM136" s="55" t="s">
        <v>23</v>
      </c>
      <c r="AN136" s="55" t="s">
        <v>23</v>
      </c>
      <c r="AO136" s="55" t="s">
        <v>23</v>
      </c>
      <c r="AP136" s="55" t="s">
        <v>23</v>
      </c>
      <c r="AQ136" s="55" t="s">
        <v>23</v>
      </c>
      <c r="AR136" s="55" t="s">
        <v>23</v>
      </c>
      <c r="AS136" s="55" t="s">
        <v>23</v>
      </c>
      <c r="AT136" s="55" t="s">
        <v>23</v>
      </c>
      <c r="AU136" s="55" t="s">
        <v>23</v>
      </c>
      <c r="AV136" s="55" t="s">
        <v>23</v>
      </c>
      <c r="AW136" s="55" t="s">
        <v>23</v>
      </c>
      <c r="AX136" s="55" t="s">
        <v>23</v>
      </c>
      <c r="AY136" s="55" t="s">
        <v>23</v>
      </c>
      <c r="AZ136" s="55" t="s">
        <v>23</v>
      </c>
      <c r="BA136" s="55" t="s">
        <v>23</v>
      </c>
      <c r="BB136" s="55" t="s">
        <v>23</v>
      </c>
      <c r="BC136" s="55" t="s">
        <v>23</v>
      </c>
      <c r="BD136" s="55" t="s">
        <v>23</v>
      </c>
    </row>
    <row r="137" spans="1:56" ht="12" customHeight="1" x14ac:dyDescent="0.2">
      <c r="A137" s="25">
        <f>MAX($A$14:A136)+1</f>
        <v>78</v>
      </c>
      <c r="B137" s="56" t="s">
        <v>35</v>
      </c>
      <c r="C137" s="55" t="s">
        <v>23</v>
      </c>
      <c r="D137" s="55" t="s">
        <v>23</v>
      </c>
      <c r="E137" s="55" t="s">
        <v>23</v>
      </c>
      <c r="F137" s="55" t="s">
        <v>23</v>
      </c>
      <c r="G137" s="55" t="s">
        <v>23</v>
      </c>
      <c r="H137" s="55" t="s">
        <v>23</v>
      </c>
      <c r="I137" s="55" t="s">
        <v>23</v>
      </c>
      <c r="J137" s="55" t="s">
        <v>23</v>
      </c>
      <c r="K137" s="55" t="s">
        <v>23</v>
      </c>
      <c r="L137" s="55" t="s">
        <v>23</v>
      </c>
      <c r="M137" s="55" t="s">
        <v>23</v>
      </c>
      <c r="N137" s="55" t="s">
        <v>23</v>
      </c>
      <c r="O137" s="55" t="s">
        <v>23</v>
      </c>
      <c r="P137" s="55" t="s">
        <v>23</v>
      </c>
      <c r="Q137" s="55" t="s">
        <v>23</v>
      </c>
      <c r="R137" s="55" t="s">
        <v>23</v>
      </c>
      <c r="S137" s="55" t="s">
        <v>23</v>
      </c>
      <c r="T137" s="55" t="s">
        <v>23</v>
      </c>
      <c r="U137" s="55" t="s">
        <v>23</v>
      </c>
      <c r="V137" s="55" t="s">
        <v>23</v>
      </c>
      <c r="W137" s="55" t="s">
        <v>23</v>
      </c>
      <c r="X137" s="55" t="s">
        <v>23</v>
      </c>
      <c r="Y137" s="55" t="s">
        <v>23</v>
      </c>
      <c r="Z137" s="55" t="s">
        <v>23</v>
      </c>
      <c r="AA137" s="55" t="s">
        <v>23</v>
      </c>
      <c r="AB137" s="55" t="s">
        <v>23</v>
      </c>
      <c r="AC137" s="55" t="s">
        <v>23</v>
      </c>
      <c r="AD137" s="55" t="s">
        <v>23</v>
      </c>
      <c r="AE137" s="55" t="s">
        <v>23</v>
      </c>
      <c r="AF137" s="55" t="s">
        <v>23</v>
      </c>
      <c r="AG137" s="55" t="s">
        <v>23</v>
      </c>
      <c r="AH137" s="55" t="s">
        <v>23</v>
      </c>
      <c r="AI137" s="55" t="s">
        <v>23</v>
      </c>
      <c r="AJ137" s="55" t="s">
        <v>23</v>
      </c>
      <c r="AK137" s="55" t="s">
        <v>23</v>
      </c>
      <c r="AL137" s="55" t="s">
        <v>23</v>
      </c>
      <c r="AM137" s="55" t="s">
        <v>23</v>
      </c>
      <c r="AN137" s="55" t="s">
        <v>23</v>
      </c>
      <c r="AO137" s="55" t="s">
        <v>23</v>
      </c>
      <c r="AP137" s="55" t="s">
        <v>23</v>
      </c>
      <c r="AQ137" s="55" t="s">
        <v>23</v>
      </c>
      <c r="AR137" s="55" t="s">
        <v>23</v>
      </c>
      <c r="AS137" s="55" t="s">
        <v>23</v>
      </c>
      <c r="AT137" s="55" t="s">
        <v>23</v>
      </c>
      <c r="AU137" s="55" t="s">
        <v>23</v>
      </c>
      <c r="AV137" s="55" t="s">
        <v>23</v>
      </c>
      <c r="AW137" s="55" t="s">
        <v>23</v>
      </c>
      <c r="AX137" s="55" t="s">
        <v>23</v>
      </c>
      <c r="AY137" s="55" t="s">
        <v>23</v>
      </c>
      <c r="AZ137" s="55" t="s">
        <v>23</v>
      </c>
      <c r="BA137" s="55" t="s">
        <v>23</v>
      </c>
      <c r="BB137" s="55" t="s">
        <v>23</v>
      </c>
      <c r="BC137" s="55" t="s">
        <v>23</v>
      </c>
      <c r="BD137" s="55" t="s">
        <v>23</v>
      </c>
    </row>
    <row r="138" spans="1:56" ht="12" customHeight="1" x14ac:dyDescent="0.2">
      <c r="A138" s="25">
        <f>MAX($A$14:A137)+1</f>
        <v>79</v>
      </c>
      <c r="B138" s="56" t="s">
        <v>34</v>
      </c>
      <c r="C138" s="55" t="s">
        <v>5</v>
      </c>
      <c r="D138" s="55" t="s">
        <v>23</v>
      </c>
      <c r="E138" s="55" t="s">
        <v>31</v>
      </c>
      <c r="F138" s="55" t="s">
        <v>23</v>
      </c>
      <c r="G138" s="55" t="s">
        <v>23</v>
      </c>
      <c r="H138" s="55" t="s">
        <v>23</v>
      </c>
      <c r="I138" s="55" t="s">
        <v>23</v>
      </c>
      <c r="J138" s="55" t="s">
        <v>23</v>
      </c>
      <c r="K138" s="55" t="s">
        <v>23</v>
      </c>
      <c r="L138" s="55" t="s">
        <v>23</v>
      </c>
      <c r="M138" s="55" t="s">
        <v>23</v>
      </c>
      <c r="N138" s="55" t="s">
        <v>23</v>
      </c>
      <c r="O138" s="55" t="s">
        <v>23</v>
      </c>
      <c r="P138" s="55" t="s">
        <v>23</v>
      </c>
      <c r="Q138" s="55" t="s">
        <v>23</v>
      </c>
      <c r="R138" s="55" t="s">
        <v>23</v>
      </c>
      <c r="S138" s="55" t="s">
        <v>23</v>
      </c>
      <c r="T138" s="55" t="s">
        <v>23</v>
      </c>
      <c r="U138" s="55" t="s">
        <v>23</v>
      </c>
      <c r="V138" s="55" t="s">
        <v>23</v>
      </c>
      <c r="W138" s="55" t="s">
        <v>23</v>
      </c>
      <c r="X138" s="55" t="s">
        <v>23</v>
      </c>
      <c r="Y138" s="55" t="s">
        <v>23</v>
      </c>
      <c r="Z138" s="55" t="s">
        <v>23</v>
      </c>
      <c r="AA138" s="55" t="s">
        <v>23</v>
      </c>
      <c r="AB138" s="55" t="s">
        <v>23</v>
      </c>
      <c r="AC138" s="55" t="s">
        <v>23</v>
      </c>
      <c r="AD138" s="55" t="s">
        <v>23</v>
      </c>
      <c r="AE138" s="55" t="s">
        <v>23</v>
      </c>
      <c r="AF138" s="55" t="s">
        <v>23</v>
      </c>
      <c r="AG138" s="55" t="s">
        <v>23</v>
      </c>
      <c r="AH138" s="55" t="s">
        <v>23</v>
      </c>
      <c r="AI138" s="55" t="s">
        <v>23</v>
      </c>
      <c r="AJ138" s="55" t="s">
        <v>23</v>
      </c>
      <c r="AK138" s="55" t="s">
        <v>23</v>
      </c>
      <c r="AL138" s="55" t="s">
        <v>23</v>
      </c>
      <c r="AM138" s="55" t="s">
        <v>23</v>
      </c>
      <c r="AN138" s="55" t="s">
        <v>23</v>
      </c>
      <c r="AO138" s="55" t="s">
        <v>23</v>
      </c>
      <c r="AP138" s="55" t="s">
        <v>23</v>
      </c>
      <c r="AQ138" s="55" t="s">
        <v>23</v>
      </c>
      <c r="AR138" s="55" t="s">
        <v>23</v>
      </c>
      <c r="AS138" s="55" t="s">
        <v>23</v>
      </c>
      <c r="AT138" s="55" t="s">
        <v>23</v>
      </c>
      <c r="AU138" s="55" t="s">
        <v>23</v>
      </c>
      <c r="AV138" s="55" t="s">
        <v>23</v>
      </c>
      <c r="AW138" s="55" t="s">
        <v>23</v>
      </c>
      <c r="AX138" s="55" t="s">
        <v>23</v>
      </c>
      <c r="AY138" s="55" t="s">
        <v>23</v>
      </c>
      <c r="AZ138" s="55" t="s">
        <v>23</v>
      </c>
      <c r="BA138" s="55" t="s">
        <v>23</v>
      </c>
      <c r="BB138" s="55" t="s">
        <v>23</v>
      </c>
      <c r="BC138" s="55" t="s">
        <v>23</v>
      </c>
      <c r="BD138" s="55" t="s">
        <v>23</v>
      </c>
    </row>
    <row r="139" spans="1:56" ht="12" customHeight="1" x14ac:dyDescent="0.2">
      <c r="A139" s="25">
        <f>MAX($A$14:A138)+1</f>
        <v>80</v>
      </c>
      <c r="B139" s="56" t="s">
        <v>30</v>
      </c>
      <c r="C139" s="55" t="s">
        <v>23</v>
      </c>
      <c r="D139" s="55" t="s">
        <v>23</v>
      </c>
      <c r="E139" s="55" t="s">
        <v>23</v>
      </c>
      <c r="F139" s="55" t="s">
        <v>23</v>
      </c>
      <c r="G139" s="55" t="s">
        <v>23</v>
      </c>
      <c r="H139" s="55" t="s">
        <v>23</v>
      </c>
      <c r="I139" s="55" t="s">
        <v>23</v>
      </c>
      <c r="J139" s="55" t="s">
        <v>23</v>
      </c>
      <c r="K139" s="55" t="s">
        <v>23</v>
      </c>
      <c r="L139" s="55" t="s">
        <v>23</v>
      </c>
      <c r="M139" s="55" t="s">
        <v>23</v>
      </c>
      <c r="N139" s="55" t="s">
        <v>23</v>
      </c>
      <c r="O139" s="55" t="s">
        <v>23</v>
      </c>
      <c r="P139" s="55" t="s">
        <v>23</v>
      </c>
      <c r="Q139" s="55" t="s">
        <v>23</v>
      </c>
      <c r="R139" s="55" t="s">
        <v>23</v>
      </c>
      <c r="S139" s="55" t="s">
        <v>23</v>
      </c>
      <c r="T139" s="55" t="s">
        <v>23</v>
      </c>
      <c r="U139" s="55" t="s">
        <v>23</v>
      </c>
      <c r="V139" s="55" t="s">
        <v>23</v>
      </c>
      <c r="W139" s="55" t="s">
        <v>23</v>
      </c>
      <c r="X139" s="55" t="s">
        <v>23</v>
      </c>
      <c r="Y139" s="55" t="s">
        <v>23</v>
      </c>
      <c r="Z139" s="55" t="s">
        <v>23</v>
      </c>
      <c r="AA139" s="55" t="s">
        <v>23</v>
      </c>
      <c r="AB139" s="55" t="s">
        <v>23</v>
      </c>
      <c r="AC139" s="55" t="s">
        <v>23</v>
      </c>
      <c r="AD139" s="55" t="s">
        <v>23</v>
      </c>
      <c r="AE139" s="55" t="s">
        <v>23</v>
      </c>
      <c r="AF139" s="55" t="s">
        <v>23</v>
      </c>
      <c r="AG139" s="55" t="s">
        <v>23</v>
      </c>
      <c r="AH139" s="55" t="s">
        <v>23</v>
      </c>
      <c r="AI139" s="55" t="s">
        <v>23</v>
      </c>
      <c r="AJ139" s="55" t="s">
        <v>23</v>
      </c>
      <c r="AK139" s="55" t="s">
        <v>23</v>
      </c>
      <c r="AL139" s="55" t="s">
        <v>23</v>
      </c>
      <c r="AM139" s="55" t="s">
        <v>23</v>
      </c>
      <c r="AN139" s="55" t="s">
        <v>23</v>
      </c>
      <c r="AO139" s="55" t="s">
        <v>23</v>
      </c>
      <c r="AP139" s="55" t="s">
        <v>23</v>
      </c>
      <c r="AQ139" s="55" t="s">
        <v>23</v>
      </c>
      <c r="AR139" s="55" t="s">
        <v>23</v>
      </c>
      <c r="AS139" s="55" t="s">
        <v>23</v>
      </c>
      <c r="AT139" s="55" t="s">
        <v>23</v>
      </c>
      <c r="AU139" s="55" t="s">
        <v>23</v>
      </c>
      <c r="AV139" s="55" t="s">
        <v>23</v>
      </c>
      <c r="AW139" s="55" t="s">
        <v>23</v>
      </c>
      <c r="AX139" s="55" t="s">
        <v>23</v>
      </c>
      <c r="AY139" s="55" t="s">
        <v>23</v>
      </c>
      <c r="AZ139" s="55" t="s">
        <v>23</v>
      </c>
      <c r="BA139" s="55" t="s">
        <v>23</v>
      </c>
      <c r="BB139" s="55" t="s">
        <v>23</v>
      </c>
      <c r="BC139" s="55" t="s">
        <v>23</v>
      </c>
      <c r="BD139" s="55" t="s">
        <v>23</v>
      </c>
    </row>
    <row r="140" spans="1:56" x14ac:dyDescent="0.2">
      <c r="A140" s="25">
        <f>MAX($A$14:A139)+1</f>
        <v>81</v>
      </c>
      <c r="B140" s="58" t="s">
        <v>118</v>
      </c>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row>
    <row r="141" spans="1:56" ht="12" customHeight="1" x14ac:dyDescent="0.2">
      <c r="A141" s="25">
        <f>MAX($A$14:A140)+1</f>
        <v>82</v>
      </c>
      <c r="B141" s="56" t="s">
        <v>36</v>
      </c>
      <c r="C141" s="55" t="s">
        <v>6</v>
      </c>
      <c r="D141" s="55" t="s">
        <v>23</v>
      </c>
      <c r="E141" s="55" t="s">
        <v>31</v>
      </c>
      <c r="F141" s="55" t="s">
        <v>6</v>
      </c>
      <c r="G141" s="55" t="s">
        <v>23</v>
      </c>
      <c r="H141" s="55" t="s">
        <v>31</v>
      </c>
      <c r="I141" s="55" t="s">
        <v>6</v>
      </c>
      <c r="J141" s="55" t="s">
        <v>23</v>
      </c>
      <c r="K141" s="55" t="s">
        <v>31</v>
      </c>
      <c r="L141" s="55" t="s">
        <v>6</v>
      </c>
      <c r="M141" s="55" t="s">
        <v>23</v>
      </c>
      <c r="N141" s="55" t="s">
        <v>31</v>
      </c>
      <c r="O141" s="55" t="s">
        <v>6</v>
      </c>
      <c r="P141" s="55" t="s">
        <v>23</v>
      </c>
      <c r="Q141" s="55" t="s">
        <v>32</v>
      </c>
      <c r="R141" s="55" t="s">
        <v>6</v>
      </c>
      <c r="S141" s="55" t="s">
        <v>23</v>
      </c>
      <c r="T141" s="55" t="s">
        <v>32</v>
      </c>
      <c r="U141" s="55" t="s">
        <v>5</v>
      </c>
      <c r="V141" s="55" t="s">
        <v>23</v>
      </c>
      <c r="W141" s="55" t="s">
        <v>33</v>
      </c>
      <c r="X141" s="55" t="s">
        <v>5</v>
      </c>
      <c r="Y141" s="55" t="s">
        <v>23</v>
      </c>
      <c r="Z141" s="55" t="s">
        <v>31</v>
      </c>
      <c r="AA141" s="55" t="s">
        <v>5</v>
      </c>
      <c r="AB141" s="55" t="s">
        <v>26</v>
      </c>
      <c r="AC141" s="55" t="s">
        <v>32</v>
      </c>
      <c r="AD141" s="55" t="s">
        <v>6</v>
      </c>
      <c r="AE141" s="55" t="s">
        <v>23</v>
      </c>
      <c r="AF141" s="55" t="s">
        <v>31</v>
      </c>
      <c r="AG141" s="55" t="s">
        <v>6</v>
      </c>
      <c r="AH141" s="55" t="s">
        <v>23</v>
      </c>
      <c r="AI141" s="55" t="s">
        <v>31</v>
      </c>
      <c r="AJ141" s="55" t="s">
        <v>6</v>
      </c>
      <c r="AK141" s="55" t="s">
        <v>23</v>
      </c>
      <c r="AL141" s="55" t="s">
        <v>33</v>
      </c>
      <c r="AM141" s="55" t="s">
        <v>6</v>
      </c>
      <c r="AN141" s="55" t="s">
        <v>23</v>
      </c>
      <c r="AO141" s="55" t="s">
        <v>33</v>
      </c>
      <c r="AP141" s="55" t="s">
        <v>6</v>
      </c>
      <c r="AQ141" s="55" t="s">
        <v>23</v>
      </c>
      <c r="AR141" s="55" t="s">
        <v>31</v>
      </c>
      <c r="AS141" s="55" t="s">
        <v>4</v>
      </c>
      <c r="AT141" s="55" t="s">
        <v>23</v>
      </c>
      <c r="AU141" s="55" t="s">
        <v>33</v>
      </c>
      <c r="AV141" s="55" t="s">
        <v>5</v>
      </c>
      <c r="AW141" s="55" t="s">
        <v>28</v>
      </c>
      <c r="AX141" s="55" t="s">
        <v>26</v>
      </c>
      <c r="AY141" s="55" t="s">
        <v>5</v>
      </c>
      <c r="AZ141" s="55" t="s">
        <v>26</v>
      </c>
      <c r="BA141" s="55" t="s">
        <v>31</v>
      </c>
      <c r="BB141" s="55" t="s">
        <v>5</v>
      </c>
      <c r="BC141" s="55" t="s">
        <v>26</v>
      </c>
      <c r="BD141" s="55" t="s">
        <v>31</v>
      </c>
    </row>
    <row r="142" spans="1:56" ht="12" customHeight="1" x14ac:dyDescent="0.2">
      <c r="A142" s="25">
        <f>MAX($A$14:A141)+1</f>
        <v>83</v>
      </c>
      <c r="B142" s="56" t="s">
        <v>35</v>
      </c>
      <c r="C142" s="55" t="s">
        <v>27</v>
      </c>
      <c r="D142" s="55" t="s">
        <v>26</v>
      </c>
      <c r="E142" s="55" t="s">
        <v>23</v>
      </c>
      <c r="F142" s="55" t="s">
        <v>27</v>
      </c>
      <c r="G142" s="55" t="s">
        <v>26</v>
      </c>
      <c r="H142" s="55" t="s">
        <v>23</v>
      </c>
      <c r="I142" s="55" t="s">
        <v>27</v>
      </c>
      <c r="J142" s="55" t="s">
        <v>26</v>
      </c>
      <c r="K142" s="55" t="s">
        <v>23</v>
      </c>
      <c r="L142" s="55" t="s">
        <v>27</v>
      </c>
      <c r="M142" s="55" t="s">
        <v>26</v>
      </c>
      <c r="N142" s="55" t="s">
        <v>23</v>
      </c>
      <c r="O142" s="55" t="s">
        <v>27</v>
      </c>
      <c r="P142" s="55" t="s">
        <v>26</v>
      </c>
      <c r="Q142" s="55" t="s">
        <v>23</v>
      </c>
      <c r="R142" s="55" t="s">
        <v>27</v>
      </c>
      <c r="S142" s="55" t="s">
        <v>26</v>
      </c>
      <c r="T142" s="55" t="s">
        <v>23</v>
      </c>
      <c r="U142" s="55" t="s">
        <v>27</v>
      </c>
      <c r="V142" s="55" t="s">
        <v>26</v>
      </c>
      <c r="W142" s="55" t="s">
        <v>23</v>
      </c>
      <c r="X142" s="55" t="s">
        <v>27</v>
      </c>
      <c r="Y142" s="55" t="s">
        <v>26</v>
      </c>
      <c r="Z142" s="55" t="s">
        <v>23</v>
      </c>
      <c r="AA142" s="55" t="s">
        <v>27</v>
      </c>
      <c r="AB142" s="55" t="s">
        <v>26</v>
      </c>
      <c r="AC142" s="55" t="s">
        <v>23</v>
      </c>
      <c r="AD142" s="55" t="s">
        <v>27</v>
      </c>
      <c r="AE142" s="55" t="s">
        <v>26</v>
      </c>
      <c r="AF142" s="55" t="s">
        <v>23</v>
      </c>
      <c r="AG142" s="55" t="s">
        <v>27</v>
      </c>
      <c r="AH142" s="55" t="s">
        <v>26</v>
      </c>
      <c r="AI142" s="55" t="s">
        <v>23</v>
      </c>
      <c r="AJ142" s="55" t="s">
        <v>27</v>
      </c>
      <c r="AK142" s="55" t="s">
        <v>26</v>
      </c>
      <c r="AL142" s="55" t="s">
        <v>23</v>
      </c>
      <c r="AM142" s="55" t="s">
        <v>27</v>
      </c>
      <c r="AN142" s="55" t="s">
        <v>26</v>
      </c>
      <c r="AO142" s="55" t="s">
        <v>23</v>
      </c>
      <c r="AP142" s="55" t="s">
        <v>27</v>
      </c>
      <c r="AQ142" s="55" t="s">
        <v>26</v>
      </c>
      <c r="AR142" s="55" t="s">
        <v>23</v>
      </c>
      <c r="AS142" s="55" t="s">
        <v>27</v>
      </c>
      <c r="AT142" s="55" t="s">
        <v>26</v>
      </c>
      <c r="AU142" s="55" t="s">
        <v>23</v>
      </c>
      <c r="AV142" s="55" t="s">
        <v>27</v>
      </c>
      <c r="AW142" s="55" t="s">
        <v>28</v>
      </c>
      <c r="AX142" s="55" t="s">
        <v>23</v>
      </c>
      <c r="AY142" s="55" t="s">
        <v>27</v>
      </c>
      <c r="AZ142" s="55" t="s">
        <v>23</v>
      </c>
      <c r="BA142" s="55" t="s">
        <v>23</v>
      </c>
      <c r="BB142" s="55" t="s">
        <v>27</v>
      </c>
      <c r="BC142" s="55" t="s">
        <v>23</v>
      </c>
      <c r="BD142" s="55" t="s">
        <v>23</v>
      </c>
    </row>
    <row r="143" spans="1:56" ht="12" customHeight="1" x14ac:dyDescent="0.2">
      <c r="A143" s="25">
        <f>MAX($A$14:A142)+1</f>
        <v>84</v>
      </c>
      <c r="B143" s="56" t="s">
        <v>34</v>
      </c>
      <c r="C143" s="55" t="s">
        <v>6</v>
      </c>
      <c r="D143" s="55" t="s">
        <v>23</v>
      </c>
      <c r="E143" s="55" t="s">
        <v>31</v>
      </c>
      <c r="F143" s="55" t="s">
        <v>6</v>
      </c>
      <c r="G143" s="55" t="s">
        <v>23</v>
      </c>
      <c r="H143" s="55" t="s">
        <v>31</v>
      </c>
      <c r="I143" s="55" t="s">
        <v>6</v>
      </c>
      <c r="J143" s="55" t="s">
        <v>23</v>
      </c>
      <c r="K143" s="55" t="s">
        <v>31</v>
      </c>
      <c r="L143" s="55" t="s">
        <v>6</v>
      </c>
      <c r="M143" s="55" t="s">
        <v>23</v>
      </c>
      <c r="N143" s="55" t="s">
        <v>31</v>
      </c>
      <c r="O143" s="55" t="s">
        <v>6</v>
      </c>
      <c r="P143" s="55" t="s">
        <v>23</v>
      </c>
      <c r="Q143" s="55" t="s">
        <v>32</v>
      </c>
      <c r="R143" s="55" t="s">
        <v>6</v>
      </c>
      <c r="S143" s="55" t="s">
        <v>23</v>
      </c>
      <c r="T143" s="55" t="s">
        <v>32</v>
      </c>
      <c r="U143" s="55" t="s">
        <v>5</v>
      </c>
      <c r="V143" s="55" t="s">
        <v>23</v>
      </c>
      <c r="W143" s="55" t="s">
        <v>33</v>
      </c>
      <c r="X143" s="55" t="s">
        <v>5</v>
      </c>
      <c r="Y143" s="55" t="s">
        <v>23</v>
      </c>
      <c r="Z143" s="55" t="s">
        <v>31</v>
      </c>
      <c r="AA143" s="55" t="s">
        <v>5</v>
      </c>
      <c r="AB143" s="55" t="s">
        <v>26</v>
      </c>
      <c r="AC143" s="55" t="s">
        <v>32</v>
      </c>
      <c r="AD143" s="55" t="s">
        <v>6</v>
      </c>
      <c r="AE143" s="55" t="s">
        <v>23</v>
      </c>
      <c r="AF143" s="55" t="s">
        <v>31</v>
      </c>
      <c r="AG143" s="55" t="s">
        <v>6</v>
      </c>
      <c r="AH143" s="55" t="s">
        <v>23</v>
      </c>
      <c r="AI143" s="55" t="s">
        <v>31</v>
      </c>
      <c r="AJ143" s="55" t="s">
        <v>6</v>
      </c>
      <c r="AK143" s="55" t="s">
        <v>23</v>
      </c>
      <c r="AL143" s="55" t="s">
        <v>33</v>
      </c>
      <c r="AM143" s="55" t="s">
        <v>6</v>
      </c>
      <c r="AN143" s="55" t="s">
        <v>23</v>
      </c>
      <c r="AO143" s="55" t="s">
        <v>33</v>
      </c>
      <c r="AP143" s="55" t="s">
        <v>6</v>
      </c>
      <c r="AQ143" s="55" t="s">
        <v>23</v>
      </c>
      <c r="AR143" s="55" t="s">
        <v>31</v>
      </c>
      <c r="AS143" s="55" t="s">
        <v>4</v>
      </c>
      <c r="AT143" s="55" t="s">
        <v>23</v>
      </c>
      <c r="AU143" s="55" t="s">
        <v>33</v>
      </c>
      <c r="AV143" s="55" t="s">
        <v>5</v>
      </c>
      <c r="AW143" s="55" t="s">
        <v>28</v>
      </c>
      <c r="AX143" s="55" t="s">
        <v>26</v>
      </c>
      <c r="AY143" s="55" t="s">
        <v>5</v>
      </c>
      <c r="AZ143" s="55" t="s">
        <v>26</v>
      </c>
      <c r="BA143" s="55" t="s">
        <v>31</v>
      </c>
      <c r="BB143" s="55" t="s">
        <v>5</v>
      </c>
      <c r="BC143" s="55" t="s">
        <v>26</v>
      </c>
      <c r="BD143" s="55" t="s">
        <v>31</v>
      </c>
    </row>
    <row r="144" spans="1:56" ht="12" customHeight="1" x14ac:dyDescent="0.2">
      <c r="A144" s="25">
        <f>MAX($A$14:A143)+1</f>
        <v>85</v>
      </c>
      <c r="B144" s="56" t="s">
        <v>30</v>
      </c>
      <c r="C144" s="55" t="s">
        <v>27</v>
      </c>
      <c r="D144" s="55" t="s">
        <v>26</v>
      </c>
      <c r="E144" s="55" t="s">
        <v>23</v>
      </c>
      <c r="F144" s="55" t="s">
        <v>27</v>
      </c>
      <c r="G144" s="55" t="s">
        <v>26</v>
      </c>
      <c r="H144" s="55" t="s">
        <v>23</v>
      </c>
      <c r="I144" s="55" t="s">
        <v>27</v>
      </c>
      <c r="J144" s="55" t="s">
        <v>26</v>
      </c>
      <c r="K144" s="55" t="s">
        <v>23</v>
      </c>
      <c r="L144" s="55" t="s">
        <v>27</v>
      </c>
      <c r="M144" s="55" t="s">
        <v>26</v>
      </c>
      <c r="N144" s="55" t="s">
        <v>23</v>
      </c>
      <c r="O144" s="55" t="s">
        <v>27</v>
      </c>
      <c r="P144" s="55" t="s">
        <v>26</v>
      </c>
      <c r="Q144" s="55" t="s">
        <v>23</v>
      </c>
      <c r="R144" s="55" t="s">
        <v>27</v>
      </c>
      <c r="S144" s="55" t="s">
        <v>26</v>
      </c>
      <c r="T144" s="55" t="s">
        <v>23</v>
      </c>
      <c r="U144" s="55" t="s">
        <v>27</v>
      </c>
      <c r="V144" s="55" t="s">
        <v>26</v>
      </c>
      <c r="W144" s="55" t="s">
        <v>23</v>
      </c>
      <c r="X144" s="55" t="s">
        <v>27</v>
      </c>
      <c r="Y144" s="55" t="s">
        <v>26</v>
      </c>
      <c r="Z144" s="55" t="s">
        <v>23</v>
      </c>
      <c r="AA144" s="55" t="s">
        <v>27</v>
      </c>
      <c r="AB144" s="55" t="s">
        <v>26</v>
      </c>
      <c r="AC144" s="55" t="s">
        <v>23</v>
      </c>
      <c r="AD144" s="55" t="s">
        <v>27</v>
      </c>
      <c r="AE144" s="55" t="s">
        <v>26</v>
      </c>
      <c r="AF144" s="55" t="s">
        <v>23</v>
      </c>
      <c r="AG144" s="55" t="s">
        <v>27</v>
      </c>
      <c r="AH144" s="55" t="s">
        <v>26</v>
      </c>
      <c r="AI144" s="55" t="s">
        <v>23</v>
      </c>
      <c r="AJ144" s="55" t="s">
        <v>27</v>
      </c>
      <c r="AK144" s="55" t="s">
        <v>26</v>
      </c>
      <c r="AL144" s="55" t="s">
        <v>23</v>
      </c>
      <c r="AM144" s="55" t="s">
        <v>27</v>
      </c>
      <c r="AN144" s="55" t="s">
        <v>26</v>
      </c>
      <c r="AO144" s="55" t="s">
        <v>23</v>
      </c>
      <c r="AP144" s="55" t="s">
        <v>27</v>
      </c>
      <c r="AQ144" s="55" t="s">
        <v>26</v>
      </c>
      <c r="AR144" s="55" t="s">
        <v>23</v>
      </c>
      <c r="AS144" s="55" t="s">
        <v>27</v>
      </c>
      <c r="AT144" s="55" t="s">
        <v>26</v>
      </c>
      <c r="AU144" s="55" t="s">
        <v>23</v>
      </c>
      <c r="AV144" s="55" t="s">
        <v>27</v>
      </c>
      <c r="AW144" s="55" t="s">
        <v>28</v>
      </c>
      <c r="AX144" s="55" t="s">
        <v>23</v>
      </c>
      <c r="AY144" s="55" t="s">
        <v>27</v>
      </c>
      <c r="AZ144" s="55" t="s">
        <v>23</v>
      </c>
      <c r="BA144" s="55" t="s">
        <v>23</v>
      </c>
      <c r="BB144" s="55" t="s">
        <v>27</v>
      </c>
      <c r="BC144" s="55" t="s">
        <v>23</v>
      </c>
      <c r="BD144" s="55" t="s">
        <v>23</v>
      </c>
    </row>
    <row r="145" spans="1:56" x14ac:dyDescent="0.2">
      <c r="A145" s="25">
        <f>MAX($A$14:A144)+1</f>
        <v>86</v>
      </c>
      <c r="B145" s="58" t="s">
        <v>117</v>
      </c>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row>
    <row r="146" spans="1:56" ht="12" customHeight="1" x14ac:dyDescent="0.2">
      <c r="A146" s="25">
        <f>MAX($A$14:A145)+1</f>
        <v>87</v>
      </c>
      <c r="B146" s="56" t="s">
        <v>36</v>
      </c>
      <c r="C146" s="55" t="s">
        <v>6</v>
      </c>
      <c r="D146" s="55" t="s">
        <v>23</v>
      </c>
      <c r="E146" s="55" t="s">
        <v>31</v>
      </c>
      <c r="F146" s="55" t="s">
        <v>6</v>
      </c>
      <c r="G146" s="55" t="s">
        <v>23</v>
      </c>
      <c r="H146" s="55" t="s">
        <v>31</v>
      </c>
      <c r="I146" s="55" t="s">
        <v>5</v>
      </c>
      <c r="J146" s="55" t="s">
        <v>23</v>
      </c>
      <c r="K146" s="55" t="s">
        <v>31</v>
      </c>
      <c r="L146" s="55" t="s">
        <v>5</v>
      </c>
      <c r="M146" s="55" t="s">
        <v>23</v>
      </c>
      <c r="N146" s="55" t="s">
        <v>31</v>
      </c>
      <c r="O146" s="55" t="s">
        <v>5</v>
      </c>
      <c r="P146" s="55" t="s">
        <v>23</v>
      </c>
      <c r="Q146" s="55" t="s">
        <v>31</v>
      </c>
      <c r="R146" s="55" t="s">
        <v>5</v>
      </c>
      <c r="S146" s="55" t="s">
        <v>23</v>
      </c>
      <c r="T146" s="55" t="s">
        <v>31</v>
      </c>
      <c r="U146" s="55" t="s">
        <v>5</v>
      </c>
      <c r="V146" s="55" t="s">
        <v>23</v>
      </c>
      <c r="W146" s="55" t="s">
        <v>33</v>
      </c>
      <c r="X146" s="55" t="s">
        <v>5</v>
      </c>
      <c r="Y146" s="55" t="s">
        <v>23</v>
      </c>
      <c r="Z146" s="55" t="s">
        <v>33</v>
      </c>
      <c r="AA146" s="55" t="s">
        <v>5</v>
      </c>
      <c r="AB146" s="55" t="s">
        <v>23</v>
      </c>
      <c r="AC146" s="55" t="s">
        <v>31</v>
      </c>
      <c r="AD146" s="55" t="s">
        <v>5</v>
      </c>
      <c r="AE146" s="55" t="s">
        <v>23</v>
      </c>
      <c r="AF146" s="55" t="s">
        <v>31</v>
      </c>
      <c r="AG146" s="55" t="s">
        <v>5</v>
      </c>
      <c r="AH146" s="55" t="s">
        <v>23</v>
      </c>
      <c r="AI146" s="55" t="s">
        <v>31</v>
      </c>
      <c r="AJ146" s="55" t="s">
        <v>4</v>
      </c>
      <c r="AK146" s="55" t="s">
        <v>23</v>
      </c>
      <c r="AL146" s="55" t="s">
        <v>32</v>
      </c>
      <c r="AM146" s="55" t="s">
        <v>4</v>
      </c>
      <c r="AN146" s="55" t="s">
        <v>23</v>
      </c>
      <c r="AO146" s="55" t="s">
        <v>31</v>
      </c>
      <c r="AP146" s="55" t="s">
        <v>4</v>
      </c>
      <c r="AQ146" s="55" t="s">
        <v>23</v>
      </c>
      <c r="AR146" s="55" t="s">
        <v>31</v>
      </c>
      <c r="AS146" s="55" t="s">
        <v>4</v>
      </c>
      <c r="AT146" s="55" t="s">
        <v>23</v>
      </c>
      <c r="AU146" s="55" t="s">
        <v>31</v>
      </c>
      <c r="AV146" s="55" t="s">
        <v>4</v>
      </c>
      <c r="AW146" s="55" t="s">
        <v>23</v>
      </c>
      <c r="AX146" s="55" t="s">
        <v>31</v>
      </c>
      <c r="AY146" s="55" t="s">
        <v>4</v>
      </c>
      <c r="AZ146" s="55" t="s">
        <v>23</v>
      </c>
      <c r="BA146" s="55" t="s">
        <v>31</v>
      </c>
      <c r="BB146" s="55" t="s">
        <v>5</v>
      </c>
      <c r="BC146" s="55" t="s">
        <v>23</v>
      </c>
      <c r="BD146" s="55" t="s">
        <v>32</v>
      </c>
    </row>
    <row r="147" spans="1:56" ht="12" customHeight="1" x14ac:dyDescent="0.2">
      <c r="A147" s="25">
        <f>MAX($A$14:A146)+1</f>
        <v>88</v>
      </c>
      <c r="B147" s="56" t="s">
        <v>35</v>
      </c>
      <c r="C147" s="55" t="s">
        <v>27</v>
      </c>
      <c r="D147" s="55" t="s">
        <v>23</v>
      </c>
      <c r="E147" s="55" t="s">
        <v>23</v>
      </c>
      <c r="F147" s="55" t="s">
        <v>27</v>
      </c>
      <c r="G147" s="55" t="s">
        <v>23</v>
      </c>
      <c r="H147" s="55" t="s">
        <v>23</v>
      </c>
      <c r="I147" s="55" t="s">
        <v>27</v>
      </c>
      <c r="J147" s="55" t="s">
        <v>23</v>
      </c>
      <c r="K147" s="55" t="s">
        <v>23</v>
      </c>
      <c r="L147" s="55" t="s">
        <v>27</v>
      </c>
      <c r="M147" s="55" t="s">
        <v>23</v>
      </c>
      <c r="N147" s="55" t="s">
        <v>23</v>
      </c>
      <c r="O147" s="55" t="s">
        <v>27</v>
      </c>
      <c r="P147" s="55" t="s">
        <v>23</v>
      </c>
      <c r="Q147" s="55" t="s">
        <v>23</v>
      </c>
      <c r="R147" s="55" t="s">
        <v>27</v>
      </c>
      <c r="S147" s="55" t="s">
        <v>23</v>
      </c>
      <c r="T147" s="55" t="s">
        <v>23</v>
      </c>
      <c r="U147" s="55" t="s">
        <v>27</v>
      </c>
      <c r="V147" s="55" t="s">
        <v>23</v>
      </c>
      <c r="W147" s="55" t="s">
        <v>23</v>
      </c>
      <c r="X147" s="55" t="s">
        <v>27</v>
      </c>
      <c r="Y147" s="55" t="s">
        <v>23</v>
      </c>
      <c r="Z147" s="55" t="s">
        <v>23</v>
      </c>
      <c r="AA147" s="55" t="s">
        <v>27</v>
      </c>
      <c r="AB147" s="55" t="s">
        <v>23</v>
      </c>
      <c r="AC147" s="55" t="s">
        <v>23</v>
      </c>
      <c r="AD147" s="55" t="s">
        <v>27</v>
      </c>
      <c r="AE147" s="55" t="s">
        <v>23</v>
      </c>
      <c r="AF147" s="55" t="s">
        <v>23</v>
      </c>
      <c r="AG147" s="55" t="s">
        <v>27</v>
      </c>
      <c r="AH147" s="55" t="s">
        <v>23</v>
      </c>
      <c r="AI147" s="55" t="s">
        <v>23</v>
      </c>
      <c r="AJ147" s="55" t="s">
        <v>29</v>
      </c>
      <c r="AK147" s="55" t="s">
        <v>23</v>
      </c>
      <c r="AL147" s="55" t="s">
        <v>23</v>
      </c>
      <c r="AM147" s="55" t="s">
        <v>27</v>
      </c>
      <c r="AN147" s="55" t="s">
        <v>23</v>
      </c>
      <c r="AO147" s="55" t="s">
        <v>23</v>
      </c>
      <c r="AP147" s="55" t="s">
        <v>27</v>
      </c>
      <c r="AQ147" s="55" t="s">
        <v>23</v>
      </c>
      <c r="AR147" s="55" t="s">
        <v>23</v>
      </c>
      <c r="AS147" s="55" t="s">
        <v>27</v>
      </c>
      <c r="AT147" s="55" t="s">
        <v>23</v>
      </c>
      <c r="AU147" s="55" t="s">
        <v>23</v>
      </c>
      <c r="AV147" s="55" t="s">
        <v>27</v>
      </c>
      <c r="AW147" s="55" t="s">
        <v>23</v>
      </c>
      <c r="AX147" s="55" t="s">
        <v>23</v>
      </c>
      <c r="AY147" s="55" t="s">
        <v>27</v>
      </c>
      <c r="AZ147" s="55" t="s">
        <v>23</v>
      </c>
      <c r="BA147" s="55" t="s">
        <v>23</v>
      </c>
      <c r="BB147" s="55" t="s">
        <v>27</v>
      </c>
      <c r="BC147" s="55" t="s">
        <v>23</v>
      </c>
      <c r="BD147" s="55" t="s">
        <v>23</v>
      </c>
    </row>
    <row r="148" spans="1:56" ht="12" customHeight="1" x14ac:dyDescent="0.2">
      <c r="A148" s="25">
        <f>MAX($A$14:A147)+1</f>
        <v>89</v>
      </c>
      <c r="B148" s="56" t="s">
        <v>34</v>
      </c>
      <c r="C148" s="55" t="s">
        <v>6</v>
      </c>
      <c r="D148" s="55" t="s">
        <v>23</v>
      </c>
      <c r="E148" s="55" t="s">
        <v>31</v>
      </c>
      <c r="F148" s="55" t="s">
        <v>6</v>
      </c>
      <c r="G148" s="55" t="s">
        <v>23</v>
      </c>
      <c r="H148" s="55" t="s">
        <v>31</v>
      </c>
      <c r="I148" s="55" t="s">
        <v>5</v>
      </c>
      <c r="J148" s="55" t="s">
        <v>23</v>
      </c>
      <c r="K148" s="55" t="s">
        <v>31</v>
      </c>
      <c r="L148" s="55" t="s">
        <v>5</v>
      </c>
      <c r="M148" s="55" t="s">
        <v>23</v>
      </c>
      <c r="N148" s="55" t="s">
        <v>31</v>
      </c>
      <c r="O148" s="55" t="s">
        <v>5</v>
      </c>
      <c r="P148" s="55" t="s">
        <v>23</v>
      </c>
      <c r="Q148" s="55" t="s">
        <v>31</v>
      </c>
      <c r="R148" s="55" t="s">
        <v>5</v>
      </c>
      <c r="S148" s="55" t="s">
        <v>23</v>
      </c>
      <c r="T148" s="55" t="s">
        <v>31</v>
      </c>
      <c r="U148" s="55" t="s">
        <v>5</v>
      </c>
      <c r="V148" s="55" t="s">
        <v>23</v>
      </c>
      <c r="W148" s="55" t="s">
        <v>33</v>
      </c>
      <c r="X148" s="55" t="s">
        <v>5</v>
      </c>
      <c r="Y148" s="55" t="s">
        <v>23</v>
      </c>
      <c r="Z148" s="55" t="s">
        <v>33</v>
      </c>
      <c r="AA148" s="55" t="s">
        <v>5</v>
      </c>
      <c r="AB148" s="55" t="s">
        <v>23</v>
      </c>
      <c r="AC148" s="55" t="s">
        <v>31</v>
      </c>
      <c r="AD148" s="55" t="s">
        <v>5</v>
      </c>
      <c r="AE148" s="55" t="s">
        <v>23</v>
      </c>
      <c r="AF148" s="55" t="s">
        <v>31</v>
      </c>
      <c r="AG148" s="55" t="s">
        <v>5</v>
      </c>
      <c r="AH148" s="55" t="s">
        <v>23</v>
      </c>
      <c r="AI148" s="55" t="s">
        <v>31</v>
      </c>
      <c r="AJ148" s="55" t="s">
        <v>4</v>
      </c>
      <c r="AK148" s="55" t="s">
        <v>23</v>
      </c>
      <c r="AL148" s="55" t="s">
        <v>32</v>
      </c>
      <c r="AM148" s="55" t="s">
        <v>4</v>
      </c>
      <c r="AN148" s="55" t="s">
        <v>23</v>
      </c>
      <c r="AO148" s="55" t="s">
        <v>31</v>
      </c>
      <c r="AP148" s="55" t="s">
        <v>4</v>
      </c>
      <c r="AQ148" s="55" t="s">
        <v>23</v>
      </c>
      <c r="AR148" s="55" t="s">
        <v>31</v>
      </c>
      <c r="AS148" s="55" t="s">
        <v>4</v>
      </c>
      <c r="AT148" s="55" t="s">
        <v>23</v>
      </c>
      <c r="AU148" s="55" t="s">
        <v>31</v>
      </c>
      <c r="AV148" s="55" t="s">
        <v>4</v>
      </c>
      <c r="AW148" s="55" t="s">
        <v>23</v>
      </c>
      <c r="AX148" s="55" t="s">
        <v>31</v>
      </c>
      <c r="AY148" s="55" t="s">
        <v>4</v>
      </c>
      <c r="AZ148" s="55" t="s">
        <v>23</v>
      </c>
      <c r="BA148" s="55" t="s">
        <v>31</v>
      </c>
      <c r="BB148" s="55" t="s">
        <v>5</v>
      </c>
      <c r="BC148" s="55" t="s">
        <v>23</v>
      </c>
      <c r="BD148" s="55" t="s">
        <v>32</v>
      </c>
    </row>
    <row r="149" spans="1:56" ht="12" customHeight="1" x14ac:dyDescent="0.2">
      <c r="A149" s="25">
        <f>MAX($A$14:A148)+1</f>
        <v>90</v>
      </c>
      <c r="B149" s="56" t="s">
        <v>30</v>
      </c>
      <c r="C149" s="55" t="s">
        <v>27</v>
      </c>
      <c r="D149" s="55" t="s">
        <v>23</v>
      </c>
      <c r="E149" s="55" t="s">
        <v>23</v>
      </c>
      <c r="F149" s="55" t="s">
        <v>27</v>
      </c>
      <c r="G149" s="55" t="s">
        <v>23</v>
      </c>
      <c r="H149" s="55" t="s">
        <v>23</v>
      </c>
      <c r="I149" s="55" t="s">
        <v>27</v>
      </c>
      <c r="J149" s="55" t="s">
        <v>23</v>
      </c>
      <c r="K149" s="55" t="s">
        <v>23</v>
      </c>
      <c r="L149" s="55" t="s">
        <v>27</v>
      </c>
      <c r="M149" s="55" t="s">
        <v>23</v>
      </c>
      <c r="N149" s="55" t="s">
        <v>23</v>
      </c>
      <c r="O149" s="55" t="s">
        <v>27</v>
      </c>
      <c r="P149" s="55" t="s">
        <v>23</v>
      </c>
      <c r="Q149" s="55" t="s">
        <v>23</v>
      </c>
      <c r="R149" s="55" t="s">
        <v>27</v>
      </c>
      <c r="S149" s="55" t="s">
        <v>23</v>
      </c>
      <c r="T149" s="55" t="s">
        <v>23</v>
      </c>
      <c r="U149" s="55" t="s">
        <v>27</v>
      </c>
      <c r="V149" s="55" t="s">
        <v>23</v>
      </c>
      <c r="W149" s="55" t="s">
        <v>23</v>
      </c>
      <c r="X149" s="55" t="s">
        <v>27</v>
      </c>
      <c r="Y149" s="55" t="s">
        <v>23</v>
      </c>
      <c r="Z149" s="55" t="s">
        <v>23</v>
      </c>
      <c r="AA149" s="55" t="s">
        <v>27</v>
      </c>
      <c r="AB149" s="55" t="s">
        <v>23</v>
      </c>
      <c r="AC149" s="55" t="s">
        <v>23</v>
      </c>
      <c r="AD149" s="55" t="s">
        <v>27</v>
      </c>
      <c r="AE149" s="55" t="s">
        <v>23</v>
      </c>
      <c r="AF149" s="55" t="s">
        <v>23</v>
      </c>
      <c r="AG149" s="55" t="s">
        <v>27</v>
      </c>
      <c r="AH149" s="55" t="s">
        <v>23</v>
      </c>
      <c r="AI149" s="55" t="s">
        <v>23</v>
      </c>
      <c r="AJ149" s="55" t="s">
        <v>29</v>
      </c>
      <c r="AK149" s="55" t="s">
        <v>23</v>
      </c>
      <c r="AL149" s="55" t="s">
        <v>23</v>
      </c>
      <c r="AM149" s="55" t="s">
        <v>27</v>
      </c>
      <c r="AN149" s="55" t="s">
        <v>23</v>
      </c>
      <c r="AO149" s="55" t="s">
        <v>23</v>
      </c>
      <c r="AP149" s="55" t="s">
        <v>27</v>
      </c>
      <c r="AQ149" s="55" t="s">
        <v>23</v>
      </c>
      <c r="AR149" s="55" t="s">
        <v>23</v>
      </c>
      <c r="AS149" s="55" t="s">
        <v>27</v>
      </c>
      <c r="AT149" s="55" t="s">
        <v>23</v>
      </c>
      <c r="AU149" s="55" t="s">
        <v>23</v>
      </c>
      <c r="AV149" s="55" t="s">
        <v>27</v>
      </c>
      <c r="AW149" s="55" t="s">
        <v>23</v>
      </c>
      <c r="AX149" s="55" t="s">
        <v>23</v>
      </c>
      <c r="AY149" s="55" t="s">
        <v>27</v>
      </c>
      <c r="AZ149" s="55" t="s">
        <v>23</v>
      </c>
      <c r="BA149" s="55" t="s">
        <v>23</v>
      </c>
      <c r="BB149" s="55" t="s">
        <v>27</v>
      </c>
      <c r="BC149" s="55" t="s">
        <v>23</v>
      </c>
      <c r="BD149" s="55" t="s">
        <v>23</v>
      </c>
    </row>
    <row r="150" spans="1:56" x14ac:dyDescent="0.2">
      <c r="A150" s="25">
        <f>MAX($A$14:A149)+1</f>
        <v>91</v>
      </c>
      <c r="B150" s="58" t="s">
        <v>116</v>
      </c>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row>
    <row r="151" spans="1:56" ht="12" customHeight="1" x14ac:dyDescent="0.2">
      <c r="A151" s="25">
        <f>MAX($A$14:A150)+1</f>
        <v>92</v>
      </c>
      <c r="B151" s="56" t="s">
        <v>36</v>
      </c>
      <c r="C151" s="55" t="s">
        <v>17</v>
      </c>
      <c r="D151" s="55" t="s">
        <v>23</v>
      </c>
      <c r="E151" s="55" t="s">
        <v>32</v>
      </c>
      <c r="F151" s="55" t="s">
        <v>17</v>
      </c>
      <c r="G151" s="55" t="s">
        <v>23</v>
      </c>
      <c r="H151" s="55" t="s">
        <v>32</v>
      </c>
      <c r="I151" s="55" t="s">
        <v>6</v>
      </c>
      <c r="J151" s="55" t="s">
        <v>26</v>
      </c>
      <c r="K151" s="55" t="s">
        <v>32</v>
      </c>
      <c r="L151" s="55" t="s">
        <v>6</v>
      </c>
      <c r="M151" s="55" t="s">
        <v>23</v>
      </c>
      <c r="N151" s="55" t="s">
        <v>32</v>
      </c>
      <c r="O151" s="55" t="s">
        <v>6</v>
      </c>
      <c r="P151" s="55" t="s">
        <v>23</v>
      </c>
      <c r="Q151" s="55" t="s">
        <v>32</v>
      </c>
      <c r="R151" s="55" t="s">
        <v>6</v>
      </c>
      <c r="S151" s="55" t="s">
        <v>23</v>
      </c>
      <c r="T151" s="55" t="s">
        <v>32</v>
      </c>
      <c r="U151" s="55" t="s">
        <v>17</v>
      </c>
      <c r="V151" s="55" t="s">
        <v>23</v>
      </c>
      <c r="W151" s="55" t="s">
        <v>32</v>
      </c>
      <c r="X151" s="55" t="s">
        <v>17</v>
      </c>
      <c r="Y151" s="55" t="s">
        <v>23</v>
      </c>
      <c r="Z151" s="55" t="s">
        <v>32</v>
      </c>
      <c r="AA151" s="55" t="s">
        <v>17</v>
      </c>
      <c r="AB151" s="55" t="s">
        <v>26</v>
      </c>
      <c r="AC151" s="55" t="s">
        <v>31</v>
      </c>
      <c r="AD151" s="55" t="s">
        <v>17</v>
      </c>
      <c r="AE151" s="55" t="s">
        <v>26</v>
      </c>
      <c r="AF151" s="55" t="s">
        <v>31</v>
      </c>
      <c r="AG151" s="55" t="s">
        <v>17</v>
      </c>
      <c r="AH151" s="55" t="s">
        <v>26</v>
      </c>
      <c r="AI151" s="55" t="s">
        <v>31</v>
      </c>
      <c r="AJ151" s="55" t="s">
        <v>17</v>
      </c>
      <c r="AK151" s="55" t="s">
        <v>26</v>
      </c>
      <c r="AL151" s="55" t="s">
        <v>31</v>
      </c>
      <c r="AM151" s="55" t="s">
        <v>17</v>
      </c>
      <c r="AN151" s="55" t="s">
        <v>26</v>
      </c>
      <c r="AO151" s="55" t="s">
        <v>31</v>
      </c>
      <c r="AP151" s="55" t="s">
        <v>17</v>
      </c>
      <c r="AQ151" s="55" t="s">
        <v>26</v>
      </c>
      <c r="AR151" s="55" t="s">
        <v>31</v>
      </c>
      <c r="AS151" s="55" t="s">
        <v>17</v>
      </c>
      <c r="AT151" s="55" t="s">
        <v>26</v>
      </c>
      <c r="AU151" s="55" t="s">
        <v>31</v>
      </c>
      <c r="AV151" s="55" t="s">
        <v>17</v>
      </c>
      <c r="AW151" s="55" t="s">
        <v>26</v>
      </c>
      <c r="AX151" s="55" t="s">
        <v>31</v>
      </c>
      <c r="AY151" s="55" t="s">
        <v>17</v>
      </c>
      <c r="AZ151" s="55" t="s">
        <v>26</v>
      </c>
      <c r="BA151" s="55" t="s">
        <v>31</v>
      </c>
      <c r="BB151" s="55" t="s">
        <v>17</v>
      </c>
      <c r="BC151" s="55" t="s">
        <v>26</v>
      </c>
      <c r="BD151" s="55" t="s">
        <v>31</v>
      </c>
    </row>
    <row r="152" spans="1:56" ht="12" customHeight="1" x14ac:dyDescent="0.2">
      <c r="A152" s="25">
        <f>MAX($A$14:A151)+1</f>
        <v>93</v>
      </c>
      <c r="B152" s="56" t="s">
        <v>35</v>
      </c>
      <c r="C152" s="55" t="s">
        <v>44</v>
      </c>
      <c r="D152" s="55" t="s">
        <v>23</v>
      </c>
      <c r="E152" s="55" t="s">
        <v>23</v>
      </c>
      <c r="F152" s="55" t="s">
        <v>44</v>
      </c>
      <c r="G152" s="55" t="s">
        <v>23</v>
      </c>
      <c r="H152" s="55" t="s">
        <v>23</v>
      </c>
      <c r="I152" s="55" t="s">
        <v>27</v>
      </c>
      <c r="J152" s="55" t="s">
        <v>26</v>
      </c>
      <c r="K152" s="55" t="s">
        <v>23</v>
      </c>
      <c r="L152" s="55" t="s">
        <v>27</v>
      </c>
      <c r="M152" s="55" t="s">
        <v>26</v>
      </c>
      <c r="N152" s="55" t="s">
        <v>23</v>
      </c>
      <c r="O152" s="55" t="s">
        <v>27</v>
      </c>
      <c r="P152" s="55" t="s">
        <v>26</v>
      </c>
      <c r="Q152" s="55" t="s">
        <v>23</v>
      </c>
      <c r="R152" s="55" t="s">
        <v>27</v>
      </c>
      <c r="S152" s="55" t="s">
        <v>26</v>
      </c>
      <c r="T152" s="55" t="s">
        <v>23</v>
      </c>
      <c r="U152" s="55" t="s">
        <v>44</v>
      </c>
      <c r="V152" s="55" t="s">
        <v>26</v>
      </c>
      <c r="W152" s="55" t="s">
        <v>23</v>
      </c>
      <c r="X152" s="55" t="s">
        <v>44</v>
      </c>
      <c r="Y152" s="55" t="s">
        <v>26</v>
      </c>
      <c r="Z152" s="55" t="s">
        <v>23</v>
      </c>
      <c r="AA152" s="55" t="s">
        <v>44</v>
      </c>
      <c r="AB152" s="55" t="s">
        <v>26</v>
      </c>
      <c r="AC152" s="55" t="s">
        <v>23</v>
      </c>
      <c r="AD152" s="55" t="s">
        <v>44</v>
      </c>
      <c r="AE152" s="55" t="s">
        <v>26</v>
      </c>
      <c r="AF152" s="55" t="s">
        <v>23</v>
      </c>
      <c r="AG152" s="55" t="s">
        <v>44</v>
      </c>
      <c r="AH152" s="55" t="s">
        <v>26</v>
      </c>
      <c r="AI152" s="55" t="s">
        <v>23</v>
      </c>
      <c r="AJ152" s="55" t="s">
        <v>44</v>
      </c>
      <c r="AK152" s="55" t="s">
        <v>26</v>
      </c>
      <c r="AL152" s="55" t="s">
        <v>23</v>
      </c>
      <c r="AM152" s="55" t="s">
        <v>44</v>
      </c>
      <c r="AN152" s="55" t="s">
        <v>26</v>
      </c>
      <c r="AO152" s="55" t="s">
        <v>23</v>
      </c>
      <c r="AP152" s="55" t="s">
        <v>44</v>
      </c>
      <c r="AQ152" s="55" t="s">
        <v>26</v>
      </c>
      <c r="AR152" s="55" t="s">
        <v>23</v>
      </c>
      <c r="AS152" s="55" t="s">
        <v>44</v>
      </c>
      <c r="AT152" s="55" t="s">
        <v>26</v>
      </c>
      <c r="AU152" s="55" t="s">
        <v>23</v>
      </c>
      <c r="AV152" s="55" t="s">
        <v>44</v>
      </c>
      <c r="AW152" s="55" t="s">
        <v>26</v>
      </c>
      <c r="AX152" s="55" t="s">
        <v>23</v>
      </c>
      <c r="AY152" s="55" t="s">
        <v>44</v>
      </c>
      <c r="AZ152" s="55" t="s">
        <v>26</v>
      </c>
      <c r="BA152" s="55" t="s">
        <v>23</v>
      </c>
      <c r="BB152" s="55" t="s">
        <v>44</v>
      </c>
      <c r="BC152" s="55" t="s">
        <v>26</v>
      </c>
      <c r="BD152" s="55" t="s">
        <v>23</v>
      </c>
    </row>
    <row r="153" spans="1:56" ht="12" customHeight="1" x14ac:dyDescent="0.2">
      <c r="A153" s="25">
        <f>MAX($A$14:A152)+1</f>
        <v>94</v>
      </c>
      <c r="B153" s="56" t="s">
        <v>34</v>
      </c>
      <c r="C153" s="55" t="s">
        <v>17</v>
      </c>
      <c r="D153" s="55" t="s">
        <v>23</v>
      </c>
      <c r="E153" s="55" t="s">
        <v>32</v>
      </c>
      <c r="F153" s="55" t="s">
        <v>17</v>
      </c>
      <c r="G153" s="55" t="s">
        <v>23</v>
      </c>
      <c r="H153" s="55" t="s">
        <v>32</v>
      </c>
      <c r="I153" s="55" t="s">
        <v>6</v>
      </c>
      <c r="J153" s="55" t="s">
        <v>26</v>
      </c>
      <c r="K153" s="55" t="s">
        <v>32</v>
      </c>
      <c r="L153" s="55" t="s">
        <v>6</v>
      </c>
      <c r="M153" s="55" t="s">
        <v>23</v>
      </c>
      <c r="N153" s="55" t="s">
        <v>32</v>
      </c>
      <c r="O153" s="55" t="s">
        <v>6</v>
      </c>
      <c r="P153" s="55" t="s">
        <v>23</v>
      </c>
      <c r="Q153" s="55" t="s">
        <v>32</v>
      </c>
      <c r="R153" s="55" t="s">
        <v>6</v>
      </c>
      <c r="S153" s="55" t="s">
        <v>23</v>
      </c>
      <c r="T153" s="55" t="s">
        <v>32</v>
      </c>
      <c r="U153" s="55" t="s">
        <v>17</v>
      </c>
      <c r="V153" s="55" t="s">
        <v>23</v>
      </c>
      <c r="W153" s="55" t="s">
        <v>32</v>
      </c>
      <c r="X153" s="55" t="s">
        <v>17</v>
      </c>
      <c r="Y153" s="55" t="s">
        <v>23</v>
      </c>
      <c r="Z153" s="55" t="s">
        <v>32</v>
      </c>
      <c r="AA153" s="55" t="s">
        <v>17</v>
      </c>
      <c r="AB153" s="55" t="s">
        <v>26</v>
      </c>
      <c r="AC153" s="55" t="s">
        <v>31</v>
      </c>
      <c r="AD153" s="55" t="s">
        <v>17</v>
      </c>
      <c r="AE153" s="55" t="s">
        <v>26</v>
      </c>
      <c r="AF153" s="55" t="s">
        <v>31</v>
      </c>
      <c r="AG153" s="55" t="s">
        <v>17</v>
      </c>
      <c r="AH153" s="55" t="s">
        <v>26</v>
      </c>
      <c r="AI153" s="55" t="s">
        <v>31</v>
      </c>
      <c r="AJ153" s="55" t="s">
        <v>17</v>
      </c>
      <c r="AK153" s="55" t="s">
        <v>26</v>
      </c>
      <c r="AL153" s="55" t="s">
        <v>31</v>
      </c>
      <c r="AM153" s="55" t="s">
        <v>17</v>
      </c>
      <c r="AN153" s="55" t="s">
        <v>26</v>
      </c>
      <c r="AO153" s="55" t="s">
        <v>31</v>
      </c>
      <c r="AP153" s="55" t="s">
        <v>17</v>
      </c>
      <c r="AQ153" s="55" t="s">
        <v>26</v>
      </c>
      <c r="AR153" s="55" t="s">
        <v>31</v>
      </c>
      <c r="AS153" s="55" t="s">
        <v>17</v>
      </c>
      <c r="AT153" s="55" t="s">
        <v>26</v>
      </c>
      <c r="AU153" s="55" t="s">
        <v>31</v>
      </c>
      <c r="AV153" s="55" t="s">
        <v>17</v>
      </c>
      <c r="AW153" s="55" t="s">
        <v>26</v>
      </c>
      <c r="AX153" s="55" t="s">
        <v>31</v>
      </c>
      <c r="AY153" s="55" t="s">
        <v>17</v>
      </c>
      <c r="AZ153" s="55" t="s">
        <v>26</v>
      </c>
      <c r="BA153" s="55" t="s">
        <v>31</v>
      </c>
      <c r="BB153" s="55" t="s">
        <v>17</v>
      </c>
      <c r="BC153" s="55" t="s">
        <v>26</v>
      </c>
      <c r="BD153" s="55" t="s">
        <v>31</v>
      </c>
    </row>
    <row r="154" spans="1:56" ht="12" customHeight="1" x14ac:dyDescent="0.2">
      <c r="A154" s="25">
        <f>MAX($A$14:A153)+1</f>
        <v>95</v>
      </c>
      <c r="B154" s="56" t="s">
        <v>30</v>
      </c>
      <c r="C154" s="55" t="s">
        <v>44</v>
      </c>
      <c r="D154" s="55" t="s">
        <v>23</v>
      </c>
      <c r="E154" s="55" t="s">
        <v>23</v>
      </c>
      <c r="F154" s="55" t="s">
        <v>44</v>
      </c>
      <c r="G154" s="55" t="s">
        <v>23</v>
      </c>
      <c r="H154" s="55" t="s">
        <v>23</v>
      </c>
      <c r="I154" s="55" t="s">
        <v>27</v>
      </c>
      <c r="J154" s="55" t="s">
        <v>26</v>
      </c>
      <c r="K154" s="55" t="s">
        <v>23</v>
      </c>
      <c r="L154" s="55" t="s">
        <v>27</v>
      </c>
      <c r="M154" s="55" t="s">
        <v>26</v>
      </c>
      <c r="N154" s="55" t="s">
        <v>23</v>
      </c>
      <c r="O154" s="55" t="s">
        <v>27</v>
      </c>
      <c r="P154" s="55" t="s">
        <v>26</v>
      </c>
      <c r="Q154" s="55" t="s">
        <v>23</v>
      </c>
      <c r="R154" s="55" t="s">
        <v>27</v>
      </c>
      <c r="S154" s="55" t="s">
        <v>26</v>
      </c>
      <c r="T154" s="55" t="s">
        <v>23</v>
      </c>
      <c r="U154" s="55" t="s">
        <v>44</v>
      </c>
      <c r="V154" s="55" t="s">
        <v>26</v>
      </c>
      <c r="W154" s="55" t="s">
        <v>23</v>
      </c>
      <c r="X154" s="55" t="s">
        <v>44</v>
      </c>
      <c r="Y154" s="55" t="s">
        <v>26</v>
      </c>
      <c r="Z154" s="55" t="s">
        <v>23</v>
      </c>
      <c r="AA154" s="55" t="s">
        <v>44</v>
      </c>
      <c r="AB154" s="55" t="s">
        <v>26</v>
      </c>
      <c r="AC154" s="55" t="s">
        <v>23</v>
      </c>
      <c r="AD154" s="55" t="s">
        <v>44</v>
      </c>
      <c r="AE154" s="55" t="s">
        <v>26</v>
      </c>
      <c r="AF154" s="55" t="s">
        <v>23</v>
      </c>
      <c r="AG154" s="55" t="s">
        <v>44</v>
      </c>
      <c r="AH154" s="55" t="s">
        <v>26</v>
      </c>
      <c r="AI154" s="55" t="s">
        <v>23</v>
      </c>
      <c r="AJ154" s="55" t="s">
        <v>44</v>
      </c>
      <c r="AK154" s="55" t="s">
        <v>26</v>
      </c>
      <c r="AL154" s="55" t="s">
        <v>23</v>
      </c>
      <c r="AM154" s="55" t="s">
        <v>44</v>
      </c>
      <c r="AN154" s="55" t="s">
        <v>26</v>
      </c>
      <c r="AO154" s="55" t="s">
        <v>23</v>
      </c>
      <c r="AP154" s="55" t="s">
        <v>44</v>
      </c>
      <c r="AQ154" s="55" t="s">
        <v>26</v>
      </c>
      <c r="AR154" s="55" t="s">
        <v>23</v>
      </c>
      <c r="AS154" s="55" t="s">
        <v>44</v>
      </c>
      <c r="AT154" s="55" t="s">
        <v>26</v>
      </c>
      <c r="AU154" s="55" t="s">
        <v>23</v>
      </c>
      <c r="AV154" s="55" t="s">
        <v>44</v>
      </c>
      <c r="AW154" s="55" t="s">
        <v>26</v>
      </c>
      <c r="AX154" s="55" t="s">
        <v>23</v>
      </c>
      <c r="AY154" s="55" t="s">
        <v>44</v>
      </c>
      <c r="AZ154" s="55" t="s">
        <v>26</v>
      </c>
      <c r="BA154" s="55" t="s">
        <v>23</v>
      </c>
      <c r="BB154" s="55" t="s">
        <v>44</v>
      </c>
      <c r="BC154" s="55" t="s">
        <v>26</v>
      </c>
      <c r="BD154" s="55" t="s">
        <v>23</v>
      </c>
    </row>
    <row r="155" spans="1:56" x14ac:dyDescent="0.2">
      <c r="A155" s="25">
        <f>MAX($A$14:A154)+1</f>
        <v>96</v>
      </c>
      <c r="B155" s="58" t="s">
        <v>135</v>
      </c>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c r="BD155" s="57"/>
    </row>
    <row r="156" spans="1:56" ht="12" customHeight="1" x14ac:dyDescent="0.2">
      <c r="A156" s="25">
        <f>MAX($A$14:A155)+1</f>
        <v>97</v>
      </c>
      <c r="B156" s="56" t="s">
        <v>36</v>
      </c>
      <c r="C156" s="55" t="s">
        <v>6</v>
      </c>
      <c r="D156" s="55" t="s">
        <v>23</v>
      </c>
      <c r="E156" s="55" t="s">
        <v>31</v>
      </c>
      <c r="F156" s="55" t="s">
        <v>6</v>
      </c>
      <c r="G156" s="55" t="s">
        <v>23</v>
      </c>
      <c r="H156" s="55" t="s">
        <v>31</v>
      </c>
      <c r="I156" s="55" t="s">
        <v>6</v>
      </c>
      <c r="J156" s="55" t="s">
        <v>23</v>
      </c>
      <c r="K156" s="55" t="s">
        <v>31</v>
      </c>
      <c r="L156" s="55" t="s">
        <v>6</v>
      </c>
      <c r="M156" s="55" t="s">
        <v>23</v>
      </c>
      <c r="N156" s="55" t="s">
        <v>31</v>
      </c>
      <c r="O156" s="55" t="s">
        <v>6</v>
      </c>
      <c r="P156" s="55" t="s">
        <v>23</v>
      </c>
      <c r="Q156" s="55" t="s">
        <v>32</v>
      </c>
      <c r="R156" s="55" t="s">
        <v>6</v>
      </c>
      <c r="S156" s="55" t="s">
        <v>23</v>
      </c>
      <c r="T156" s="55" t="s">
        <v>32</v>
      </c>
      <c r="U156" s="55" t="s">
        <v>5</v>
      </c>
      <c r="V156" s="55" t="s">
        <v>23</v>
      </c>
      <c r="W156" s="55" t="s">
        <v>33</v>
      </c>
      <c r="X156" s="55" t="s">
        <v>5</v>
      </c>
      <c r="Y156" s="55" t="s">
        <v>23</v>
      </c>
      <c r="Z156" s="55" t="s">
        <v>31</v>
      </c>
      <c r="AA156" s="55" t="s">
        <v>5</v>
      </c>
      <c r="AB156" s="55" t="s">
        <v>26</v>
      </c>
      <c r="AC156" s="55" t="s">
        <v>32</v>
      </c>
      <c r="AD156" s="55" t="s">
        <v>6</v>
      </c>
      <c r="AE156" s="55" t="s">
        <v>23</v>
      </c>
      <c r="AF156" s="55" t="s">
        <v>31</v>
      </c>
      <c r="AG156" s="55" t="s">
        <v>6</v>
      </c>
      <c r="AH156" s="55" t="s">
        <v>23</v>
      </c>
      <c r="AI156" s="55" t="s">
        <v>31</v>
      </c>
      <c r="AJ156" s="55" t="s">
        <v>6</v>
      </c>
      <c r="AK156" s="55" t="s">
        <v>23</v>
      </c>
      <c r="AL156" s="55" t="s">
        <v>33</v>
      </c>
      <c r="AM156" s="55" t="s">
        <v>6</v>
      </c>
      <c r="AN156" s="55" t="s">
        <v>23</v>
      </c>
      <c r="AO156" s="55" t="s">
        <v>33</v>
      </c>
      <c r="AP156" s="55" t="s">
        <v>6</v>
      </c>
      <c r="AQ156" s="55" t="s">
        <v>23</v>
      </c>
      <c r="AR156" s="55" t="s">
        <v>31</v>
      </c>
      <c r="AS156" s="55" t="s">
        <v>4</v>
      </c>
      <c r="AT156" s="55" t="s">
        <v>23</v>
      </c>
      <c r="AU156" s="55" t="s">
        <v>33</v>
      </c>
      <c r="AV156" s="55" t="s">
        <v>5</v>
      </c>
      <c r="AW156" s="55" t="s">
        <v>28</v>
      </c>
      <c r="AX156" s="55" t="s">
        <v>26</v>
      </c>
      <c r="AY156" s="55" t="s">
        <v>5</v>
      </c>
      <c r="AZ156" s="55" t="s">
        <v>26</v>
      </c>
      <c r="BA156" s="55" t="s">
        <v>31</v>
      </c>
      <c r="BB156" s="55" t="s">
        <v>5</v>
      </c>
      <c r="BC156" s="55" t="s">
        <v>26</v>
      </c>
      <c r="BD156" s="55" t="s">
        <v>31</v>
      </c>
    </row>
    <row r="157" spans="1:56" ht="12" customHeight="1" x14ac:dyDescent="0.2">
      <c r="A157" s="25">
        <f>MAX($A$14:A156)+1</f>
        <v>98</v>
      </c>
      <c r="B157" s="56" t="s">
        <v>35</v>
      </c>
      <c r="C157" s="55" t="s">
        <v>27</v>
      </c>
      <c r="D157" s="55" t="s">
        <v>26</v>
      </c>
      <c r="E157" s="55" t="s">
        <v>23</v>
      </c>
      <c r="F157" s="55" t="s">
        <v>27</v>
      </c>
      <c r="G157" s="55" t="s">
        <v>26</v>
      </c>
      <c r="H157" s="55" t="s">
        <v>23</v>
      </c>
      <c r="I157" s="55" t="s">
        <v>27</v>
      </c>
      <c r="J157" s="55" t="s">
        <v>26</v>
      </c>
      <c r="K157" s="55" t="s">
        <v>23</v>
      </c>
      <c r="L157" s="55" t="s">
        <v>27</v>
      </c>
      <c r="M157" s="55" t="s">
        <v>26</v>
      </c>
      <c r="N157" s="55" t="s">
        <v>23</v>
      </c>
      <c r="O157" s="55" t="s">
        <v>27</v>
      </c>
      <c r="P157" s="55" t="s">
        <v>26</v>
      </c>
      <c r="Q157" s="55" t="s">
        <v>23</v>
      </c>
      <c r="R157" s="55" t="s">
        <v>27</v>
      </c>
      <c r="S157" s="55" t="s">
        <v>26</v>
      </c>
      <c r="T157" s="55" t="s">
        <v>23</v>
      </c>
      <c r="U157" s="55" t="s">
        <v>27</v>
      </c>
      <c r="V157" s="55" t="s">
        <v>26</v>
      </c>
      <c r="W157" s="55" t="s">
        <v>23</v>
      </c>
      <c r="X157" s="55" t="s">
        <v>27</v>
      </c>
      <c r="Y157" s="55" t="s">
        <v>26</v>
      </c>
      <c r="Z157" s="55" t="s">
        <v>23</v>
      </c>
      <c r="AA157" s="55" t="s">
        <v>27</v>
      </c>
      <c r="AB157" s="55" t="s">
        <v>26</v>
      </c>
      <c r="AC157" s="55" t="s">
        <v>23</v>
      </c>
      <c r="AD157" s="55" t="s">
        <v>27</v>
      </c>
      <c r="AE157" s="55" t="s">
        <v>26</v>
      </c>
      <c r="AF157" s="55" t="s">
        <v>23</v>
      </c>
      <c r="AG157" s="55" t="s">
        <v>27</v>
      </c>
      <c r="AH157" s="55" t="s">
        <v>26</v>
      </c>
      <c r="AI157" s="55" t="s">
        <v>23</v>
      </c>
      <c r="AJ157" s="55" t="s">
        <v>27</v>
      </c>
      <c r="AK157" s="55" t="s">
        <v>26</v>
      </c>
      <c r="AL157" s="55" t="s">
        <v>23</v>
      </c>
      <c r="AM157" s="55" t="s">
        <v>27</v>
      </c>
      <c r="AN157" s="55" t="s">
        <v>26</v>
      </c>
      <c r="AO157" s="55" t="s">
        <v>23</v>
      </c>
      <c r="AP157" s="55" t="s">
        <v>27</v>
      </c>
      <c r="AQ157" s="55" t="s">
        <v>26</v>
      </c>
      <c r="AR157" s="55" t="s">
        <v>23</v>
      </c>
      <c r="AS157" s="55" t="s">
        <v>27</v>
      </c>
      <c r="AT157" s="55" t="s">
        <v>26</v>
      </c>
      <c r="AU157" s="55" t="s">
        <v>23</v>
      </c>
      <c r="AV157" s="55" t="s">
        <v>27</v>
      </c>
      <c r="AW157" s="55" t="s">
        <v>28</v>
      </c>
      <c r="AX157" s="55" t="s">
        <v>23</v>
      </c>
      <c r="AY157" s="55" t="s">
        <v>27</v>
      </c>
      <c r="AZ157" s="55" t="s">
        <v>23</v>
      </c>
      <c r="BA157" s="55" t="s">
        <v>23</v>
      </c>
      <c r="BB157" s="55" t="s">
        <v>27</v>
      </c>
      <c r="BC157" s="55" t="s">
        <v>23</v>
      </c>
      <c r="BD157" s="55" t="s">
        <v>23</v>
      </c>
    </row>
    <row r="158" spans="1:56" ht="12" customHeight="1" x14ac:dyDescent="0.2">
      <c r="A158" s="25">
        <f>MAX($A$14:A157)+1</f>
        <v>99</v>
      </c>
      <c r="B158" s="56" t="s">
        <v>34</v>
      </c>
      <c r="C158" s="55" t="s">
        <v>6</v>
      </c>
      <c r="D158" s="55" t="s">
        <v>23</v>
      </c>
      <c r="E158" s="55" t="s">
        <v>31</v>
      </c>
      <c r="F158" s="55" t="s">
        <v>6</v>
      </c>
      <c r="G158" s="55" t="s">
        <v>23</v>
      </c>
      <c r="H158" s="55" t="s">
        <v>31</v>
      </c>
      <c r="I158" s="55" t="s">
        <v>6</v>
      </c>
      <c r="J158" s="55" t="s">
        <v>23</v>
      </c>
      <c r="K158" s="55" t="s">
        <v>31</v>
      </c>
      <c r="L158" s="55" t="s">
        <v>6</v>
      </c>
      <c r="M158" s="55" t="s">
        <v>23</v>
      </c>
      <c r="N158" s="55" t="s">
        <v>31</v>
      </c>
      <c r="O158" s="55" t="s">
        <v>6</v>
      </c>
      <c r="P158" s="55" t="s">
        <v>23</v>
      </c>
      <c r="Q158" s="55" t="s">
        <v>32</v>
      </c>
      <c r="R158" s="55" t="s">
        <v>6</v>
      </c>
      <c r="S158" s="55" t="s">
        <v>23</v>
      </c>
      <c r="T158" s="55" t="s">
        <v>32</v>
      </c>
      <c r="U158" s="55" t="s">
        <v>5</v>
      </c>
      <c r="V158" s="55" t="s">
        <v>23</v>
      </c>
      <c r="W158" s="55" t="s">
        <v>33</v>
      </c>
      <c r="X158" s="55" t="s">
        <v>5</v>
      </c>
      <c r="Y158" s="55" t="s">
        <v>23</v>
      </c>
      <c r="Z158" s="55" t="s">
        <v>31</v>
      </c>
      <c r="AA158" s="55" t="s">
        <v>5</v>
      </c>
      <c r="AB158" s="55" t="s">
        <v>26</v>
      </c>
      <c r="AC158" s="55" t="s">
        <v>32</v>
      </c>
      <c r="AD158" s="55" t="s">
        <v>6</v>
      </c>
      <c r="AE158" s="55" t="s">
        <v>23</v>
      </c>
      <c r="AF158" s="55" t="s">
        <v>31</v>
      </c>
      <c r="AG158" s="55" t="s">
        <v>6</v>
      </c>
      <c r="AH158" s="55" t="s">
        <v>23</v>
      </c>
      <c r="AI158" s="55" t="s">
        <v>31</v>
      </c>
      <c r="AJ158" s="55" t="s">
        <v>6</v>
      </c>
      <c r="AK158" s="55" t="s">
        <v>23</v>
      </c>
      <c r="AL158" s="55" t="s">
        <v>33</v>
      </c>
      <c r="AM158" s="55" t="s">
        <v>6</v>
      </c>
      <c r="AN158" s="55" t="s">
        <v>23</v>
      </c>
      <c r="AO158" s="55" t="s">
        <v>33</v>
      </c>
      <c r="AP158" s="55" t="s">
        <v>6</v>
      </c>
      <c r="AQ158" s="55" t="s">
        <v>23</v>
      </c>
      <c r="AR158" s="55" t="s">
        <v>31</v>
      </c>
      <c r="AS158" s="55" t="s">
        <v>4</v>
      </c>
      <c r="AT158" s="55" t="s">
        <v>23</v>
      </c>
      <c r="AU158" s="55" t="s">
        <v>33</v>
      </c>
      <c r="AV158" s="55" t="s">
        <v>5</v>
      </c>
      <c r="AW158" s="55" t="s">
        <v>28</v>
      </c>
      <c r="AX158" s="55" t="s">
        <v>26</v>
      </c>
      <c r="AY158" s="55" t="s">
        <v>5</v>
      </c>
      <c r="AZ158" s="55" t="s">
        <v>26</v>
      </c>
      <c r="BA158" s="55" t="s">
        <v>31</v>
      </c>
      <c r="BB158" s="55" t="s">
        <v>5</v>
      </c>
      <c r="BC158" s="55" t="s">
        <v>26</v>
      </c>
      <c r="BD158" s="55" t="s">
        <v>31</v>
      </c>
    </row>
    <row r="159" spans="1:56" ht="12" customHeight="1" x14ac:dyDescent="0.2">
      <c r="A159" s="25">
        <f>MAX($A$14:A158)+1</f>
        <v>100</v>
      </c>
      <c r="B159" s="56" t="s">
        <v>30</v>
      </c>
      <c r="C159" s="55" t="s">
        <v>27</v>
      </c>
      <c r="D159" s="55" t="s">
        <v>26</v>
      </c>
      <c r="E159" s="55" t="s">
        <v>23</v>
      </c>
      <c r="F159" s="55" t="s">
        <v>27</v>
      </c>
      <c r="G159" s="55" t="s">
        <v>26</v>
      </c>
      <c r="H159" s="55" t="s">
        <v>23</v>
      </c>
      <c r="I159" s="55" t="s">
        <v>27</v>
      </c>
      <c r="J159" s="55" t="s">
        <v>26</v>
      </c>
      <c r="K159" s="55" t="s">
        <v>23</v>
      </c>
      <c r="L159" s="55" t="s">
        <v>27</v>
      </c>
      <c r="M159" s="55" t="s">
        <v>26</v>
      </c>
      <c r="N159" s="55" t="s">
        <v>23</v>
      </c>
      <c r="O159" s="55" t="s">
        <v>27</v>
      </c>
      <c r="P159" s="55" t="s">
        <v>26</v>
      </c>
      <c r="Q159" s="55" t="s">
        <v>23</v>
      </c>
      <c r="R159" s="55" t="s">
        <v>27</v>
      </c>
      <c r="S159" s="55" t="s">
        <v>26</v>
      </c>
      <c r="T159" s="55" t="s">
        <v>23</v>
      </c>
      <c r="U159" s="55" t="s">
        <v>27</v>
      </c>
      <c r="V159" s="55" t="s">
        <v>26</v>
      </c>
      <c r="W159" s="55" t="s">
        <v>23</v>
      </c>
      <c r="X159" s="55" t="s">
        <v>27</v>
      </c>
      <c r="Y159" s="55" t="s">
        <v>26</v>
      </c>
      <c r="Z159" s="55" t="s">
        <v>23</v>
      </c>
      <c r="AA159" s="55" t="s">
        <v>27</v>
      </c>
      <c r="AB159" s="55" t="s">
        <v>26</v>
      </c>
      <c r="AC159" s="55" t="s">
        <v>23</v>
      </c>
      <c r="AD159" s="55" t="s">
        <v>27</v>
      </c>
      <c r="AE159" s="55" t="s">
        <v>26</v>
      </c>
      <c r="AF159" s="55" t="s">
        <v>23</v>
      </c>
      <c r="AG159" s="55" t="s">
        <v>27</v>
      </c>
      <c r="AH159" s="55" t="s">
        <v>26</v>
      </c>
      <c r="AI159" s="55" t="s">
        <v>23</v>
      </c>
      <c r="AJ159" s="55" t="s">
        <v>27</v>
      </c>
      <c r="AK159" s="55" t="s">
        <v>26</v>
      </c>
      <c r="AL159" s="55" t="s">
        <v>23</v>
      </c>
      <c r="AM159" s="55" t="s">
        <v>27</v>
      </c>
      <c r="AN159" s="55" t="s">
        <v>26</v>
      </c>
      <c r="AO159" s="55" t="s">
        <v>23</v>
      </c>
      <c r="AP159" s="55" t="s">
        <v>27</v>
      </c>
      <c r="AQ159" s="55" t="s">
        <v>26</v>
      </c>
      <c r="AR159" s="55" t="s">
        <v>23</v>
      </c>
      <c r="AS159" s="55" t="s">
        <v>27</v>
      </c>
      <c r="AT159" s="55" t="s">
        <v>26</v>
      </c>
      <c r="AU159" s="55" t="s">
        <v>23</v>
      </c>
      <c r="AV159" s="55" t="s">
        <v>27</v>
      </c>
      <c r="AW159" s="55" t="s">
        <v>28</v>
      </c>
      <c r="AX159" s="55" t="s">
        <v>23</v>
      </c>
      <c r="AY159" s="55" t="s">
        <v>27</v>
      </c>
      <c r="AZ159" s="55" t="s">
        <v>23</v>
      </c>
      <c r="BA159" s="55" t="s">
        <v>23</v>
      </c>
      <c r="BB159" s="55" t="s">
        <v>27</v>
      </c>
      <c r="BC159" s="55" t="s">
        <v>23</v>
      </c>
      <c r="BD159" s="55" t="s">
        <v>23</v>
      </c>
    </row>
    <row r="160" spans="1:56" x14ac:dyDescent="0.2">
      <c r="A160" s="25">
        <f>MAX($A$14:A159)+1</f>
        <v>101</v>
      </c>
      <c r="B160" s="58" t="s">
        <v>61</v>
      </c>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row>
    <row r="161" spans="1:56" ht="12" customHeight="1" x14ac:dyDescent="0.2">
      <c r="A161" s="25">
        <f>MAX($A$14:A160)+1</f>
        <v>102</v>
      </c>
      <c r="B161" s="56" t="s">
        <v>36</v>
      </c>
      <c r="C161" s="55" t="s">
        <v>6</v>
      </c>
      <c r="D161" s="55" t="s">
        <v>23</v>
      </c>
      <c r="E161" s="55" t="s">
        <v>31</v>
      </c>
      <c r="F161" s="55" t="s">
        <v>6</v>
      </c>
      <c r="G161" s="55" t="s">
        <v>23</v>
      </c>
      <c r="H161" s="55" t="s">
        <v>31</v>
      </c>
      <c r="I161" s="55" t="s">
        <v>23</v>
      </c>
      <c r="J161" s="55" t="s">
        <v>23</v>
      </c>
      <c r="K161" s="55" t="s">
        <v>23</v>
      </c>
      <c r="L161" s="55" t="s">
        <v>23</v>
      </c>
      <c r="M161" s="55" t="s">
        <v>23</v>
      </c>
      <c r="N161" s="55" t="s">
        <v>23</v>
      </c>
      <c r="O161" s="55" t="s">
        <v>23</v>
      </c>
      <c r="P161" s="55" t="s">
        <v>23</v>
      </c>
      <c r="Q161" s="55" t="s">
        <v>23</v>
      </c>
      <c r="R161" s="55" t="s">
        <v>23</v>
      </c>
      <c r="S161" s="55" t="s">
        <v>23</v>
      </c>
      <c r="T161" s="55" t="s">
        <v>23</v>
      </c>
      <c r="U161" s="55" t="s">
        <v>23</v>
      </c>
      <c r="V161" s="55" t="s">
        <v>23</v>
      </c>
      <c r="W161" s="55" t="s">
        <v>23</v>
      </c>
      <c r="X161" s="55" t="s">
        <v>23</v>
      </c>
      <c r="Y161" s="55" t="s">
        <v>23</v>
      </c>
      <c r="Z161" s="55" t="s">
        <v>23</v>
      </c>
      <c r="AA161" s="55" t="s">
        <v>23</v>
      </c>
      <c r="AB161" s="55" t="s">
        <v>23</v>
      </c>
      <c r="AC161" s="55" t="s">
        <v>23</v>
      </c>
      <c r="AD161" s="55" t="s">
        <v>23</v>
      </c>
      <c r="AE161" s="55" t="s">
        <v>23</v>
      </c>
      <c r="AF161" s="55" t="s">
        <v>23</v>
      </c>
      <c r="AG161" s="55" t="s">
        <v>23</v>
      </c>
      <c r="AH161" s="55" t="s">
        <v>23</v>
      </c>
      <c r="AI161" s="55" t="s">
        <v>23</v>
      </c>
      <c r="AJ161" s="55" t="s">
        <v>23</v>
      </c>
      <c r="AK161" s="55" t="s">
        <v>23</v>
      </c>
      <c r="AL161" s="55" t="s">
        <v>23</v>
      </c>
      <c r="AM161" s="55" t="s">
        <v>23</v>
      </c>
      <c r="AN161" s="55" t="s">
        <v>23</v>
      </c>
      <c r="AO161" s="55" t="s">
        <v>23</v>
      </c>
      <c r="AP161" s="55" t="s">
        <v>23</v>
      </c>
      <c r="AQ161" s="55" t="s">
        <v>23</v>
      </c>
      <c r="AR161" s="55" t="s">
        <v>23</v>
      </c>
      <c r="AS161" s="55" t="s">
        <v>23</v>
      </c>
      <c r="AT161" s="55" t="s">
        <v>23</v>
      </c>
      <c r="AU161" s="55" t="s">
        <v>23</v>
      </c>
      <c r="AV161" s="55" t="s">
        <v>23</v>
      </c>
      <c r="AW161" s="55" t="s">
        <v>23</v>
      </c>
      <c r="AX161" s="55" t="s">
        <v>23</v>
      </c>
      <c r="AY161" s="55" t="s">
        <v>23</v>
      </c>
      <c r="AZ161" s="55" t="s">
        <v>23</v>
      </c>
      <c r="BA161" s="55" t="s">
        <v>23</v>
      </c>
      <c r="BB161" s="55" t="s">
        <v>23</v>
      </c>
      <c r="BC161" s="55" t="s">
        <v>23</v>
      </c>
      <c r="BD161" s="55" t="s">
        <v>23</v>
      </c>
    </row>
    <row r="162" spans="1:56" ht="12" customHeight="1" x14ac:dyDescent="0.2">
      <c r="A162" s="25">
        <f>MAX($A$14:A161)+1</f>
        <v>103</v>
      </c>
      <c r="B162" s="56" t="s">
        <v>35</v>
      </c>
      <c r="C162" s="55" t="s">
        <v>23</v>
      </c>
      <c r="D162" s="55" t="s">
        <v>23</v>
      </c>
      <c r="E162" s="55" t="s">
        <v>23</v>
      </c>
      <c r="F162" s="55" t="s">
        <v>23</v>
      </c>
      <c r="G162" s="55" t="s">
        <v>23</v>
      </c>
      <c r="H162" s="55" t="s">
        <v>23</v>
      </c>
      <c r="I162" s="55" t="s">
        <v>23</v>
      </c>
      <c r="J162" s="55" t="s">
        <v>23</v>
      </c>
      <c r="K162" s="55" t="s">
        <v>23</v>
      </c>
      <c r="L162" s="55" t="s">
        <v>23</v>
      </c>
      <c r="M162" s="55" t="s">
        <v>23</v>
      </c>
      <c r="N162" s="55" t="s">
        <v>23</v>
      </c>
      <c r="O162" s="55" t="s">
        <v>23</v>
      </c>
      <c r="P162" s="55" t="s">
        <v>23</v>
      </c>
      <c r="Q162" s="55" t="s">
        <v>23</v>
      </c>
      <c r="R162" s="55" t="s">
        <v>23</v>
      </c>
      <c r="S162" s="55" t="s">
        <v>23</v>
      </c>
      <c r="T162" s="55" t="s">
        <v>23</v>
      </c>
      <c r="U162" s="55" t="s">
        <v>23</v>
      </c>
      <c r="V162" s="55" t="s">
        <v>23</v>
      </c>
      <c r="W162" s="55" t="s">
        <v>23</v>
      </c>
      <c r="X162" s="55" t="s">
        <v>23</v>
      </c>
      <c r="Y162" s="55" t="s">
        <v>23</v>
      </c>
      <c r="Z162" s="55" t="s">
        <v>23</v>
      </c>
      <c r="AA162" s="55" t="s">
        <v>23</v>
      </c>
      <c r="AB162" s="55" t="s">
        <v>23</v>
      </c>
      <c r="AC162" s="55" t="s">
        <v>23</v>
      </c>
      <c r="AD162" s="55" t="s">
        <v>23</v>
      </c>
      <c r="AE162" s="55" t="s">
        <v>23</v>
      </c>
      <c r="AF162" s="55" t="s">
        <v>23</v>
      </c>
      <c r="AG162" s="55" t="s">
        <v>23</v>
      </c>
      <c r="AH162" s="55" t="s">
        <v>23</v>
      </c>
      <c r="AI162" s="55" t="s">
        <v>23</v>
      </c>
      <c r="AJ162" s="55" t="s">
        <v>23</v>
      </c>
      <c r="AK162" s="55" t="s">
        <v>23</v>
      </c>
      <c r="AL162" s="55" t="s">
        <v>23</v>
      </c>
      <c r="AM162" s="55" t="s">
        <v>23</v>
      </c>
      <c r="AN162" s="55" t="s">
        <v>23</v>
      </c>
      <c r="AO162" s="55" t="s">
        <v>23</v>
      </c>
      <c r="AP162" s="55" t="s">
        <v>23</v>
      </c>
      <c r="AQ162" s="55" t="s">
        <v>23</v>
      </c>
      <c r="AR162" s="55" t="s">
        <v>23</v>
      </c>
      <c r="AS162" s="55" t="s">
        <v>23</v>
      </c>
      <c r="AT162" s="55" t="s">
        <v>23</v>
      </c>
      <c r="AU162" s="55" t="s">
        <v>23</v>
      </c>
      <c r="AV162" s="55" t="s">
        <v>23</v>
      </c>
      <c r="AW162" s="55" t="s">
        <v>23</v>
      </c>
      <c r="AX162" s="55" t="s">
        <v>23</v>
      </c>
      <c r="AY162" s="55" t="s">
        <v>23</v>
      </c>
      <c r="AZ162" s="55" t="s">
        <v>23</v>
      </c>
      <c r="BA162" s="55" t="s">
        <v>23</v>
      </c>
      <c r="BB162" s="55" t="s">
        <v>23</v>
      </c>
      <c r="BC162" s="55" t="s">
        <v>23</v>
      </c>
      <c r="BD162" s="55" t="s">
        <v>23</v>
      </c>
    </row>
    <row r="163" spans="1:56" ht="12" customHeight="1" x14ac:dyDescent="0.2">
      <c r="A163" s="25">
        <f>MAX($A$14:A162)+1</f>
        <v>104</v>
      </c>
      <c r="B163" s="56" t="s">
        <v>34</v>
      </c>
      <c r="C163" s="55" t="s">
        <v>6</v>
      </c>
      <c r="D163" s="55" t="s">
        <v>23</v>
      </c>
      <c r="E163" s="55" t="s">
        <v>31</v>
      </c>
      <c r="F163" s="55" t="s">
        <v>6</v>
      </c>
      <c r="G163" s="55" t="s">
        <v>23</v>
      </c>
      <c r="H163" s="55" t="s">
        <v>31</v>
      </c>
      <c r="I163" s="55" t="s">
        <v>23</v>
      </c>
      <c r="J163" s="55" t="s">
        <v>23</v>
      </c>
      <c r="K163" s="55" t="s">
        <v>23</v>
      </c>
      <c r="L163" s="55" t="s">
        <v>23</v>
      </c>
      <c r="M163" s="55" t="s">
        <v>23</v>
      </c>
      <c r="N163" s="55" t="s">
        <v>23</v>
      </c>
      <c r="O163" s="55" t="s">
        <v>23</v>
      </c>
      <c r="P163" s="55" t="s">
        <v>23</v>
      </c>
      <c r="Q163" s="55" t="s">
        <v>23</v>
      </c>
      <c r="R163" s="55" t="s">
        <v>23</v>
      </c>
      <c r="S163" s="55" t="s">
        <v>23</v>
      </c>
      <c r="T163" s="55" t="s">
        <v>23</v>
      </c>
      <c r="U163" s="55" t="s">
        <v>23</v>
      </c>
      <c r="V163" s="55" t="s">
        <v>23</v>
      </c>
      <c r="W163" s="55" t="s">
        <v>23</v>
      </c>
      <c r="X163" s="55" t="s">
        <v>23</v>
      </c>
      <c r="Y163" s="55" t="s">
        <v>23</v>
      </c>
      <c r="Z163" s="55" t="s">
        <v>23</v>
      </c>
      <c r="AA163" s="55" t="s">
        <v>23</v>
      </c>
      <c r="AB163" s="55" t="s">
        <v>23</v>
      </c>
      <c r="AC163" s="55" t="s">
        <v>23</v>
      </c>
      <c r="AD163" s="55" t="s">
        <v>23</v>
      </c>
      <c r="AE163" s="55" t="s">
        <v>23</v>
      </c>
      <c r="AF163" s="55" t="s">
        <v>23</v>
      </c>
      <c r="AG163" s="55" t="s">
        <v>23</v>
      </c>
      <c r="AH163" s="55" t="s">
        <v>23</v>
      </c>
      <c r="AI163" s="55" t="s">
        <v>23</v>
      </c>
      <c r="AJ163" s="55" t="s">
        <v>23</v>
      </c>
      <c r="AK163" s="55" t="s">
        <v>23</v>
      </c>
      <c r="AL163" s="55" t="s">
        <v>23</v>
      </c>
      <c r="AM163" s="55" t="s">
        <v>23</v>
      </c>
      <c r="AN163" s="55" t="s">
        <v>23</v>
      </c>
      <c r="AO163" s="55" t="s">
        <v>23</v>
      </c>
      <c r="AP163" s="55" t="s">
        <v>23</v>
      </c>
      <c r="AQ163" s="55" t="s">
        <v>23</v>
      </c>
      <c r="AR163" s="55" t="s">
        <v>23</v>
      </c>
      <c r="AS163" s="55" t="s">
        <v>23</v>
      </c>
      <c r="AT163" s="55" t="s">
        <v>23</v>
      </c>
      <c r="AU163" s="55" t="s">
        <v>23</v>
      </c>
      <c r="AV163" s="55" t="s">
        <v>23</v>
      </c>
      <c r="AW163" s="55" t="s">
        <v>23</v>
      </c>
      <c r="AX163" s="55" t="s">
        <v>23</v>
      </c>
      <c r="AY163" s="55" t="s">
        <v>23</v>
      </c>
      <c r="AZ163" s="55" t="s">
        <v>23</v>
      </c>
      <c r="BA163" s="55" t="s">
        <v>23</v>
      </c>
      <c r="BB163" s="55" t="s">
        <v>23</v>
      </c>
      <c r="BC163" s="55" t="s">
        <v>23</v>
      </c>
      <c r="BD163" s="55" t="s">
        <v>23</v>
      </c>
    </row>
    <row r="164" spans="1:56" ht="12" customHeight="1" x14ac:dyDescent="0.2">
      <c r="A164" s="25">
        <f>MAX($A$14:A163)+1</f>
        <v>105</v>
      </c>
      <c r="B164" s="56" t="s">
        <v>30</v>
      </c>
      <c r="C164" s="55" t="s">
        <v>23</v>
      </c>
      <c r="D164" s="55" t="s">
        <v>23</v>
      </c>
      <c r="E164" s="55" t="s">
        <v>23</v>
      </c>
      <c r="F164" s="55" t="s">
        <v>23</v>
      </c>
      <c r="G164" s="55" t="s">
        <v>23</v>
      </c>
      <c r="H164" s="55" t="s">
        <v>23</v>
      </c>
      <c r="I164" s="55" t="s">
        <v>23</v>
      </c>
      <c r="J164" s="55" t="s">
        <v>23</v>
      </c>
      <c r="K164" s="55" t="s">
        <v>23</v>
      </c>
      <c r="L164" s="55" t="s">
        <v>23</v>
      </c>
      <c r="M164" s="55" t="s">
        <v>23</v>
      </c>
      <c r="N164" s="55" t="s">
        <v>23</v>
      </c>
      <c r="O164" s="55" t="s">
        <v>23</v>
      </c>
      <c r="P164" s="55" t="s">
        <v>23</v>
      </c>
      <c r="Q164" s="55" t="s">
        <v>23</v>
      </c>
      <c r="R164" s="55" t="s">
        <v>23</v>
      </c>
      <c r="S164" s="55" t="s">
        <v>23</v>
      </c>
      <c r="T164" s="55" t="s">
        <v>23</v>
      </c>
      <c r="U164" s="55" t="s">
        <v>23</v>
      </c>
      <c r="V164" s="55" t="s">
        <v>23</v>
      </c>
      <c r="W164" s="55" t="s">
        <v>23</v>
      </c>
      <c r="X164" s="55" t="s">
        <v>23</v>
      </c>
      <c r="Y164" s="55" t="s">
        <v>23</v>
      </c>
      <c r="Z164" s="55" t="s">
        <v>23</v>
      </c>
      <c r="AA164" s="55" t="s">
        <v>23</v>
      </c>
      <c r="AB164" s="55" t="s">
        <v>23</v>
      </c>
      <c r="AC164" s="55" t="s">
        <v>23</v>
      </c>
      <c r="AD164" s="55" t="s">
        <v>23</v>
      </c>
      <c r="AE164" s="55" t="s">
        <v>23</v>
      </c>
      <c r="AF164" s="55" t="s">
        <v>23</v>
      </c>
      <c r="AG164" s="55" t="s">
        <v>23</v>
      </c>
      <c r="AH164" s="55" t="s">
        <v>23</v>
      </c>
      <c r="AI164" s="55" t="s">
        <v>23</v>
      </c>
      <c r="AJ164" s="55" t="s">
        <v>23</v>
      </c>
      <c r="AK164" s="55" t="s">
        <v>23</v>
      </c>
      <c r="AL164" s="55" t="s">
        <v>23</v>
      </c>
      <c r="AM164" s="55" t="s">
        <v>23</v>
      </c>
      <c r="AN164" s="55" t="s">
        <v>23</v>
      </c>
      <c r="AO164" s="55" t="s">
        <v>23</v>
      </c>
      <c r="AP164" s="55" t="s">
        <v>23</v>
      </c>
      <c r="AQ164" s="55" t="s">
        <v>23</v>
      </c>
      <c r="AR164" s="55" t="s">
        <v>23</v>
      </c>
      <c r="AS164" s="55" t="s">
        <v>23</v>
      </c>
      <c r="AT164" s="55" t="s">
        <v>23</v>
      </c>
      <c r="AU164" s="55" t="s">
        <v>23</v>
      </c>
      <c r="AV164" s="55" t="s">
        <v>23</v>
      </c>
      <c r="AW164" s="55" t="s">
        <v>23</v>
      </c>
      <c r="AX164" s="55" t="s">
        <v>23</v>
      </c>
      <c r="AY164" s="55" t="s">
        <v>23</v>
      </c>
      <c r="AZ164" s="55" t="s">
        <v>23</v>
      </c>
      <c r="BA164" s="55" t="s">
        <v>23</v>
      </c>
      <c r="BB164" s="55" t="s">
        <v>23</v>
      </c>
      <c r="BC164" s="55" t="s">
        <v>23</v>
      </c>
      <c r="BD164" s="55" t="s">
        <v>23</v>
      </c>
    </row>
    <row r="165" spans="1:56" x14ac:dyDescent="0.2">
      <c r="A165" s="25">
        <f>MAX($A$14:A164)+1</f>
        <v>106</v>
      </c>
      <c r="B165" s="58" t="s">
        <v>60</v>
      </c>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row>
    <row r="166" spans="1:56" ht="12" customHeight="1" x14ac:dyDescent="0.2">
      <c r="A166" s="25">
        <f>MAX($A$14:A165)+1</f>
        <v>107</v>
      </c>
      <c r="B166" s="56" t="s">
        <v>36</v>
      </c>
      <c r="C166" s="55" t="s">
        <v>17</v>
      </c>
      <c r="D166" s="55" t="s">
        <v>23</v>
      </c>
      <c r="E166" s="55" t="s">
        <v>31</v>
      </c>
      <c r="F166" s="55" t="s">
        <v>17</v>
      </c>
      <c r="G166" s="55" t="s">
        <v>23</v>
      </c>
      <c r="H166" s="55" t="s">
        <v>31</v>
      </c>
      <c r="I166" s="55" t="s">
        <v>6</v>
      </c>
      <c r="J166" s="55" t="s">
        <v>26</v>
      </c>
      <c r="K166" s="55" t="s">
        <v>31</v>
      </c>
      <c r="L166" s="55" t="s">
        <v>6</v>
      </c>
      <c r="M166" s="55" t="s">
        <v>23</v>
      </c>
      <c r="N166" s="55" t="s">
        <v>32</v>
      </c>
      <c r="O166" s="55" t="s">
        <v>6</v>
      </c>
      <c r="P166" s="55" t="s">
        <v>23</v>
      </c>
      <c r="Q166" s="55" t="s">
        <v>32</v>
      </c>
      <c r="R166" s="55" t="s">
        <v>6</v>
      </c>
      <c r="S166" s="55" t="s">
        <v>23</v>
      </c>
      <c r="T166" s="55" t="s">
        <v>32</v>
      </c>
      <c r="U166" s="55" t="s">
        <v>17</v>
      </c>
      <c r="V166" s="55" t="s">
        <v>23</v>
      </c>
      <c r="W166" s="55" t="s">
        <v>32</v>
      </c>
      <c r="X166" s="55" t="s">
        <v>17</v>
      </c>
      <c r="Y166" s="55" t="s">
        <v>23</v>
      </c>
      <c r="Z166" s="55" t="s">
        <v>32</v>
      </c>
      <c r="AA166" s="55" t="s">
        <v>17</v>
      </c>
      <c r="AB166" s="55" t="s">
        <v>26</v>
      </c>
      <c r="AC166" s="55" t="s">
        <v>31</v>
      </c>
      <c r="AD166" s="55" t="s">
        <v>17</v>
      </c>
      <c r="AE166" s="55" t="s">
        <v>26</v>
      </c>
      <c r="AF166" s="55" t="s">
        <v>31</v>
      </c>
      <c r="AG166" s="55" t="s">
        <v>17</v>
      </c>
      <c r="AH166" s="55" t="s">
        <v>26</v>
      </c>
      <c r="AI166" s="55" t="s">
        <v>31</v>
      </c>
      <c r="AJ166" s="55" t="s">
        <v>17</v>
      </c>
      <c r="AK166" s="55" t="s">
        <v>26</v>
      </c>
      <c r="AL166" s="55" t="s">
        <v>31</v>
      </c>
      <c r="AM166" s="55" t="s">
        <v>17</v>
      </c>
      <c r="AN166" s="55" t="s">
        <v>26</v>
      </c>
      <c r="AO166" s="55" t="s">
        <v>31</v>
      </c>
      <c r="AP166" s="55" t="s">
        <v>17</v>
      </c>
      <c r="AQ166" s="55" t="s">
        <v>26</v>
      </c>
      <c r="AR166" s="55" t="s">
        <v>31</v>
      </c>
      <c r="AS166" s="55" t="s">
        <v>17</v>
      </c>
      <c r="AT166" s="55" t="s">
        <v>26</v>
      </c>
      <c r="AU166" s="55" t="s">
        <v>31</v>
      </c>
      <c r="AV166" s="55" t="s">
        <v>17</v>
      </c>
      <c r="AW166" s="55" t="s">
        <v>26</v>
      </c>
      <c r="AX166" s="55" t="s">
        <v>31</v>
      </c>
      <c r="AY166" s="55" t="s">
        <v>17</v>
      </c>
      <c r="AZ166" s="55" t="s">
        <v>26</v>
      </c>
      <c r="BA166" s="55" t="s">
        <v>31</v>
      </c>
      <c r="BB166" s="55" t="s">
        <v>17</v>
      </c>
      <c r="BC166" s="55" t="s">
        <v>26</v>
      </c>
      <c r="BD166" s="55" t="s">
        <v>31</v>
      </c>
    </row>
    <row r="167" spans="1:56" ht="12" customHeight="1" x14ac:dyDescent="0.2">
      <c r="A167" s="25">
        <f>MAX($A$14:A166)+1</f>
        <v>108</v>
      </c>
      <c r="B167" s="56" t="s">
        <v>35</v>
      </c>
      <c r="C167" s="55" t="s">
        <v>44</v>
      </c>
      <c r="D167" s="55" t="s">
        <v>23</v>
      </c>
      <c r="E167" s="55" t="s">
        <v>23</v>
      </c>
      <c r="F167" s="55" t="s">
        <v>44</v>
      </c>
      <c r="G167" s="55" t="s">
        <v>23</v>
      </c>
      <c r="H167" s="55" t="s">
        <v>23</v>
      </c>
      <c r="I167" s="55" t="s">
        <v>27</v>
      </c>
      <c r="J167" s="55" t="s">
        <v>26</v>
      </c>
      <c r="K167" s="55" t="s">
        <v>23</v>
      </c>
      <c r="L167" s="55" t="s">
        <v>27</v>
      </c>
      <c r="M167" s="55" t="s">
        <v>26</v>
      </c>
      <c r="N167" s="55" t="s">
        <v>23</v>
      </c>
      <c r="O167" s="55" t="s">
        <v>27</v>
      </c>
      <c r="P167" s="55" t="s">
        <v>26</v>
      </c>
      <c r="Q167" s="55" t="s">
        <v>23</v>
      </c>
      <c r="R167" s="55" t="s">
        <v>27</v>
      </c>
      <c r="S167" s="55" t="s">
        <v>26</v>
      </c>
      <c r="T167" s="55" t="s">
        <v>23</v>
      </c>
      <c r="U167" s="55" t="s">
        <v>44</v>
      </c>
      <c r="V167" s="55" t="s">
        <v>23</v>
      </c>
      <c r="W167" s="55" t="s">
        <v>23</v>
      </c>
      <c r="X167" s="55" t="s">
        <v>44</v>
      </c>
      <c r="Y167" s="55" t="s">
        <v>23</v>
      </c>
      <c r="Z167" s="55" t="s">
        <v>23</v>
      </c>
      <c r="AA167" s="55" t="s">
        <v>44</v>
      </c>
      <c r="AB167" s="55" t="s">
        <v>23</v>
      </c>
      <c r="AC167" s="55" t="s">
        <v>23</v>
      </c>
      <c r="AD167" s="55" t="s">
        <v>44</v>
      </c>
      <c r="AE167" s="55" t="s">
        <v>23</v>
      </c>
      <c r="AF167" s="55" t="s">
        <v>23</v>
      </c>
      <c r="AG167" s="55" t="s">
        <v>44</v>
      </c>
      <c r="AH167" s="55" t="s">
        <v>23</v>
      </c>
      <c r="AI167" s="55" t="s">
        <v>23</v>
      </c>
      <c r="AJ167" s="55" t="s">
        <v>44</v>
      </c>
      <c r="AK167" s="55" t="s">
        <v>23</v>
      </c>
      <c r="AL167" s="55" t="s">
        <v>23</v>
      </c>
      <c r="AM167" s="55" t="s">
        <v>23</v>
      </c>
      <c r="AN167" s="55" t="s">
        <v>23</v>
      </c>
      <c r="AO167" s="55" t="s">
        <v>23</v>
      </c>
      <c r="AP167" s="55" t="s">
        <v>23</v>
      </c>
      <c r="AQ167" s="55" t="s">
        <v>23</v>
      </c>
      <c r="AR167" s="55" t="s">
        <v>23</v>
      </c>
      <c r="AS167" s="55" t="s">
        <v>23</v>
      </c>
      <c r="AT167" s="55" t="s">
        <v>23</v>
      </c>
      <c r="AU167" s="55" t="s">
        <v>23</v>
      </c>
      <c r="AV167" s="55" t="s">
        <v>23</v>
      </c>
      <c r="AW167" s="55" t="s">
        <v>23</v>
      </c>
      <c r="AX167" s="55" t="s">
        <v>23</v>
      </c>
      <c r="AY167" s="55" t="s">
        <v>23</v>
      </c>
      <c r="AZ167" s="55" t="s">
        <v>23</v>
      </c>
      <c r="BA167" s="55" t="s">
        <v>23</v>
      </c>
      <c r="BB167" s="55" t="s">
        <v>23</v>
      </c>
      <c r="BC167" s="55" t="s">
        <v>23</v>
      </c>
      <c r="BD167" s="55" t="s">
        <v>23</v>
      </c>
    </row>
    <row r="168" spans="1:56" ht="12" customHeight="1" x14ac:dyDescent="0.2">
      <c r="A168" s="25">
        <f>MAX($A$14:A167)+1</f>
        <v>109</v>
      </c>
      <c r="B168" s="56" t="s">
        <v>34</v>
      </c>
      <c r="C168" s="55" t="s">
        <v>17</v>
      </c>
      <c r="D168" s="55" t="s">
        <v>23</v>
      </c>
      <c r="E168" s="55" t="s">
        <v>31</v>
      </c>
      <c r="F168" s="55" t="s">
        <v>17</v>
      </c>
      <c r="G168" s="55" t="s">
        <v>23</v>
      </c>
      <c r="H168" s="55" t="s">
        <v>31</v>
      </c>
      <c r="I168" s="55" t="s">
        <v>6</v>
      </c>
      <c r="J168" s="55" t="s">
        <v>26</v>
      </c>
      <c r="K168" s="55" t="s">
        <v>31</v>
      </c>
      <c r="L168" s="55" t="s">
        <v>6</v>
      </c>
      <c r="M168" s="55" t="s">
        <v>23</v>
      </c>
      <c r="N168" s="55" t="s">
        <v>32</v>
      </c>
      <c r="O168" s="55" t="s">
        <v>6</v>
      </c>
      <c r="P168" s="55" t="s">
        <v>23</v>
      </c>
      <c r="Q168" s="55" t="s">
        <v>32</v>
      </c>
      <c r="R168" s="55" t="s">
        <v>6</v>
      </c>
      <c r="S168" s="55" t="s">
        <v>23</v>
      </c>
      <c r="T168" s="55" t="s">
        <v>32</v>
      </c>
      <c r="U168" s="55" t="s">
        <v>17</v>
      </c>
      <c r="V168" s="55" t="s">
        <v>23</v>
      </c>
      <c r="W168" s="55" t="s">
        <v>32</v>
      </c>
      <c r="X168" s="55" t="s">
        <v>17</v>
      </c>
      <c r="Y168" s="55" t="s">
        <v>23</v>
      </c>
      <c r="Z168" s="55" t="s">
        <v>32</v>
      </c>
      <c r="AA168" s="55" t="s">
        <v>17</v>
      </c>
      <c r="AB168" s="55" t="s">
        <v>26</v>
      </c>
      <c r="AC168" s="55" t="s">
        <v>31</v>
      </c>
      <c r="AD168" s="55" t="s">
        <v>17</v>
      </c>
      <c r="AE168" s="55" t="s">
        <v>26</v>
      </c>
      <c r="AF168" s="55" t="s">
        <v>31</v>
      </c>
      <c r="AG168" s="55" t="s">
        <v>17</v>
      </c>
      <c r="AH168" s="55" t="s">
        <v>26</v>
      </c>
      <c r="AI168" s="55" t="s">
        <v>31</v>
      </c>
      <c r="AJ168" s="55" t="s">
        <v>17</v>
      </c>
      <c r="AK168" s="55" t="s">
        <v>26</v>
      </c>
      <c r="AL168" s="55" t="s">
        <v>31</v>
      </c>
      <c r="AM168" s="55" t="s">
        <v>17</v>
      </c>
      <c r="AN168" s="55" t="s">
        <v>26</v>
      </c>
      <c r="AO168" s="55" t="s">
        <v>31</v>
      </c>
      <c r="AP168" s="55" t="s">
        <v>17</v>
      </c>
      <c r="AQ168" s="55" t="s">
        <v>26</v>
      </c>
      <c r="AR168" s="55" t="s">
        <v>31</v>
      </c>
      <c r="AS168" s="55" t="s">
        <v>17</v>
      </c>
      <c r="AT168" s="55" t="s">
        <v>26</v>
      </c>
      <c r="AU168" s="55" t="s">
        <v>31</v>
      </c>
      <c r="AV168" s="55" t="s">
        <v>17</v>
      </c>
      <c r="AW168" s="55" t="s">
        <v>26</v>
      </c>
      <c r="AX168" s="55" t="s">
        <v>31</v>
      </c>
      <c r="AY168" s="55" t="s">
        <v>17</v>
      </c>
      <c r="AZ168" s="55" t="s">
        <v>26</v>
      </c>
      <c r="BA168" s="55" t="s">
        <v>31</v>
      </c>
      <c r="BB168" s="55" t="s">
        <v>17</v>
      </c>
      <c r="BC168" s="55" t="s">
        <v>26</v>
      </c>
      <c r="BD168" s="55" t="s">
        <v>31</v>
      </c>
    </row>
    <row r="169" spans="1:56" ht="12" customHeight="1" x14ac:dyDescent="0.2">
      <c r="A169" s="25">
        <f>MAX($A$14:A168)+1</f>
        <v>110</v>
      </c>
      <c r="B169" s="56" t="s">
        <v>30</v>
      </c>
      <c r="C169" s="55" t="s">
        <v>44</v>
      </c>
      <c r="D169" s="55" t="s">
        <v>23</v>
      </c>
      <c r="E169" s="55" t="s">
        <v>23</v>
      </c>
      <c r="F169" s="55" t="s">
        <v>44</v>
      </c>
      <c r="G169" s="55" t="s">
        <v>23</v>
      </c>
      <c r="H169" s="55" t="s">
        <v>23</v>
      </c>
      <c r="I169" s="55" t="s">
        <v>27</v>
      </c>
      <c r="J169" s="55" t="s">
        <v>26</v>
      </c>
      <c r="K169" s="55" t="s">
        <v>23</v>
      </c>
      <c r="L169" s="55" t="s">
        <v>27</v>
      </c>
      <c r="M169" s="55" t="s">
        <v>26</v>
      </c>
      <c r="N169" s="55" t="s">
        <v>23</v>
      </c>
      <c r="O169" s="55" t="s">
        <v>27</v>
      </c>
      <c r="P169" s="55" t="s">
        <v>26</v>
      </c>
      <c r="Q169" s="55" t="s">
        <v>23</v>
      </c>
      <c r="R169" s="55" t="s">
        <v>27</v>
      </c>
      <c r="S169" s="55" t="s">
        <v>26</v>
      </c>
      <c r="T169" s="55" t="s">
        <v>23</v>
      </c>
      <c r="U169" s="55" t="s">
        <v>44</v>
      </c>
      <c r="V169" s="55" t="s">
        <v>23</v>
      </c>
      <c r="W169" s="55" t="s">
        <v>23</v>
      </c>
      <c r="X169" s="55" t="s">
        <v>44</v>
      </c>
      <c r="Y169" s="55" t="s">
        <v>23</v>
      </c>
      <c r="Z169" s="55" t="s">
        <v>23</v>
      </c>
      <c r="AA169" s="55" t="s">
        <v>44</v>
      </c>
      <c r="AB169" s="55" t="s">
        <v>23</v>
      </c>
      <c r="AC169" s="55" t="s">
        <v>23</v>
      </c>
      <c r="AD169" s="55" t="s">
        <v>44</v>
      </c>
      <c r="AE169" s="55" t="s">
        <v>23</v>
      </c>
      <c r="AF169" s="55" t="s">
        <v>23</v>
      </c>
      <c r="AG169" s="55" t="s">
        <v>44</v>
      </c>
      <c r="AH169" s="55" t="s">
        <v>23</v>
      </c>
      <c r="AI169" s="55" t="s">
        <v>23</v>
      </c>
      <c r="AJ169" s="55" t="s">
        <v>44</v>
      </c>
      <c r="AK169" s="55" t="s">
        <v>23</v>
      </c>
      <c r="AL169" s="55" t="s">
        <v>23</v>
      </c>
      <c r="AM169" s="55" t="s">
        <v>23</v>
      </c>
      <c r="AN169" s="55" t="s">
        <v>23</v>
      </c>
      <c r="AO169" s="55" t="s">
        <v>23</v>
      </c>
      <c r="AP169" s="55" t="s">
        <v>23</v>
      </c>
      <c r="AQ169" s="55" t="s">
        <v>23</v>
      </c>
      <c r="AR169" s="55" t="s">
        <v>23</v>
      </c>
      <c r="AS169" s="55" t="s">
        <v>23</v>
      </c>
      <c r="AT169" s="55" t="s">
        <v>23</v>
      </c>
      <c r="AU169" s="55" t="s">
        <v>23</v>
      </c>
      <c r="AV169" s="55" t="s">
        <v>23</v>
      </c>
      <c r="AW169" s="55" t="s">
        <v>23</v>
      </c>
      <c r="AX169" s="55" t="s">
        <v>23</v>
      </c>
      <c r="AY169" s="55" t="s">
        <v>23</v>
      </c>
      <c r="AZ169" s="55" t="s">
        <v>23</v>
      </c>
      <c r="BA169" s="55" t="s">
        <v>23</v>
      </c>
      <c r="BB169" s="55" t="s">
        <v>23</v>
      </c>
      <c r="BC169" s="55" t="s">
        <v>23</v>
      </c>
      <c r="BD169" s="55" t="s">
        <v>23</v>
      </c>
    </row>
    <row r="170" spans="1:56" x14ac:dyDescent="0.2">
      <c r="A170" s="25">
        <f>MAX($A$14:A169)+1</f>
        <v>111</v>
      </c>
      <c r="B170" s="58" t="s">
        <v>59</v>
      </c>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row>
    <row r="171" spans="1:56" ht="12" customHeight="1" x14ac:dyDescent="0.2">
      <c r="A171" s="25">
        <f>MAX($A$14:A170)+1</f>
        <v>112</v>
      </c>
      <c r="B171" s="56" t="s">
        <v>36</v>
      </c>
      <c r="C171" s="55" t="s">
        <v>17</v>
      </c>
      <c r="D171" s="55" t="s">
        <v>23</v>
      </c>
      <c r="E171" s="55" t="s">
        <v>31</v>
      </c>
      <c r="F171" s="55" t="s">
        <v>17</v>
      </c>
      <c r="G171" s="55" t="s">
        <v>23</v>
      </c>
      <c r="H171" s="55" t="s">
        <v>31</v>
      </c>
      <c r="I171" s="55" t="s">
        <v>18</v>
      </c>
      <c r="J171" s="55" t="s">
        <v>23</v>
      </c>
      <c r="K171" s="55" t="s">
        <v>31</v>
      </c>
      <c r="L171" s="55" t="s">
        <v>18</v>
      </c>
      <c r="M171" s="55" t="s">
        <v>23</v>
      </c>
      <c r="N171" s="55" t="s">
        <v>31</v>
      </c>
      <c r="O171" s="55" t="s">
        <v>17</v>
      </c>
      <c r="P171" s="55" t="s">
        <v>23</v>
      </c>
      <c r="Q171" s="55" t="s">
        <v>33</v>
      </c>
      <c r="R171" s="55" t="s">
        <v>17</v>
      </c>
      <c r="S171" s="55" t="s">
        <v>23</v>
      </c>
      <c r="T171" s="55" t="s">
        <v>31</v>
      </c>
      <c r="U171" s="55" t="s">
        <v>6</v>
      </c>
      <c r="V171" s="55" t="s">
        <v>23</v>
      </c>
      <c r="W171" s="55" t="s">
        <v>33</v>
      </c>
      <c r="X171" s="55" t="s">
        <v>6</v>
      </c>
      <c r="Y171" s="55" t="s">
        <v>26</v>
      </c>
      <c r="Z171" s="55" t="s">
        <v>31</v>
      </c>
      <c r="AA171" s="55" t="s">
        <v>6</v>
      </c>
      <c r="AB171" s="55" t="s">
        <v>26</v>
      </c>
      <c r="AC171" s="55" t="s">
        <v>31</v>
      </c>
      <c r="AD171" s="55" t="s">
        <v>18</v>
      </c>
      <c r="AE171" s="55" t="s">
        <v>28</v>
      </c>
      <c r="AF171" s="55" t="s">
        <v>26</v>
      </c>
      <c r="AG171" s="55" t="s">
        <v>18</v>
      </c>
      <c r="AH171" s="55" t="s">
        <v>28</v>
      </c>
      <c r="AI171" s="55" t="s">
        <v>26</v>
      </c>
      <c r="AJ171" s="55" t="s">
        <v>18</v>
      </c>
      <c r="AK171" s="55" t="s">
        <v>23</v>
      </c>
      <c r="AL171" s="55" t="s">
        <v>31</v>
      </c>
      <c r="AM171" s="55" t="s">
        <v>18</v>
      </c>
      <c r="AN171" s="55" t="s">
        <v>23</v>
      </c>
      <c r="AO171" s="55" t="s">
        <v>31</v>
      </c>
      <c r="AP171" s="55" t="s">
        <v>18</v>
      </c>
      <c r="AQ171" s="55" t="s">
        <v>23</v>
      </c>
      <c r="AR171" s="55" t="s">
        <v>31</v>
      </c>
      <c r="AS171" s="55" t="s">
        <v>18</v>
      </c>
      <c r="AT171" s="55" t="s">
        <v>23</v>
      </c>
      <c r="AU171" s="55" t="s">
        <v>31</v>
      </c>
      <c r="AV171" s="55" t="s">
        <v>17</v>
      </c>
      <c r="AW171" s="55" t="s">
        <v>23</v>
      </c>
      <c r="AX171" s="55" t="s">
        <v>33</v>
      </c>
      <c r="AY171" s="55" t="s">
        <v>17</v>
      </c>
      <c r="AZ171" s="55" t="s">
        <v>23</v>
      </c>
      <c r="BA171" s="55" t="s">
        <v>31</v>
      </c>
      <c r="BB171" s="55" t="s">
        <v>17</v>
      </c>
      <c r="BC171" s="55" t="s">
        <v>23</v>
      </c>
      <c r="BD171" s="55" t="s">
        <v>31</v>
      </c>
    </row>
    <row r="172" spans="1:56" ht="12" customHeight="1" x14ac:dyDescent="0.2">
      <c r="A172" s="25">
        <f>MAX($A$14:A171)+1</f>
        <v>113</v>
      </c>
      <c r="B172" s="56" t="s">
        <v>35</v>
      </c>
      <c r="C172" s="55" t="s">
        <v>44</v>
      </c>
      <c r="D172" s="55" t="s">
        <v>23</v>
      </c>
      <c r="E172" s="55" t="s">
        <v>23</v>
      </c>
      <c r="F172" s="55" t="s">
        <v>44</v>
      </c>
      <c r="G172" s="55" t="s">
        <v>23</v>
      </c>
      <c r="H172" s="55" t="s">
        <v>23</v>
      </c>
      <c r="I172" s="55" t="s">
        <v>44</v>
      </c>
      <c r="J172" s="55" t="s">
        <v>23</v>
      </c>
      <c r="K172" s="55" t="s">
        <v>23</v>
      </c>
      <c r="L172" s="55" t="s">
        <v>44</v>
      </c>
      <c r="M172" s="55" t="s">
        <v>23</v>
      </c>
      <c r="N172" s="55" t="s">
        <v>23</v>
      </c>
      <c r="O172" s="55" t="s">
        <v>44</v>
      </c>
      <c r="P172" s="55" t="s">
        <v>23</v>
      </c>
      <c r="Q172" s="55" t="s">
        <v>23</v>
      </c>
      <c r="R172" s="55" t="s">
        <v>44</v>
      </c>
      <c r="S172" s="55" t="s">
        <v>23</v>
      </c>
      <c r="T172" s="55" t="s">
        <v>23</v>
      </c>
      <c r="U172" s="55" t="s">
        <v>27</v>
      </c>
      <c r="V172" s="55" t="s">
        <v>26</v>
      </c>
      <c r="W172" s="55" t="s">
        <v>23</v>
      </c>
      <c r="X172" s="55" t="s">
        <v>27</v>
      </c>
      <c r="Y172" s="55" t="s">
        <v>26</v>
      </c>
      <c r="Z172" s="55" t="s">
        <v>23</v>
      </c>
      <c r="AA172" s="55" t="s">
        <v>27</v>
      </c>
      <c r="AB172" s="55" t="s">
        <v>26</v>
      </c>
      <c r="AC172" s="55" t="s">
        <v>23</v>
      </c>
      <c r="AD172" s="55" t="s">
        <v>44</v>
      </c>
      <c r="AE172" s="55" t="s">
        <v>28</v>
      </c>
      <c r="AF172" s="55" t="s">
        <v>23</v>
      </c>
      <c r="AG172" s="55" t="s">
        <v>44</v>
      </c>
      <c r="AH172" s="55" t="s">
        <v>28</v>
      </c>
      <c r="AI172" s="55" t="s">
        <v>23</v>
      </c>
      <c r="AJ172" s="55" t="s">
        <v>44</v>
      </c>
      <c r="AK172" s="55" t="s">
        <v>23</v>
      </c>
      <c r="AL172" s="55" t="s">
        <v>23</v>
      </c>
      <c r="AM172" s="55" t="s">
        <v>44</v>
      </c>
      <c r="AN172" s="55" t="s">
        <v>23</v>
      </c>
      <c r="AO172" s="55" t="s">
        <v>23</v>
      </c>
      <c r="AP172" s="55" t="s">
        <v>44</v>
      </c>
      <c r="AQ172" s="55" t="s">
        <v>23</v>
      </c>
      <c r="AR172" s="55" t="s">
        <v>23</v>
      </c>
      <c r="AS172" s="55" t="s">
        <v>44</v>
      </c>
      <c r="AT172" s="55" t="s">
        <v>23</v>
      </c>
      <c r="AU172" s="55" t="s">
        <v>23</v>
      </c>
      <c r="AV172" s="55" t="s">
        <v>44</v>
      </c>
      <c r="AW172" s="55" t="s">
        <v>23</v>
      </c>
      <c r="AX172" s="55" t="s">
        <v>23</v>
      </c>
      <c r="AY172" s="55" t="s">
        <v>44</v>
      </c>
      <c r="AZ172" s="55" t="s">
        <v>23</v>
      </c>
      <c r="BA172" s="55" t="s">
        <v>23</v>
      </c>
      <c r="BB172" s="55" t="s">
        <v>44</v>
      </c>
      <c r="BC172" s="55" t="s">
        <v>23</v>
      </c>
      <c r="BD172" s="55" t="s">
        <v>23</v>
      </c>
    </row>
    <row r="173" spans="1:56" ht="12" customHeight="1" x14ac:dyDescent="0.2">
      <c r="A173" s="25">
        <f>MAX($A$14:A172)+1</f>
        <v>114</v>
      </c>
      <c r="B173" s="56" t="s">
        <v>34</v>
      </c>
      <c r="C173" s="55" t="s">
        <v>17</v>
      </c>
      <c r="D173" s="55" t="s">
        <v>23</v>
      </c>
      <c r="E173" s="55" t="s">
        <v>31</v>
      </c>
      <c r="F173" s="55" t="s">
        <v>17</v>
      </c>
      <c r="G173" s="55" t="s">
        <v>23</v>
      </c>
      <c r="H173" s="55" t="s">
        <v>31</v>
      </c>
      <c r="I173" s="55" t="s">
        <v>18</v>
      </c>
      <c r="J173" s="55" t="s">
        <v>23</v>
      </c>
      <c r="K173" s="55" t="s">
        <v>31</v>
      </c>
      <c r="L173" s="55" t="s">
        <v>18</v>
      </c>
      <c r="M173" s="55" t="s">
        <v>23</v>
      </c>
      <c r="N173" s="55" t="s">
        <v>31</v>
      </c>
      <c r="O173" s="55" t="s">
        <v>17</v>
      </c>
      <c r="P173" s="55" t="s">
        <v>23</v>
      </c>
      <c r="Q173" s="55" t="s">
        <v>33</v>
      </c>
      <c r="R173" s="55" t="s">
        <v>17</v>
      </c>
      <c r="S173" s="55" t="s">
        <v>23</v>
      </c>
      <c r="T173" s="55" t="s">
        <v>31</v>
      </c>
      <c r="U173" s="55" t="s">
        <v>6</v>
      </c>
      <c r="V173" s="55" t="s">
        <v>23</v>
      </c>
      <c r="W173" s="55" t="s">
        <v>33</v>
      </c>
      <c r="X173" s="55" t="s">
        <v>6</v>
      </c>
      <c r="Y173" s="55" t="s">
        <v>26</v>
      </c>
      <c r="Z173" s="55" t="s">
        <v>31</v>
      </c>
      <c r="AA173" s="55" t="s">
        <v>6</v>
      </c>
      <c r="AB173" s="55" t="s">
        <v>26</v>
      </c>
      <c r="AC173" s="55" t="s">
        <v>31</v>
      </c>
      <c r="AD173" s="55" t="s">
        <v>18</v>
      </c>
      <c r="AE173" s="55" t="s">
        <v>28</v>
      </c>
      <c r="AF173" s="55" t="s">
        <v>26</v>
      </c>
      <c r="AG173" s="55" t="s">
        <v>18</v>
      </c>
      <c r="AH173" s="55" t="s">
        <v>28</v>
      </c>
      <c r="AI173" s="55" t="s">
        <v>26</v>
      </c>
      <c r="AJ173" s="55" t="s">
        <v>18</v>
      </c>
      <c r="AK173" s="55" t="s">
        <v>23</v>
      </c>
      <c r="AL173" s="55" t="s">
        <v>31</v>
      </c>
      <c r="AM173" s="55" t="s">
        <v>18</v>
      </c>
      <c r="AN173" s="55" t="s">
        <v>23</v>
      </c>
      <c r="AO173" s="55" t="s">
        <v>31</v>
      </c>
      <c r="AP173" s="55" t="s">
        <v>18</v>
      </c>
      <c r="AQ173" s="55" t="s">
        <v>23</v>
      </c>
      <c r="AR173" s="55" t="s">
        <v>31</v>
      </c>
      <c r="AS173" s="55" t="s">
        <v>18</v>
      </c>
      <c r="AT173" s="55" t="s">
        <v>23</v>
      </c>
      <c r="AU173" s="55" t="s">
        <v>31</v>
      </c>
      <c r="AV173" s="55" t="s">
        <v>17</v>
      </c>
      <c r="AW173" s="55" t="s">
        <v>23</v>
      </c>
      <c r="AX173" s="55" t="s">
        <v>33</v>
      </c>
      <c r="AY173" s="55" t="s">
        <v>17</v>
      </c>
      <c r="AZ173" s="55" t="s">
        <v>23</v>
      </c>
      <c r="BA173" s="55" t="s">
        <v>31</v>
      </c>
      <c r="BB173" s="55" t="s">
        <v>17</v>
      </c>
      <c r="BC173" s="55" t="s">
        <v>23</v>
      </c>
      <c r="BD173" s="55" t="s">
        <v>31</v>
      </c>
    </row>
    <row r="174" spans="1:56" ht="12" customHeight="1" x14ac:dyDescent="0.2">
      <c r="A174" s="25">
        <f>MAX($A$14:A173)+1</f>
        <v>115</v>
      </c>
      <c r="B174" s="56" t="s">
        <v>30</v>
      </c>
      <c r="C174" s="55" t="s">
        <v>44</v>
      </c>
      <c r="D174" s="55" t="s">
        <v>23</v>
      </c>
      <c r="E174" s="55" t="s">
        <v>23</v>
      </c>
      <c r="F174" s="55" t="s">
        <v>44</v>
      </c>
      <c r="G174" s="55" t="s">
        <v>23</v>
      </c>
      <c r="H174" s="55" t="s">
        <v>23</v>
      </c>
      <c r="I174" s="55" t="s">
        <v>44</v>
      </c>
      <c r="J174" s="55" t="s">
        <v>23</v>
      </c>
      <c r="K174" s="55" t="s">
        <v>23</v>
      </c>
      <c r="L174" s="55" t="s">
        <v>44</v>
      </c>
      <c r="M174" s="55" t="s">
        <v>23</v>
      </c>
      <c r="N174" s="55" t="s">
        <v>23</v>
      </c>
      <c r="O174" s="55" t="s">
        <v>44</v>
      </c>
      <c r="P174" s="55" t="s">
        <v>23</v>
      </c>
      <c r="Q174" s="55" t="s">
        <v>23</v>
      </c>
      <c r="R174" s="55" t="s">
        <v>44</v>
      </c>
      <c r="S174" s="55" t="s">
        <v>23</v>
      </c>
      <c r="T174" s="55" t="s">
        <v>23</v>
      </c>
      <c r="U174" s="55" t="s">
        <v>27</v>
      </c>
      <c r="V174" s="55" t="s">
        <v>26</v>
      </c>
      <c r="W174" s="55" t="s">
        <v>23</v>
      </c>
      <c r="X174" s="55" t="s">
        <v>27</v>
      </c>
      <c r="Y174" s="55" t="s">
        <v>26</v>
      </c>
      <c r="Z174" s="55" t="s">
        <v>23</v>
      </c>
      <c r="AA174" s="55" t="s">
        <v>27</v>
      </c>
      <c r="AB174" s="55" t="s">
        <v>26</v>
      </c>
      <c r="AC174" s="55" t="s">
        <v>23</v>
      </c>
      <c r="AD174" s="55" t="s">
        <v>44</v>
      </c>
      <c r="AE174" s="55" t="s">
        <v>28</v>
      </c>
      <c r="AF174" s="55" t="s">
        <v>23</v>
      </c>
      <c r="AG174" s="55" t="s">
        <v>44</v>
      </c>
      <c r="AH174" s="55" t="s">
        <v>28</v>
      </c>
      <c r="AI174" s="55" t="s">
        <v>23</v>
      </c>
      <c r="AJ174" s="55" t="s">
        <v>44</v>
      </c>
      <c r="AK174" s="55" t="s">
        <v>23</v>
      </c>
      <c r="AL174" s="55" t="s">
        <v>23</v>
      </c>
      <c r="AM174" s="55" t="s">
        <v>44</v>
      </c>
      <c r="AN174" s="55" t="s">
        <v>23</v>
      </c>
      <c r="AO174" s="55" t="s">
        <v>23</v>
      </c>
      <c r="AP174" s="55" t="s">
        <v>44</v>
      </c>
      <c r="AQ174" s="55" t="s">
        <v>23</v>
      </c>
      <c r="AR174" s="55" t="s">
        <v>23</v>
      </c>
      <c r="AS174" s="55" t="s">
        <v>44</v>
      </c>
      <c r="AT174" s="55" t="s">
        <v>23</v>
      </c>
      <c r="AU174" s="55" t="s">
        <v>23</v>
      </c>
      <c r="AV174" s="55" t="s">
        <v>44</v>
      </c>
      <c r="AW174" s="55" t="s">
        <v>23</v>
      </c>
      <c r="AX174" s="55" t="s">
        <v>23</v>
      </c>
      <c r="AY174" s="55" t="s">
        <v>44</v>
      </c>
      <c r="AZ174" s="55" t="s">
        <v>23</v>
      </c>
      <c r="BA174" s="55" t="s">
        <v>23</v>
      </c>
      <c r="BB174" s="55" t="s">
        <v>44</v>
      </c>
      <c r="BC174" s="55" t="s">
        <v>23</v>
      </c>
      <c r="BD174" s="55" t="s">
        <v>23</v>
      </c>
    </row>
    <row r="175" spans="1:56" x14ac:dyDescent="0.2">
      <c r="A175" s="25">
        <f>MAX($A$14:A174)+1</f>
        <v>116</v>
      </c>
      <c r="B175" s="58" t="s">
        <v>58</v>
      </c>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row>
    <row r="176" spans="1:56" ht="12" customHeight="1" x14ac:dyDescent="0.2">
      <c r="A176" s="25">
        <f>MAX($A$14:A175)+1</f>
        <v>117</v>
      </c>
      <c r="B176" s="56" t="s">
        <v>36</v>
      </c>
      <c r="C176" s="55" t="s">
        <v>5</v>
      </c>
      <c r="D176" s="55" t="s">
        <v>23</v>
      </c>
      <c r="E176" s="55" t="s">
        <v>32</v>
      </c>
      <c r="F176" s="55" t="s">
        <v>5</v>
      </c>
      <c r="G176" s="55" t="s">
        <v>26</v>
      </c>
      <c r="H176" s="55" t="s">
        <v>31</v>
      </c>
      <c r="I176" s="55" t="s">
        <v>6</v>
      </c>
      <c r="J176" s="55" t="s">
        <v>28</v>
      </c>
      <c r="K176" s="55" t="s">
        <v>26</v>
      </c>
      <c r="L176" s="55" t="s">
        <v>6</v>
      </c>
      <c r="M176" s="55" t="s">
        <v>23</v>
      </c>
      <c r="N176" s="55" t="s">
        <v>31</v>
      </c>
      <c r="O176" s="55" t="s">
        <v>6</v>
      </c>
      <c r="P176" s="55" t="s">
        <v>23</v>
      </c>
      <c r="Q176" s="55" t="s">
        <v>31</v>
      </c>
      <c r="R176" s="55" t="s">
        <v>6</v>
      </c>
      <c r="S176" s="55" t="s">
        <v>23</v>
      </c>
      <c r="T176" s="55" t="s">
        <v>31</v>
      </c>
      <c r="U176" s="55" t="s">
        <v>6</v>
      </c>
      <c r="V176" s="55" t="s">
        <v>23</v>
      </c>
      <c r="W176" s="55" t="s">
        <v>31</v>
      </c>
      <c r="X176" s="55" t="s">
        <v>6</v>
      </c>
      <c r="Y176" s="55" t="s">
        <v>23</v>
      </c>
      <c r="Z176" s="55" t="s">
        <v>31</v>
      </c>
      <c r="AA176" s="55" t="s">
        <v>6</v>
      </c>
      <c r="AB176" s="55" t="s">
        <v>23</v>
      </c>
      <c r="AC176" s="55" t="s">
        <v>31</v>
      </c>
      <c r="AD176" s="55" t="s">
        <v>6</v>
      </c>
      <c r="AE176" s="55" t="s">
        <v>23</v>
      </c>
      <c r="AF176" s="55" t="s">
        <v>31</v>
      </c>
      <c r="AG176" s="55" t="s">
        <v>6</v>
      </c>
      <c r="AH176" s="55" t="s">
        <v>23</v>
      </c>
      <c r="AI176" s="55" t="s">
        <v>31</v>
      </c>
      <c r="AJ176" s="55" t="s">
        <v>6</v>
      </c>
      <c r="AK176" s="55" t="s">
        <v>23</v>
      </c>
      <c r="AL176" s="55" t="s">
        <v>31</v>
      </c>
      <c r="AM176" s="55" t="s">
        <v>6</v>
      </c>
      <c r="AN176" s="55" t="s">
        <v>23</v>
      </c>
      <c r="AO176" s="55" t="s">
        <v>31</v>
      </c>
      <c r="AP176" s="55" t="s">
        <v>6</v>
      </c>
      <c r="AQ176" s="55" t="s">
        <v>23</v>
      </c>
      <c r="AR176" s="55" t="s">
        <v>31</v>
      </c>
      <c r="AS176" s="55" t="s">
        <v>6</v>
      </c>
      <c r="AT176" s="55" t="s">
        <v>23</v>
      </c>
      <c r="AU176" s="55" t="s">
        <v>31</v>
      </c>
      <c r="AV176" s="55" t="s">
        <v>6</v>
      </c>
      <c r="AW176" s="55" t="s">
        <v>23</v>
      </c>
      <c r="AX176" s="55" t="s">
        <v>31</v>
      </c>
      <c r="AY176" s="55" t="s">
        <v>6</v>
      </c>
      <c r="AZ176" s="55" t="s">
        <v>23</v>
      </c>
      <c r="BA176" s="55" t="s">
        <v>32</v>
      </c>
      <c r="BB176" s="55" t="s">
        <v>6</v>
      </c>
      <c r="BC176" s="55" t="s">
        <v>23</v>
      </c>
      <c r="BD176" s="55" t="s">
        <v>32</v>
      </c>
    </row>
    <row r="177" spans="1:56" ht="12" customHeight="1" x14ac:dyDescent="0.2">
      <c r="A177" s="25">
        <f>MAX($A$14:A176)+1</f>
        <v>118</v>
      </c>
      <c r="B177" s="56" t="s">
        <v>35</v>
      </c>
      <c r="C177" s="55" t="s">
        <v>23</v>
      </c>
      <c r="D177" s="55" t="s">
        <v>23</v>
      </c>
      <c r="E177" s="55" t="s">
        <v>23</v>
      </c>
      <c r="F177" s="55" t="s">
        <v>23</v>
      </c>
      <c r="G177" s="55" t="s">
        <v>23</v>
      </c>
      <c r="H177" s="55" t="s">
        <v>23</v>
      </c>
      <c r="I177" s="55" t="s">
        <v>23</v>
      </c>
      <c r="J177" s="55" t="s">
        <v>23</v>
      </c>
      <c r="K177" s="55" t="s">
        <v>23</v>
      </c>
      <c r="L177" s="55" t="s">
        <v>23</v>
      </c>
      <c r="M177" s="55" t="s">
        <v>23</v>
      </c>
      <c r="N177" s="55" t="s">
        <v>23</v>
      </c>
      <c r="O177" s="55" t="s">
        <v>23</v>
      </c>
      <c r="P177" s="55" t="s">
        <v>23</v>
      </c>
      <c r="Q177" s="55" t="s">
        <v>23</v>
      </c>
      <c r="R177" s="55" t="s">
        <v>23</v>
      </c>
      <c r="S177" s="55" t="s">
        <v>23</v>
      </c>
      <c r="T177" s="55" t="s">
        <v>23</v>
      </c>
      <c r="U177" s="55" t="s">
        <v>23</v>
      </c>
      <c r="V177" s="55" t="s">
        <v>23</v>
      </c>
      <c r="W177" s="55" t="s">
        <v>23</v>
      </c>
      <c r="X177" s="55" t="s">
        <v>23</v>
      </c>
      <c r="Y177" s="55" t="s">
        <v>23</v>
      </c>
      <c r="Z177" s="55" t="s">
        <v>23</v>
      </c>
      <c r="AA177" s="55" t="s">
        <v>23</v>
      </c>
      <c r="AB177" s="55" t="s">
        <v>23</v>
      </c>
      <c r="AC177" s="55" t="s">
        <v>23</v>
      </c>
      <c r="AD177" s="55" t="s">
        <v>23</v>
      </c>
      <c r="AE177" s="55" t="s">
        <v>23</v>
      </c>
      <c r="AF177" s="55" t="s">
        <v>23</v>
      </c>
      <c r="AG177" s="55" t="s">
        <v>23</v>
      </c>
      <c r="AH177" s="55" t="s">
        <v>23</v>
      </c>
      <c r="AI177" s="55" t="s">
        <v>23</v>
      </c>
      <c r="AJ177" s="55" t="s">
        <v>23</v>
      </c>
      <c r="AK177" s="55" t="s">
        <v>23</v>
      </c>
      <c r="AL177" s="55" t="s">
        <v>23</v>
      </c>
      <c r="AM177" s="55" t="s">
        <v>23</v>
      </c>
      <c r="AN177" s="55" t="s">
        <v>23</v>
      </c>
      <c r="AO177" s="55" t="s">
        <v>23</v>
      </c>
      <c r="AP177" s="55" t="s">
        <v>23</v>
      </c>
      <c r="AQ177" s="55" t="s">
        <v>23</v>
      </c>
      <c r="AR177" s="55" t="s">
        <v>23</v>
      </c>
      <c r="AS177" s="55" t="s">
        <v>23</v>
      </c>
      <c r="AT177" s="55" t="s">
        <v>23</v>
      </c>
      <c r="AU177" s="55" t="s">
        <v>23</v>
      </c>
      <c r="AV177" s="55" t="s">
        <v>23</v>
      </c>
      <c r="AW177" s="55" t="s">
        <v>23</v>
      </c>
      <c r="AX177" s="55" t="s">
        <v>23</v>
      </c>
      <c r="AY177" s="55" t="s">
        <v>23</v>
      </c>
      <c r="AZ177" s="55" t="s">
        <v>23</v>
      </c>
      <c r="BA177" s="55" t="s">
        <v>23</v>
      </c>
      <c r="BB177" s="55" t="s">
        <v>23</v>
      </c>
      <c r="BC177" s="55" t="s">
        <v>23</v>
      </c>
      <c r="BD177" s="55" t="s">
        <v>23</v>
      </c>
    </row>
    <row r="178" spans="1:56" ht="12" customHeight="1" x14ac:dyDescent="0.2">
      <c r="A178" s="25">
        <f>MAX($A$14:A177)+1</f>
        <v>119</v>
      </c>
      <c r="B178" s="56" t="s">
        <v>34</v>
      </c>
      <c r="C178" s="55" t="s">
        <v>5</v>
      </c>
      <c r="D178" s="55" t="s">
        <v>23</v>
      </c>
      <c r="E178" s="55" t="s">
        <v>32</v>
      </c>
      <c r="F178" s="55" t="s">
        <v>5</v>
      </c>
      <c r="G178" s="55" t="s">
        <v>26</v>
      </c>
      <c r="H178" s="55" t="s">
        <v>31</v>
      </c>
      <c r="I178" s="55" t="s">
        <v>6</v>
      </c>
      <c r="J178" s="55" t="s">
        <v>28</v>
      </c>
      <c r="K178" s="55" t="s">
        <v>26</v>
      </c>
      <c r="L178" s="55" t="s">
        <v>6</v>
      </c>
      <c r="M178" s="55" t="s">
        <v>23</v>
      </c>
      <c r="N178" s="55" t="s">
        <v>31</v>
      </c>
      <c r="O178" s="55" t="s">
        <v>6</v>
      </c>
      <c r="P178" s="55" t="s">
        <v>23</v>
      </c>
      <c r="Q178" s="55" t="s">
        <v>31</v>
      </c>
      <c r="R178" s="55" t="s">
        <v>6</v>
      </c>
      <c r="S178" s="55" t="s">
        <v>23</v>
      </c>
      <c r="T178" s="55" t="s">
        <v>31</v>
      </c>
      <c r="U178" s="55" t="s">
        <v>6</v>
      </c>
      <c r="V178" s="55" t="s">
        <v>23</v>
      </c>
      <c r="W178" s="55" t="s">
        <v>31</v>
      </c>
      <c r="X178" s="55" t="s">
        <v>6</v>
      </c>
      <c r="Y178" s="55" t="s">
        <v>23</v>
      </c>
      <c r="Z178" s="55" t="s">
        <v>31</v>
      </c>
      <c r="AA178" s="55" t="s">
        <v>6</v>
      </c>
      <c r="AB178" s="55" t="s">
        <v>23</v>
      </c>
      <c r="AC178" s="55" t="s">
        <v>31</v>
      </c>
      <c r="AD178" s="55" t="s">
        <v>6</v>
      </c>
      <c r="AE178" s="55" t="s">
        <v>23</v>
      </c>
      <c r="AF178" s="55" t="s">
        <v>31</v>
      </c>
      <c r="AG178" s="55" t="s">
        <v>6</v>
      </c>
      <c r="AH178" s="55" t="s">
        <v>23</v>
      </c>
      <c r="AI178" s="55" t="s">
        <v>31</v>
      </c>
      <c r="AJ178" s="55" t="s">
        <v>6</v>
      </c>
      <c r="AK178" s="55" t="s">
        <v>23</v>
      </c>
      <c r="AL178" s="55" t="s">
        <v>31</v>
      </c>
      <c r="AM178" s="55" t="s">
        <v>6</v>
      </c>
      <c r="AN178" s="55" t="s">
        <v>23</v>
      </c>
      <c r="AO178" s="55" t="s">
        <v>31</v>
      </c>
      <c r="AP178" s="55" t="s">
        <v>6</v>
      </c>
      <c r="AQ178" s="55" t="s">
        <v>23</v>
      </c>
      <c r="AR178" s="55" t="s">
        <v>31</v>
      </c>
      <c r="AS178" s="55" t="s">
        <v>6</v>
      </c>
      <c r="AT178" s="55" t="s">
        <v>23</v>
      </c>
      <c r="AU178" s="55" t="s">
        <v>31</v>
      </c>
      <c r="AV178" s="55" t="s">
        <v>6</v>
      </c>
      <c r="AW178" s="55" t="s">
        <v>23</v>
      </c>
      <c r="AX178" s="55" t="s">
        <v>31</v>
      </c>
      <c r="AY178" s="55" t="s">
        <v>6</v>
      </c>
      <c r="AZ178" s="55" t="s">
        <v>23</v>
      </c>
      <c r="BA178" s="55" t="s">
        <v>32</v>
      </c>
      <c r="BB178" s="55" t="s">
        <v>6</v>
      </c>
      <c r="BC178" s="55" t="s">
        <v>23</v>
      </c>
      <c r="BD178" s="55" t="s">
        <v>32</v>
      </c>
    </row>
    <row r="179" spans="1:56" ht="12" customHeight="1" x14ac:dyDescent="0.2">
      <c r="A179" s="25">
        <f>MAX($A$14:A178)+1</f>
        <v>120</v>
      </c>
      <c r="B179" s="56" t="s">
        <v>30</v>
      </c>
      <c r="C179" s="55" t="s">
        <v>23</v>
      </c>
      <c r="D179" s="55" t="s">
        <v>23</v>
      </c>
      <c r="E179" s="55" t="s">
        <v>23</v>
      </c>
      <c r="F179" s="55" t="s">
        <v>23</v>
      </c>
      <c r="G179" s="55" t="s">
        <v>23</v>
      </c>
      <c r="H179" s="55" t="s">
        <v>23</v>
      </c>
      <c r="I179" s="55" t="s">
        <v>23</v>
      </c>
      <c r="J179" s="55" t="s">
        <v>23</v>
      </c>
      <c r="K179" s="55" t="s">
        <v>23</v>
      </c>
      <c r="L179" s="55" t="s">
        <v>23</v>
      </c>
      <c r="M179" s="55" t="s">
        <v>23</v>
      </c>
      <c r="N179" s="55" t="s">
        <v>23</v>
      </c>
      <c r="O179" s="55" t="s">
        <v>23</v>
      </c>
      <c r="P179" s="55" t="s">
        <v>23</v>
      </c>
      <c r="Q179" s="55" t="s">
        <v>23</v>
      </c>
      <c r="R179" s="55" t="s">
        <v>23</v>
      </c>
      <c r="S179" s="55" t="s">
        <v>23</v>
      </c>
      <c r="T179" s="55" t="s">
        <v>23</v>
      </c>
      <c r="U179" s="55" t="s">
        <v>23</v>
      </c>
      <c r="V179" s="55" t="s">
        <v>23</v>
      </c>
      <c r="W179" s="55" t="s">
        <v>23</v>
      </c>
      <c r="X179" s="55" t="s">
        <v>23</v>
      </c>
      <c r="Y179" s="55" t="s">
        <v>23</v>
      </c>
      <c r="Z179" s="55" t="s">
        <v>23</v>
      </c>
      <c r="AA179" s="55" t="s">
        <v>23</v>
      </c>
      <c r="AB179" s="55" t="s">
        <v>23</v>
      </c>
      <c r="AC179" s="55" t="s">
        <v>23</v>
      </c>
      <c r="AD179" s="55" t="s">
        <v>23</v>
      </c>
      <c r="AE179" s="55" t="s">
        <v>23</v>
      </c>
      <c r="AF179" s="55" t="s">
        <v>23</v>
      </c>
      <c r="AG179" s="55" t="s">
        <v>23</v>
      </c>
      <c r="AH179" s="55" t="s">
        <v>23</v>
      </c>
      <c r="AI179" s="55" t="s">
        <v>23</v>
      </c>
      <c r="AJ179" s="55" t="s">
        <v>23</v>
      </c>
      <c r="AK179" s="55" t="s">
        <v>23</v>
      </c>
      <c r="AL179" s="55" t="s">
        <v>23</v>
      </c>
      <c r="AM179" s="55" t="s">
        <v>23</v>
      </c>
      <c r="AN179" s="55" t="s">
        <v>23</v>
      </c>
      <c r="AO179" s="55" t="s">
        <v>23</v>
      </c>
      <c r="AP179" s="55" t="s">
        <v>23</v>
      </c>
      <c r="AQ179" s="55" t="s">
        <v>23</v>
      </c>
      <c r="AR179" s="55" t="s">
        <v>23</v>
      </c>
      <c r="AS179" s="55" t="s">
        <v>23</v>
      </c>
      <c r="AT179" s="55" t="s">
        <v>23</v>
      </c>
      <c r="AU179" s="55" t="s">
        <v>23</v>
      </c>
      <c r="AV179" s="55" t="s">
        <v>23</v>
      </c>
      <c r="AW179" s="55" t="s">
        <v>23</v>
      </c>
      <c r="AX179" s="55" t="s">
        <v>23</v>
      </c>
      <c r="AY179" s="55" t="s">
        <v>23</v>
      </c>
      <c r="AZ179" s="55" t="s">
        <v>23</v>
      </c>
      <c r="BA179" s="55" t="s">
        <v>23</v>
      </c>
      <c r="BB179" s="55" t="s">
        <v>23</v>
      </c>
      <c r="BC179" s="55" t="s">
        <v>23</v>
      </c>
      <c r="BD179" s="55" t="s">
        <v>23</v>
      </c>
    </row>
    <row r="180" spans="1:56" x14ac:dyDescent="0.2">
      <c r="A180" s="25">
        <f>MAX($A$14:A179)+1</f>
        <v>121</v>
      </c>
      <c r="B180" s="58" t="s">
        <v>57</v>
      </c>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row>
    <row r="181" spans="1:56" ht="12" customHeight="1" x14ac:dyDescent="0.2">
      <c r="A181" s="25">
        <f>MAX($A$14:A180)+1</f>
        <v>122</v>
      </c>
      <c r="B181" s="56" t="s">
        <v>36</v>
      </c>
      <c r="C181" s="55" t="s">
        <v>17</v>
      </c>
      <c r="D181" s="55" t="s">
        <v>23</v>
      </c>
      <c r="E181" s="55" t="s">
        <v>32</v>
      </c>
      <c r="F181" s="55" t="s">
        <v>23</v>
      </c>
      <c r="G181" s="55" t="s">
        <v>23</v>
      </c>
      <c r="H181" s="55" t="s">
        <v>23</v>
      </c>
      <c r="I181" s="55" t="s">
        <v>23</v>
      </c>
      <c r="J181" s="55" t="s">
        <v>23</v>
      </c>
      <c r="K181" s="55" t="s">
        <v>23</v>
      </c>
      <c r="L181" s="55" t="s">
        <v>23</v>
      </c>
      <c r="M181" s="55" t="s">
        <v>23</v>
      </c>
      <c r="N181" s="55" t="s">
        <v>23</v>
      </c>
      <c r="O181" s="55" t="s">
        <v>23</v>
      </c>
      <c r="P181" s="55" t="s">
        <v>23</v>
      </c>
      <c r="Q181" s="55" t="s">
        <v>23</v>
      </c>
      <c r="R181" s="55" t="s">
        <v>23</v>
      </c>
      <c r="S181" s="55" t="s">
        <v>23</v>
      </c>
      <c r="T181" s="55" t="s">
        <v>23</v>
      </c>
      <c r="U181" s="55" t="s">
        <v>23</v>
      </c>
      <c r="V181" s="55" t="s">
        <v>23</v>
      </c>
      <c r="W181" s="55" t="s">
        <v>23</v>
      </c>
      <c r="X181" s="55" t="s">
        <v>23</v>
      </c>
      <c r="Y181" s="55" t="s">
        <v>23</v>
      </c>
      <c r="Z181" s="55" t="s">
        <v>23</v>
      </c>
      <c r="AA181" s="55" t="s">
        <v>23</v>
      </c>
      <c r="AB181" s="55" t="s">
        <v>23</v>
      </c>
      <c r="AC181" s="55" t="s">
        <v>23</v>
      </c>
      <c r="AD181" s="55" t="s">
        <v>23</v>
      </c>
      <c r="AE181" s="55" t="s">
        <v>23</v>
      </c>
      <c r="AF181" s="55" t="s">
        <v>23</v>
      </c>
      <c r="AG181" s="55" t="s">
        <v>23</v>
      </c>
      <c r="AH181" s="55" t="s">
        <v>23</v>
      </c>
      <c r="AI181" s="55" t="s">
        <v>23</v>
      </c>
      <c r="AJ181" s="55" t="s">
        <v>23</v>
      </c>
      <c r="AK181" s="55" t="s">
        <v>23</v>
      </c>
      <c r="AL181" s="55" t="s">
        <v>23</v>
      </c>
      <c r="AM181" s="55" t="s">
        <v>23</v>
      </c>
      <c r="AN181" s="55" t="s">
        <v>23</v>
      </c>
      <c r="AO181" s="55" t="s">
        <v>23</v>
      </c>
      <c r="AP181" s="55" t="s">
        <v>23</v>
      </c>
      <c r="AQ181" s="55" t="s">
        <v>23</v>
      </c>
      <c r="AR181" s="55" t="s">
        <v>23</v>
      </c>
      <c r="AS181" s="55" t="s">
        <v>23</v>
      </c>
      <c r="AT181" s="55" t="s">
        <v>23</v>
      </c>
      <c r="AU181" s="55" t="s">
        <v>23</v>
      </c>
      <c r="AV181" s="55" t="s">
        <v>23</v>
      </c>
      <c r="AW181" s="55" t="s">
        <v>23</v>
      </c>
      <c r="AX181" s="55" t="s">
        <v>23</v>
      </c>
      <c r="AY181" s="55" t="s">
        <v>23</v>
      </c>
      <c r="AZ181" s="55" t="s">
        <v>23</v>
      </c>
      <c r="BA181" s="55" t="s">
        <v>23</v>
      </c>
      <c r="BB181" s="55" t="s">
        <v>23</v>
      </c>
      <c r="BC181" s="55" t="s">
        <v>23</v>
      </c>
      <c r="BD181" s="55" t="s">
        <v>23</v>
      </c>
    </row>
    <row r="182" spans="1:56" ht="12" customHeight="1" x14ac:dyDescent="0.2">
      <c r="A182" s="25">
        <f>MAX($A$14:A181)+1</f>
        <v>123</v>
      </c>
      <c r="B182" s="56" t="s">
        <v>35</v>
      </c>
      <c r="C182" s="55" t="s">
        <v>44</v>
      </c>
      <c r="D182" s="55" t="s">
        <v>23</v>
      </c>
      <c r="E182" s="55" t="s">
        <v>23</v>
      </c>
      <c r="F182" s="55" t="s">
        <v>23</v>
      </c>
      <c r="G182" s="55" t="s">
        <v>23</v>
      </c>
      <c r="H182" s="55" t="s">
        <v>23</v>
      </c>
      <c r="I182" s="55" t="s">
        <v>23</v>
      </c>
      <c r="J182" s="55" t="s">
        <v>23</v>
      </c>
      <c r="K182" s="55" t="s">
        <v>23</v>
      </c>
      <c r="L182" s="55" t="s">
        <v>23</v>
      </c>
      <c r="M182" s="55" t="s">
        <v>23</v>
      </c>
      <c r="N182" s="55" t="s">
        <v>23</v>
      </c>
      <c r="O182" s="55" t="s">
        <v>23</v>
      </c>
      <c r="P182" s="55" t="s">
        <v>23</v>
      </c>
      <c r="Q182" s="55" t="s">
        <v>23</v>
      </c>
      <c r="R182" s="55" t="s">
        <v>23</v>
      </c>
      <c r="S182" s="55" t="s">
        <v>23</v>
      </c>
      <c r="T182" s="55" t="s">
        <v>23</v>
      </c>
      <c r="U182" s="55" t="s">
        <v>23</v>
      </c>
      <c r="V182" s="55" t="s">
        <v>23</v>
      </c>
      <c r="W182" s="55" t="s">
        <v>23</v>
      </c>
      <c r="X182" s="55" t="s">
        <v>23</v>
      </c>
      <c r="Y182" s="55" t="s">
        <v>23</v>
      </c>
      <c r="Z182" s="55" t="s">
        <v>23</v>
      </c>
      <c r="AA182" s="55" t="s">
        <v>23</v>
      </c>
      <c r="AB182" s="55" t="s">
        <v>23</v>
      </c>
      <c r="AC182" s="55" t="s">
        <v>23</v>
      </c>
      <c r="AD182" s="55" t="s">
        <v>23</v>
      </c>
      <c r="AE182" s="55" t="s">
        <v>23</v>
      </c>
      <c r="AF182" s="55" t="s">
        <v>23</v>
      </c>
      <c r="AG182" s="55" t="s">
        <v>23</v>
      </c>
      <c r="AH182" s="55" t="s">
        <v>23</v>
      </c>
      <c r="AI182" s="55" t="s">
        <v>23</v>
      </c>
      <c r="AJ182" s="55" t="s">
        <v>23</v>
      </c>
      <c r="AK182" s="55" t="s">
        <v>23</v>
      </c>
      <c r="AL182" s="55" t="s">
        <v>23</v>
      </c>
      <c r="AM182" s="55" t="s">
        <v>23</v>
      </c>
      <c r="AN182" s="55" t="s">
        <v>23</v>
      </c>
      <c r="AO182" s="55" t="s">
        <v>23</v>
      </c>
      <c r="AP182" s="55" t="s">
        <v>23</v>
      </c>
      <c r="AQ182" s="55" t="s">
        <v>23</v>
      </c>
      <c r="AR182" s="55" t="s">
        <v>23</v>
      </c>
      <c r="AS182" s="55" t="s">
        <v>23</v>
      </c>
      <c r="AT182" s="55" t="s">
        <v>23</v>
      </c>
      <c r="AU182" s="55" t="s">
        <v>23</v>
      </c>
      <c r="AV182" s="55" t="s">
        <v>23</v>
      </c>
      <c r="AW182" s="55" t="s">
        <v>23</v>
      </c>
      <c r="AX182" s="55" t="s">
        <v>23</v>
      </c>
      <c r="AY182" s="55" t="s">
        <v>23</v>
      </c>
      <c r="AZ182" s="55" t="s">
        <v>23</v>
      </c>
      <c r="BA182" s="55" t="s">
        <v>23</v>
      </c>
      <c r="BB182" s="55" t="s">
        <v>23</v>
      </c>
      <c r="BC182" s="55" t="s">
        <v>23</v>
      </c>
      <c r="BD182" s="55" t="s">
        <v>23</v>
      </c>
    </row>
    <row r="183" spans="1:56" ht="12" customHeight="1" x14ac:dyDescent="0.2">
      <c r="A183" s="25">
        <f>MAX($A$14:A182)+1</f>
        <v>124</v>
      </c>
      <c r="B183" s="56" t="s">
        <v>34</v>
      </c>
      <c r="C183" s="55" t="s">
        <v>17</v>
      </c>
      <c r="D183" s="55" t="s">
        <v>23</v>
      </c>
      <c r="E183" s="55" t="s">
        <v>32</v>
      </c>
      <c r="F183" s="55" t="s">
        <v>23</v>
      </c>
      <c r="G183" s="55" t="s">
        <v>23</v>
      </c>
      <c r="H183" s="55" t="s">
        <v>23</v>
      </c>
      <c r="I183" s="55" t="s">
        <v>23</v>
      </c>
      <c r="J183" s="55" t="s">
        <v>23</v>
      </c>
      <c r="K183" s="55" t="s">
        <v>23</v>
      </c>
      <c r="L183" s="55" t="s">
        <v>23</v>
      </c>
      <c r="M183" s="55" t="s">
        <v>23</v>
      </c>
      <c r="N183" s="55" t="s">
        <v>23</v>
      </c>
      <c r="O183" s="55" t="s">
        <v>23</v>
      </c>
      <c r="P183" s="55" t="s">
        <v>23</v>
      </c>
      <c r="Q183" s="55" t="s">
        <v>23</v>
      </c>
      <c r="R183" s="55" t="s">
        <v>23</v>
      </c>
      <c r="S183" s="55" t="s">
        <v>23</v>
      </c>
      <c r="T183" s="55" t="s">
        <v>23</v>
      </c>
      <c r="U183" s="55" t="s">
        <v>23</v>
      </c>
      <c r="V183" s="55" t="s">
        <v>23</v>
      </c>
      <c r="W183" s="55" t="s">
        <v>23</v>
      </c>
      <c r="X183" s="55" t="s">
        <v>23</v>
      </c>
      <c r="Y183" s="55" t="s">
        <v>23</v>
      </c>
      <c r="Z183" s="55" t="s">
        <v>23</v>
      </c>
      <c r="AA183" s="55" t="s">
        <v>23</v>
      </c>
      <c r="AB183" s="55" t="s">
        <v>23</v>
      </c>
      <c r="AC183" s="55" t="s">
        <v>23</v>
      </c>
      <c r="AD183" s="55" t="s">
        <v>23</v>
      </c>
      <c r="AE183" s="55" t="s">
        <v>23</v>
      </c>
      <c r="AF183" s="55" t="s">
        <v>23</v>
      </c>
      <c r="AG183" s="55" t="s">
        <v>23</v>
      </c>
      <c r="AH183" s="55" t="s">
        <v>23</v>
      </c>
      <c r="AI183" s="55" t="s">
        <v>23</v>
      </c>
      <c r="AJ183" s="55" t="s">
        <v>23</v>
      </c>
      <c r="AK183" s="55" t="s">
        <v>23</v>
      </c>
      <c r="AL183" s="55" t="s">
        <v>23</v>
      </c>
      <c r="AM183" s="55" t="s">
        <v>23</v>
      </c>
      <c r="AN183" s="55" t="s">
        <v>23</v>
      </c>
      <c r="AO183" s="55" t="s">
        <v>23</v>
      </c>
      <c r="AP183" s="55" t="s">
        <v>23</v>
      </c>
      <c r="AQ183" s="55" t="s">
        <v>23</v>
      </c>
      <c r="AR183" s="55" t="s">
        <v>23</v>
      </c>
      <c r="AS183" s="55" t="s">
        <v>23</v>
      </c>
      <c r="AT183" s="55" t="s">
        <v>23</v>
      </c>
      <c r="AU183" s="55" t="s">
        <v>23</v>
      </c>
      <c r="AV183" s="55" t="s">
        <v>23</v>
      </c>
      <c r="AW183" s="55" t="s">
        <v>23</v>
      </c>
      <c r="AX183" s="55" t="s">
        <v>23</v>
      </c>
      <c r="AY183" s="55" t="s">
        <v>23</v>
      </c>
      <c r="AZ183" s="55" t="s">
        <v>23</v>
      </c>
      <c r="BA183" s="55" t="s">
        <v>23</v>
      </c>
      <c r="BB183" s="55" t="s">
        <v>23</v>
      </c>
      <c r="BC183" s="55" t="s">
        <v>23</v>
      </c>
      <c r="BD183" s="55" t="s">
        <v>23</v>
      </c>
    </row>
    <row r="184" spans="1:56" ht="12" customHeight="1" x14ac:dyDescent="0.2">
      <c r="A184" s="25">
        <f>MAX($A$14:A183)+1</f>
        <v>125</v>
      </c>
      <c r="B184" s="56" t="s">
        <v>30</v>
      </c>
      <c r="C184" s="55" t="s">
        <v>44</v>
      </c>
      <c r="D184" s="55" t="s">
        <v>23</v>
      </c>
      <c r="E184" s="55" t="s">
        <v>23</v>
      </c>
      <c r="F184" s="55" t="s">
        <v>23</v>
      </c>
      <c r="G184" s="55" t="s">
        <v>23</v>
      </c>
      <c r="H184" s="55" t="s">
        <v>23</v>
      </c>
      <c r="I184" s="55" t="s">
        <v>23</v>
      </c>
      <c r="J184" s="55" t="s">
        <v>23</v>
      </c>
      <c r="K184" s="55" t="s">
        <v>23</v>
      </c>
      <c r="L184" s="55" t="s">
        <v>23</v>
      </c>
      <c r="M184" s="55" t="s">
        <v>23</v>
      </c>
      <c r="N184" s="55" t="s">
        <v>23</v>
      </c>
      <c r="O184" s="55" t="s">
        <v>23</v>
      </c>
      <c r="P184" s="55" t="s">
        <v>23</v>
      </c>
      <c r="Q184" s="55" t="s">
        <v>23</v>
      </c>
      <c r="R184" s="55" t="s">
        <v>23</v>
      </c>
      <c r="S184" s="55" t="s">
        <v>23</v>
      </c>
      <c r="T184" s="55" t="s">
        <v>23</v>
      </c>
      <c r="U184" s="55" t="s">
        <v>23</v>
      </c>
      <c r="V184" s="55" t="s">
        <v>23</v>
      </c>
      <c r="W184" s="55" t="s">
        <v>23</v>
      </c>
      <c r="X184" s="55" t="s">
        <v>23</v>
      </c>
      <c r="Y184" s="55" t="s">
        <v>23</v>
      </c>
      <c r="Z184" s="55" t="s">
        <v>23</v>
      </c>
      <c r="AA184" s="55" t="s">
        <v>23</v>
      </c>
      <c r="AB184" s="55" t="s">
        <v>23</v>
      </c>
      <c r="AC184" s="55" t="s">
        <v>23</v>
      </c>
      <c r="AD184" s="55" t="s">
        <v>23</v>
      </c>
      <c r="AE184" s="55" t="s">
        <v>23</v>
      </c>
      <c r="AF184" s="55" t="s">
        <v>23</v>
      </c>
      <c r="AG184" s="55" t="s">
        <v>23</v>
      </c>
      <c r="AH184" s="55" t="s">
        <v>23</v>
      </c>
      <c r="AI184" s="55" t="s">
        <v>23</v>
      </c>
      <c r="AJ184" s="55" t="s">
        <v>23</v>
      </c>
      <c r="AK184" s="55" t="s">
        <v>23</v>
      </c>
      <c r="AL184" s="55" t="s">
        <v>23</v>
      </c>
      <c r="AM184" s="55" t="s">
        <v>23</v>
      </c>
      <c r="AN184" s="55" t="s">
        <v>23</v>
      </c>
      <c r="AO184" s="55" t="s">
        <v>23</v>
      </c>
      <c r="AP184" s="55" t="s">
        <v>23</v>
      </c>
      <c r="AQ184" s="55" t="s">
        <v>23</v>
      </c>
      <c r="AR184" s="55" t="s">
        <v>23</v>
      </c>
      <c r="AS184" s="55" t="s">
        <v>23</v>
      </c>
      <c r="AT184" s="55" t="s">
        <v>23</v>
      </c>
      <c r="AU184" s="55" t="s">
        <v>23</v>
      </c>
      <c r="AV184" s="55" t="s">
        <v>23</v>
      </c>
      <c r="AW184" s="55" t="s">
        <v>23</v>
      </c>
      <c r="AX184" s="55" t="s">
        <v>23</v>
      </c>
      <c r="AY184" s="55" t="s">
        <v>23</v>
      </c>
      <c r="AZ184" s="55" t="s">
        <v>23</v>
      </c>
      <c r="BA184" s="55" t="s">
        <v>23</v>
      </c>
      <c r="BB184" s="55" t="s">
        <v>23</v>
      </c>
      <c r="BC184" s="55" t="s">
        <v>23</v>
      </c>
      <c r="BD184" s="55" t="s">
        <v>23</v>
      </c>
    </row>
    <row r="185" spans="1:56" x14ac:dyDescent="0.2">
      <c r="A185" s="25">
        <f>MAX($A$14:A184)+1</f>
        <v>126</v>
      </c>
      <c r="B185" s="58" t="s">
        <v>56</v>
      </c>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row>
    <row r="186" spans="1:56" ht="12" customHeight="1" x14ac:dyDescent="0.2">
      <c r="A186" s="25">
        <f>MAX($A$14:A185)+1</f>
        <v>127</v>
      </c>
      <c r="B186" s="56" t="s">
        <v>36</v>
      </c>
      <c r="C186" s="55" t="s">
        <v>19</v>
      </c>
      <c r="D186" s="55" t="s">
        <v>23</v>
      </c>
      <c r="E186" s="55" t="s">
        <v>31</v>
      </c>
      <c r="F186" s="55" t="s">
        <v>19</v>
      </c>
      <c r="G186" s="55" t="s">
        <v>23</v>
      </c>
      <c r="H186" s="55" t="s">
        <v>31</v>
      </c>
      <c r="I186" s="55" t="s">
        <v>19</v>
      </c>
      <c r="J186" s="55" t="s">
        <v>23</v>
      </c>
      <c r="K186" s="55" t="s">
        <v>31</v>
      </c>
      <c r="L186" s="55" t="s">
        <v>19</v>
      </c>
      <c r="M186" s="55" t="s">
        <v>23</v>
      </c>
      <c r="N186" s="55" t="s">
        <v>31</v>
      </c>
      <c r="O186" s="55" t="s">
        <v>19</v>
      </c>
      <c r="P186" s="55" t="s">
        <v>23</v>
      </c>
      <c r="Q186" s="55" t="s">
        <v>31</v>
      </c>
      <c r="R186" s="55" t="s">
        <v>19</v>
      </c>
      <c r="S186" s="55" t="s">
        <v>23</v>
      </c>
      <c r="T186" s="55" t="s">
        <v>31</v>
      </c>
      <c r="U186" s="55" t="s">
        <v>19</v>
      </c>
      <c r="V186" s="55" t="s">
        <v>23</v>
      </c>
      <c r="W186" s="55" t="s">
        <v>31</v>
      </c>
      <c r="X186" s="55" t="s">
        <v>19</v>
      </c>
      <c r="Y186" s="55" t="s">
        <v>23</v>
      </c>
      <c r="Z186" s="55" t="s">
        <v>31</v>
      </c>
      <c r="AA186" s="55" t="s">
        <v>19</v>
      </c>
      <c r="AB186" s="55" t="s">
        <v>23</v>
      </c>
      <c r="AC186" s="55" t="s">
        <v>31</v>
      </c>
      <c r="AD186" s="55" t="s">
        <v>19</v>
      </c>
      <c r="AE186" s="55" t="s">
        <v>23</v>
      </c>
      <c r="AF186" s="55" t="s">
        <v>31</v>
      </c>
      <c r="AG186" s="55" t="s">
        <v>19</v>
      </c>
      <c r="AH186" s="55" t="s">
        <v>23</v>
      </c>
      <c r="AI186" s="55" t="s">
        <v>31</v>
      </c>
      <c r="AJ186" s="55" t="s">
        <v>19</v>
      </c>
      <c r="AK186" s="55" t="s">
        <v>23</v>
      </c>
      <c r="AL186" s="55" t="s">
        <v>31</v>
      </c>
      <c r="AM186" s="55" t="s">
        <v>19</v>
      </c>
      <c r="AN186" s="55" t="s">
        <v>23</v>
      </c>
      <c r="AO186" s="55" t="s">
        <v>31</v>
      </c>
      <c r="AP186" s="55" t="s">
        <v>19</v>
      </c>
      <c r="AQ186" s="55" t="s">
        <v>23</v>
      </c>
      <c r="AR186" s="55" t="s">
        <v>31</v>
      </c>
      <c r="AS186" s="55" t="s">
        <v>19</v>
      </c>
      <c r="AT186" s="55" t="s">
        <v>23</v>
      </c>
      <c r="AU186" s="55" t="s">
        <v>31</v>
      </c>
      <c r="AV186" s="55" t="s">
        <v>19</v>
      </c>
      <c r="AW186" s="55" t="s">
        <v>23</v>
      </c>
      <c r="AX186" s="55" t="s">
        <v>31</v>
      </c>
      <c r="AY186" s="55" t="s">
        <v>24</v>
      </c>
      <c r="AZ186" s="55" t="s">
        <v>23</v>
      </c>
      <c r="BA186" s="55" t="s">
        <v>32</v>
      </c>
      <c r="BB186" s="55" t="s">
        <v>24</v>
      </c>
      <c r="BC186" s="55" t="s">
        <v>23</v>
      </c>
      <c r="BD186" s="55" t="s">
        <v>32</v>
      </c>
    </row>
    <row r="187" spans="1:56" ht="12" customHeight="1" x14ac:dyDescent="0.2">
      <c r="A187" s="25">
        <f>MAX($A$14:A186)+1</f>
        <v>128</v>
      </c>
      <c r="B187" s="56" t="s">
        <v>35</v>
      </c>
      <c r="C187" s="55" t="s">
        <v>55</v>
      </c>
      <c r="D187" s="55" t="s">
        <v>23</v>
      </c>
      <c r="E187" s="55" t="s">
        <v>23</v>
      </c>
      <c r="F187" s="55" t="s">
        <v>55</v>
      </c>
      <c r="G187" s="55" t="s">
        <v>23</v>
      </c>
      <c r="H187" s="55" t="s">
        <v>23</v>
      </c>
      <c r="I187" s="55" t="s">
        <v>55</v>
      </c>
      <c r="J187" s="55" t="s">
        <v>23</v>
      </c>
      <c r="K187" s="55" t="s">
        <v>23</v>
      </c>
      <c r="L187" s="55" t="s">
        <v>55</v>
      </c>
      <c r="M187" s="55" t="s">
        <v>23</v>
      </c>
      <c r="N187" s="55" t="s">
        <v>23</v>
      </c>
      <c r="O187" s="55" t="s">
        <v>55</v>
      </c>
      <c r="P187" s="55" t="s">
        <v>23</v>
      </c>
      <c r="Q187" s="55" t="s">
        <v>23</v>
      </c>
      <c r="R187" s="55" t="s">
        <v>55</v>
      </c>
      <c r="S187" s="55" t="s">
        <v>23</v>
      </c>
      <c r="T187" s="55" t="s">
        <v>23</v>
      </c>
      <c r="U187" s="55" t="s">
        <v>55</v>
      </c>
      <c r="V187" s="55" t="s">
        <v>23</v>
      </c>
      <c r="W187" s="55" t="s">
        <v>23</v>
      </c>
      <c r="X187" s="55" t="s">
        <v>55</v>
      </c>
      <c r="Y187" s="55" t="s">
        <v>23</v>
      </c>
      <c r="Z187" s="55" t="s">
        <v>23</v>
      </c>
      <c r="AA187" s="55" t="s">
        <v>55</v>
      </c>
      <c r="AB187" s="55" t="s">
        <v>23</v>
      </c>
      <c r="AC187" s="55" t="s">
        <v>23</v>
      </c>
      <c r="AD187" s="55" t="s">
        <v>55</v>
      </c>
      <c r="AE187" s="55" t="s">
        <v>23</v>
      </c>
      <c r="AF187" s="55" t="s">
        <v>23</v>
      </c>
      <c r="AG187" s="55" t="s">
        <v>55</v>
      </c>
      <c r="AH187" s="55" t="s">
        <v>23</v>
      </c>
      <c r="AI187" s="55" t="s">
        <v>23</v>
      </c>
      <c r="AJ187" s="55" t="s">
        <v>55</v>
      </c>
      <c r="AK187" s="55" t="s">
        <v>23</v>
      </c>
      <c r="AL187" s="55" t="s">
        <v>23</v>
      </c>
      <c r="AM187" s="55" t="s">
        <v>55</v>
      </c>
      <c r="AN187" s="55" t="s">
        <v>23</v>
      </c>
      <c r="AO187" s="55" t="s">
        <v>23</v>
      </c>
      <c r="AP187" s="55" t="s">
        <v>55</v>
      </c>
      <c r="AQ187" s="55" t="s">
        <v>23</v>
      </c>
      <c r="AR187" s="55" t="s">
        <v>23</v>
      </c>
      <c r="AS187" s="55" t="s">
        <v>55</v>
      </c>
      <c r="AT187" s="55" t="s">
        <v>23</v>
      </c>
      <c r="AU187" s="55" t="s">
        <v>23</v>
      </c>
      <c r="AV187" s="55" t="s">
        <v>55</v>
      </c>
      <c r="AW187" s="55" t="s">
        <v>23</v>
      </c>
      <c r="AX187" s="55" t="s">
        <v>23</v>
      </c>
      <c r="AY187" s="55" t="s">
        <v>55</v>
      </c>
      <c r="AZ187" s="55" t="s">
        <v>23</v>
      </c>
      <c r="BA187" s="55" t="s">
        <v>23</v>
      </c>
      <c r="BB187" s="55" t="s">
        <v>55</v>
      </c>
      <c r="BC187" s="55" t="s">
        <v>23</v>
      </c>
      <c r="BD187" s="55" t="s">
        <v>23</v>
      </c>
    </row>
    <row r="188" spans="1:56" ht="12" customHeight="1" x14ac:dyDescent="0.2">
      <c r="A188" s="25">
        <f>MAX($A$14:A187)+1</f>
        <v>129</v>
      </c>
      <c r="B188" s="56" t="s">
        <v>34</v>
      </c>
      <c r="C188" s="55" t="s">
        <v>19</v>
      </c>
      <c r="D188" s="55" t="s">
        <v>23</v>
      </c>
      <c r="E188" s="55" t="s">
        <v>31</v>
      </c>
      <c r="F188" s="55" t="s">
        <v>19</v>
      </c>
      <c r="G188" s="55" t="s">
        <v>23</v>
      </c>
      <c r="H188" s="55" t="s">
        <v>31</v>
      </c>
      <c r="I188" s="55" t="s">
        <v>19</v>
      </c>
      <c r="J188" s="55" t="s">
        <v>23</v>
      </c>
      <c r="K188" s="55" t="s">
        <v>31</v>
      </c>
      <c r="L188" s="55" t="s">
        <v>19</v>
      </c>
      <c r="M188" s="55" t="s">
        <v>23</v>
      </c>
      <c r="N188" s="55" t="s">
        <v>31</v>
      </c>
      <c r="O188" s="55" t="s">
        <v>19</v>
      </c>
      <c r="P188" s="55" t="s">
        <v>23</v>
      </c>
      <c r="Q188" s="55" t="s">
        <v>31</v>
      </c>
      <c r="R188" s="55" t="s">
        <v>19</v>
      </c>
      <c r="S188" s="55" t="s">
        <v>23</v>
      </c>
      <c r="T188" s="55" t="s">
        <v>31</v>
      </c>
      <c r="U188" s="55" t="s">
        <v>19</v>
      </c>
      <c r="V188" s="55" t="s">
        <v>23</v>
      </c>
      <c r="W188" s="55" t="s">
        <v>31</v>
      </c>
      <c r="X188" s="55" t="s">
        <v>19</v>
      </c>
      <c r="Y188" s="55" t="s">
        <v>23</v>
      </c>
      <c r="Z188" s="55" t="s">
        <v>31</v>
      </c>
      <c r="AA188" s="55" t="s">
        <v>19</v>
      </c>
      <c r="AB188" s="55" t="s">
        <v>23</v>
      </c>
      <c r="AC188" s="55" t="s">
        <v>31</v>
      </c>
      <c r="AD188" s="55" t="s">
        <v>19</v>
      </c>
      <c r="AE188" s="55" t="s">
        <v>23</v>
      </c>
      <c r="AF188" s="55" t="s">
        <v>31</v>
      </c>
      <c r="AG188" s="55" t="s">
        <v>19</v>
      </c>
      <c r="AH188" s="55" t="s">
        <v>23</v>
      </c>
      <c r="AI188" s="55" t="s">
        <v>31</v>
      </c>
      <c r="AJ188" s="55" t="s">
        <v>19</v>
      </c>
      <c r="AK188" s="55" t="s">
        <v>23</v>
      </c>
      <c r="AL188" s="55" t="s">
        <v>31</v>
      </c>
      <c r="AM188" s="55" t="s">
        <v>19</v>
      </c>
      <c r="AN188" s="55" t="s">
        <v>23</v>
      </c>
      <c r="AO188" s="55" t="s">
        <v>31</v>
      </c>
      <c r="AP188" s="55" t="s">
        <v>19</v>
      </c>
      <c r="AQ188" s="55" t="s">
        <v>23</v>
      </c>
      <c r="AR188" s="55" t="s">
        <v>31</v>
      </c>
      <c r="AS188" s="55" t="s">
        <v>19</v>
      </c>
      <c r="AT188" s="55" t="s">
        <v>23</v>
      </c>
      <c r="AU188" s="55" t="s">
        <v>31</v>
      </c>
      <c r="AV188" s="55" t="s">
        <v>19</v>
      </c>
      <c r="AW188" s="55" t="s">
        <v>23</v>
      </c>
      <c r="AX188" s="55" t="s">
        <v>31</v>
      </c>
      <c r="AY188" s="55" t="s">
        <v>24</v>
      </c>
      <c r="AZ188" s="55" t="s">
        <v>23</v>
      </c>
      <c r="BA188" s="55" t="s">
        <v>32</v>
      </c>
      <c r="BB188" s="55" t="s">
        <v>24</v>
      </c>
      <c r="BC188" s="55" t="s">
        <v>23</v>
      </c>
      <c r="BD188" s="55" t="s">
        <v>32</v>
      </c>
    </row>
    <row r="189" spans="1:56" ht="12" customHeight="1" x14ac:dyDescent="0.2">
      <c r="A189" s="25">
        <f>MAX($A$14:A188)+1</f>
        <v>130</v>
      </c>
      <c r="B189" s="56" t="s">
        <v>30</v>
      </c>
      <c r="C189" s="55" t="s">
        <v>55</v>
      </c>
      <c r="D189" s="55" t="s">
        <v>23</v>
      </c>
      <c r="E189" s="55" t="s">
        <v>23</v>
      </c>
      <c r="F189" s="55" t="s">
        <v>55</v>
      </c>
      <c r="G189" s="55" t="s">
        <v>23</v>
      </c>
      <c r="H189" s="55" t="s">
        <v>23</v>
      </c>
      <c r="I189" s="55" t="s">
        <v>55</v>
      </c>
      <c r="J189" s="55" t="s">
        <v>23</v>
      </c>
      <c r="K189" s="55" t="s">
        <v>23</v>
      </c>
      <c r="L189" s="55" t="s">
        <v>55</v>
      </c>
      <c r="M189" s="55" t="s">
        <v>23</v>
      </c>
      <c r="N189" s="55" t="s">
        <v>23</v>
      </c>
      <c r="O189" s="55" t="s">
        <v>55</v>
      </c>
      <c r="P189" s="55" t="s">
        <v>23</v>
      </c>
      <c r="Q189" s="55" t="s">
        <v>23</v>
      </c>
      <c r="R189" s="55" t="s">
        <v>55</v>
      </c>
      <c r="S189" s="55" t="s">
        <v>23</v>
      </c>
      <c r="T189" s="55" t="s">
        <v>23</v>
      </c>
      <c r="U189" s="55" t="s">
        <v>55</v>
      </c>
      <c r="V189" s="55" t="s">
        <v>23</v>
      </c>
      <c r="W189" s="55" t="s">
        <v>23</v>
      </c>
      <c r="X189" s="55" t="s">
        <v>55</v>
      </c>
      <c r="Y189" s="55" t="s">
        <v>23</v>
      </c>
      <c r="Z189" s="55" t="s">
        <v>23</v>
      </c>
      <c r="AA189" s="55" t="s">
        <v>55</v>
      </c>
      <c r="AB189" s="55" t="s">
        <v>23</v>
      </c>
      <c r="AC189" s="55" t="s">
        <v>23</v>
      </c>
      <c r="AD189" s="55" t="s">
        <v>55</v>
      </c>
      <c r="AE189" s="55" t="s">
        <v>23</v>
      </c>
      <c r="AF189" s="55" t="s">
        <v>23</v>
      </c>
      <c r="AG189" s="55" t="s">
        <v>55</v>
      </c>
      <c r="AH189" s="55" t="s">
        <v>23</v>
      </c>
      <c r="AI189" s="55" t="s">
        <v>23</v>
      </c>
      <c r="AJ189" s="55" t="s">
        <v>55</v>
      </c>
      <c r="AK189" s="55" t="s">
        <v>23</v>
      </c>
      <c r="AL189" s="55" t="s">
        <v>23</v>
      </c>
      <c r="AM189" s="55" t="s">
        <v>55</v>
      </c>
      <c r="AN189" s="55" t="s">
        <v>23</v>
      </c>
      <c r="AO189" s="55" t="s">
        <v>23</v>
      </c>
      <c r="AP189" s="55" t="s">
        <v>55</v>
      </c>
      <c r="AQ189" s="55" t="s">
        <v>23</v>
      </c>
      <c r="AR189" s="55" t="s">
        <v>23</v>
      </c>
      <c r="AS189" s="55" t="s">
        <v>55</v>
      </c>
      <c r="AT189" s="55" t="s">
        <v>23</v>
      </c>
      <c r="AU189" s="55" t="s">
        <v>23</v>
      </c>
      <c r="AV189" s="55" t="s">
        <v>55</v>
      </c>
      <c r="AW189" s="55" t="s">
        <v>23</v>
      </c>
      <c r="AX189" s="55" t="s">
        <v>23</v>
      </c>
      <c r="AY189" s="55" t="s">
        <v>55</v>
      </c>
      <c r="AZ189" s="55" t="s">
        <v>23</v>
      </c>
      <c r="BA189" s="55" t="s">
        <v>23</v>
      </c>
      <c r="BB189" s="55" t="s">
        <v>55</v>
      </c>
      <c r="BC189" s="55" t="s">
        <v>23</v>
      </c>
      <c r="BD189" s="55" t="s">
        <v>23</v>
      </c>
    </row>
    <row r="190" spans="1:56" x14ac:dyDescent="0.2">
      <c r="A190" s="25">
        <f>MAX($A$14:A189)+1</f>
        <v>131</v>
      </c>
      <c r="B190" s="58" t="s">
        <v>54</v>
      </c>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row>
    <row r="191" spans="1:56" ht="12" customHeight="1" x14ac:dyDescent="0.2">
      <c r="A191" s="25">
        <f>MAX($A$14:A190)+1</f>
        <v>132</v>
      </c>
      <c r="B191" s="56" t="s">
        <v>36</v>
      </c>
      <c r="C191" s="55" t="s">
        <v>6</v>
      </c>
      <c r="D191" s="55" t="s">
        <v>23</v>
      </c>
      <c r="E191" s="55" t="s">
        <v>31</v>
      </c>
      <c r="F191" s="55" t="s">
        <v>6</v>
      </c>
      <c r="G191" s="55" t="s">
        <v>23</v>
      </c>
      <c r="H191" s="55" t="s">
        <v>31</v>
      </c>
      <c r="I191" s="55" t="s">
        <v>5</v>
      </c>
      <c r="J191" s="55" t="s">
        <v>23</v>
      </c>
      <c r="K191" s="55" t="s">
        <v>31</v>
      </c>
      <c r="L191" s="55" t="s">
        <v>6</v>
      </c>
      <c r="M191" s="55" t="s">
        <v>26</v>
      </c>
      <c r="N191" s="55" t="s">
        <v>31</v>
      </c>
      <c r="O191" s="55" t="s">
        <v>6</v>
      </c>
      <c r="P191" s="55" t="s">
        <v>26</v>
      </c>
      <c r="Q191" s="55" t="s">
        <v>31</v>
      </c>
      <c r="R191" s="55" t="s">
        <v>6</v>
      </c>
      <c r="S191" s="55" t="s">
        <v>26</v>
      </c>
      <c r="T191" s="55" t="s">
        <v>31</v>
      </c>
      <c r="U191" s="55" t="s">
        <v>6</v>
      </c>
      <c r="V191" s="55" t="s">
        <v>26</v>
      </c>
      <c r="W191" s="55" t="s">
        <v>31</v>
      </c>
      <c r="X191" s="55" t="s">
        <v>6</v>
      </c>
      <c r="Y191" s="55" t="s">
        <v>26</v>
      </c>
      <c r="Z191" s="55" t="s">
        <v>31</v>
      </c>
      <c r="AA191" s="55" t="s">
        <v>5</v>
      </c>
      <c r="AB191" s="55" t="s">
        <v>23</v>
      </c>
      <c r="AC191" s="55" t="s">
        <v>31</v>
      </c>
      <c r="AD191" s="55" t="s">
        <v>5</v>
      </c>
      <c r="AE191" s="55" t="s">
        <v>23</v>
      </c>
      <c r="AF191" s="55" t="s">
        <v>31</v>
      </c>
      <c r="AG191" s="55" t="s">
        <v>5</v>
      </c>
      <c r="AH191" s="55" t="s">
        <v>23</v>
      </c>
      <c r="AI191" s="55" t="s">
        <v>31</v>
      </c>
      <c r="AJ191" s="55" t="s">
        <v>5</v>
      </c>
      <c r="AK191" s="55" t="s">
        <v>23</v>
      </c>
      <c r="AL191" s="55" t="s">
        <v>31</v>
      </c>
      <c r="AM191" s="55" t="s">
        <v>5</v>
      </c>
      <c r="AN191" s="55" t="s">
        <v>23</v>
      </c>
      <c r="AO191" s="55" t="s">
        <v>31</v>
      </c>
      <c r="AP191" s="55" t="s">
        <v>5</v>
      </c>
      <c r="AQ191" s="55" t="s">
        <v>23</v>
      </c>
      <c r="AR191" s="55" t="s">
        <v>31</v>
      </c>
      <c r="AS191" s="55" t="s">
        <v>5</v>
      </c>
      <c r="AT191" s="55" t="s">
        <v>23</v>
      </c>
      <c r="AU191" s="55" t="s">
        <v>31</v>
      </c>
      <c r="AV191" s="55" t="s">
        <v>5</v>
      </c>
      <c r="AW191" s="55" t="s">
        <v>23</v>
      </c>
      <c r="AX191" s="55" t="s">
        <v>31</v>
      </c>
      <c r="AY191" s="55" t="s">
        <v>5</v>
      </c>
      <c r="AZ191" s="55" t="s">
        <v>23</v>
      </c>
      <c r="BA191" s="55" t="s">
        <v>31</v>
      </c>
      <c r="BB191" s="55" t="s">
        <v>5</v>
      </c>
      <c r="BC191" s="55" t="s">
        <v>23</v>
      </c>
      <c r="BD191" s="55" t="s">
        <v>31</v>
      </c>
    </row>
    <row r="192" spans="1:56" ht="12" customHeight="1" x14ac:dyDescent="0.2">
      <c r="A192" s="25">
        <f>MAX($A$14:A191)+1</f>
        <v>133</v>
      </c>
      <c r="B192" s="56" t="s">
        <v>35</v>
      </c>
      <c r="C192" s="55" t="s">
        <v>27</v>
      </c>
      <c r="D192" s="55" t="s">
        <v>23</v>
      </c>
      <c r="E192" s="55" t="s">
        <v>23</v>
      </c>
      <c r="F192" s="55" t="s">
        <v>27</v>
      </c>
      <c r="G192" s="55" t="s">
        <v>23</v>
      </c>
      <c r="H192" s="55" t="s">
        <v>23</v>
      </c>
      <c r="I192" s="55" t="s">
        <v>27</v>
      </c>
      <c r="J192" s="55" t="s">
        <v>23</v>
      </c>
      <c r="K192" s="55" t="s">
        <v>23</v>
      </c>
      <c r="L192" s="55" t="s">
        <v>27</v>
      </c>
      <c r="M192" s="55" t="s">
        <v>23</v>
      </c>
      <c r="N192" s="55" t="s">
        <v>23</v>
      </c>
      <c r="O192" s="55" t="s">
        <v>27</v>
      </c>
      <c r="P192" s="55" t="s">
        <v>23</v>
      </c>
      <c r="Q192" s="55" t="s">
        <v>23</v>
      </c>
      <c r="R192" s="55" t="s">
        <v>27</v>
      </c>
      <c r="S192" s="55" t="s">
        <v>23</v>
      </c>
      <c r="T192" s="55" t="s">
        <v>23</v>
      </c>
      <c r="U192" s="55" t="s">
        <v>27</v>
      </c>
      <c r="V192" s="55" t="s">
        <v>23</v>
      </c>
      <c r="W192" s="55" t="s">
        <v>23</v>
      </c>
      <c r="X192" s="55" t="s">
        <v>27</v>
      </c>
      <c r="Y192" s="55" t="s">
        <v>23</v>
      </c>
      <c r="Z192" s="55" t="s">
        <v>23</v>
      </c>
      <c r="AA192" s="55" t="s">
        <v>27</v>
      </c>
      <c r="AB192" s="55" t="s">
        <v>23</v>
      </c>
      <c r="AC192" s="55" t="s">
        <v>23</v>
      </c>
      <c r="AD192" s="55" t="s">
        <v>27</v>
      </c>
      <c r="AE192" s="55" t="s">
        <v>23</v>
      </c>
      <c r="AF192" s="55" t="s">
        <v>23</v>
      </c>
      <c r="AG192" s="55" t="s">
        <v>27</v>
      </c>
      <c r="AH192" s="55" t="s">
        <v>23</v>
      </c>
      <c r="AI192" s="55" t="s">
        <v>23</v>
      </c>
      <c r="AJ192" s="55" t="s">
        <v>27</v>
      </c>
      <c r="AK192" s="55" t="s">
        <v>23</v>
      </c>
      <c r="AL192" s="55" t="s">
        <v>23</v>
      </c>
      <c r="AM192" s="55" t="s">
        <v>27</v>
      </c>
      <c r="AN192" s="55" t="s">
        <v>23</v>
      </c>
      <c r="AO192" s="55" t="s">
        <v>23</v>
      </c>
      <c r="AP192" s="55" t="s">
        <v>27</v>
      </c>
      <c r="AQ192" s="55" t="s">
        <v>23</v>
      </c>
      <c r="AR192" s="55" t="s">
        <v>23</v>
      </c>
      <c r="AS192" s="55" t="s">
        <v>27</v>
      </c>
      <c r="AT192" s="55" t="s">
        <v>23</v>
      </c>
      <c r="AU192" s="55" t="s">
        <v>23</v>
      </c>
      <c r="AV192" s="55" t="s">
        <v>27</v>
      </c>
      <c r="AW192" s="55" t="s">
        <v>23</v>
      </c>
      <c r="AX192" s="55" t="s">
        <v>23</v>
      </c>
      <c r="AY192" s="55" t="s">
        <v>27</v>
      </c>
      <c r="AZ192" s="55" t="s">
        <v>23</v>
      </c>
      <c r="BA192" s="55" t="s">
        <v>23</v>
      </c>
      <c r="BB192" s="55" t="s">
        <v>27</v>
      </c>
      <c r="BC192" s="55" t="s">
        <v>23</v>
      </c>
      <c r="BD192" s="55" t="s">
        <v>23</v>
      </c>
    </row>
    <row r="193" spans="1:56" ht="12" customHeight="1" x14ac:dyDescent="0.2">
      <c r="A193" s="25">
        <f>MAX($A$14:A192)+1</f>
        <v>134</v>
      </c>
      <c r="B193" s="56" t="s">
        <v>34</v>
      </c>
      <c r="C193" s="55" t="s">
        <v>6</v>
      </c>
      <c r="D193" s="55" t="s">
        <v>23</v>
      </c>
      <c r="E193" s="55" t="s">
        <v>31</v>
      </c>
      <c r="F193" s="55" t="s">
        <v>6</v>
      </c>
      <c r="G193" s="55" t="s">
        <v>23</v>
      </c>
      <c r="H193" s="55" t="s">
        <v>31</v>
      </c>
      <c r="I193" s="55" t="s">
        <v>5</v>
      </c>
      <c r="J193" s="55" t="s">
        <v>23</v>
      </c>
      <c r="K193" s="55" t="s">
        <v>31</v>
      </c>
      <c r="L193" s="55" t="s">
        <v>6</v>
      </c>
      <c r="M193" s="55" t="s">
        <v>26</v>
      </c>
      <c r="N193" s="55" t="s">
        <v>31</v>
      </c>
      <c r="O193" s="55" t="s">
        <v>6</v>
      </c>
      <c r="P193" s="55" t="s">
        <v>26</v>
      </c>
      <c r="Q193" s="55" t="s">
        <v>31</v>
      </c>
      <c r="R193" s="55" t="s">
        <v>6</v>
      </c>
      <c r="S193" s="55" t="s">
        <v>26</v>
      </c>
      <c r="T193" s="55" t="s">
        <v>31</v>
      </c>
      <c r="U193" s="55" t="s">
        <v>6</v>
      </c>
      <c r="V193" s="55" t="s">
        <v>26</v>
      </c>
      <c r="W193" s="55" t="s">
        <v>31</v>
      </c>
      <c r="X193" s="55" t="s">
        <v>6</v>
      </c>
      <c r="Y193" s="55" t="s">
        <v>26</v>
      </c>
      <c r="Z193" s="55" t="s">
        <v>31</v>
      </c>
      <c r="AA193" s="55" t="s">
        <v>5</v>
      </c>
      <c r="AB193" s="55" t="s">
        <v>23</v>
      </c>
      <c r="AC193" s="55" t="s">
        <v>31</v>
      </c>
      <c r="AD193" s="55" t="s">
        <v>5</v>
      </c>
      <c r="AE193" s="55" t="s">
        <v>23</v>
      </c>
      <c r="AF193" s="55" t="s">
        <v>31</v>
      </c>
      <c r="AG193" s="55" t="s">
        <v>5</v>
      </c>
      <c r="AH193" s="55" t="s">
        <v>23</v>
      </c>
      <c r="AI193" s="55" t="s">
        <v>31</v>
      </c>
      <c r="AJ193" s="55" t="s">
        <v>5</v>
      </c>
      <c r="AK193" s="55" t="s">
        <v>23</v>
      </c>
      <c r="AL193" s="55" t="s">
        <v>31</v>
      </c>
      <c r="AM193" s="55" t="s">
        <v>5</v>
      </c>
      <c r="AN193" s="55" t="s">
        <v>23</v>
      </c>
      <c r="AO193" s="55" t="s">
        <v>31</v>
      </c>
      <c r="AP193" s="55" t="s">
        <v>5</v>
      </c>
      <c r="AQ193" s="55" t="s">
        <v>23</v>
      </c>
      <c r="AR193" s="55" t="s">
        <v>31</v>
      </c>
      <c r="AS193" s="55" t="s">
        <v>5</v>
      </c>
      <c r="AT193" s="55" t="s">
        <v>23</v>
      </c>
      <c r="AU193" s="55" t="s">
        <v>31</v>
      </c>
      <c r="AV193" s="55" t="s">
        <v>5</v>
      </c>
      <c r="AW193" s="55" t="s">
        <v>23</v>
      </c>
      <c r="AX193" s="55" t="s">
        <v>31</v>
      </c>
      <c r="AY193" s="55" t="s">
        <v>5</v>
      </c>
      <c r="AZ193" s="55" t="s">
        <v>23</v>
      </c>
      <c r="BA193" s="55" t="s">
        <v>31</v>
      </c>
      <c r="BB193" s="55" t="s">
        <v>5</v>
      </c>
      <c r="BC193" s="55" t="s">
        <v>23</v>
      </c>
      <c r="BD193" s="55" t="s">
        <v>31</v>
      </c>
    </row>
    <row r="194" spans="1:56" ht="12" customHeight="1" x14ac:dyDescent="0.2">
      <c r="A194" s="25">
        <f>MAX($A$14:A193)+1</f>
        <v>135</v>
      </c>
      <c r="B194" s="56" t="s">
        <v>30</v>
      </c>
      <c r="C194" s="55" t="s">
        <v>27</v>
      </c>
      <c r="D194" s="55" t="s">
        <v>23</v>
      </c>
      <c r="E194" s="55" t="s">
        <v>23</v>
      </c>
      <c r="F194" s="55" t="s">
        <v>27</v>
      </c>
      <c r="G194" s="55" t="s">
        <v>23</v>
      </c>
      <c r="H194" s="55" t="s">
        <v>23</v>
      </c>
      <c r="I194" s="55" t="s">
        <v>27</v>
      </c>
      <c r="J194" s="55" t="s">
        <v>23</v>
      </c>
      <c r="K194" s="55" t="s">
        <v>23</v>
      </c>
      <c r="L194" s="55" t="s">
        <v>27</v>
      </c>
      <c r="M194" s="55" t="s">
        <v>23</v>
      </c>
      <c r="N194" s="55" t="s">
        <v>23</v>
      </c>
      <c r="O194" s="55" t="s">
        <v>27</v>
      </c>
      <c r="P194" s="55" t="s">
        <v>23</v>
      </c>
      <c r="Q194" s="55" t="s">
        <v>23</v>
      </c>
      <c r="R194" s="55" t="s">
        <v>27</v>
      </c>
      <c r="S194" s="55" t="s">
        <v>23</v>
      </c>
      <c r="T194" s="55" t="s">
        <v>23</v>
      </c>
      <c r="U194" s="55" t="s">
        <v>27</v>
      </c>
      <c r="V194" s="55" t="s">
        <v>23</v>
      </c>
      <c r="W194" s="55" t="s">
        <v>23</v>
      </c>
      <c r="X194" s="55" t="s">
        <v>27</v>
      </c>
      <c r="Y194" s="55" t="s">
        <v>23</v>
      </c>
      <c r="Z194" s="55" t="s">
        <v>23</v>
      </c>
      <c r="AA194" s="55" t="s">
        <v>27</v>
      </c>
      <c r="AB194" s="55" t="s">
        <v>23</v>
      </c>
      <c r="AC194" s="55" t="s">
        <v>23</v>
      </c>
      <c r="AD194" s="55" t="s">
        <v>27</v>
      </c>
      <c r="AE194" s="55" t="s">
        <v>23</v>
      </c>
      <c r="AF194" s="55" t="s">
        <v>23</v>
      </c>
      <c r="AG194" s="55" t="s">
        <v>27</v>
      </c>
      <c r="AH194" s="55" t="s">
        <v>23</v>
      </c>
      <c r="AI194" s="55" t="s">
        <v>23</v>
      </c>
      <c r="AJ194" s="55" t="s">
        <v>27</v>
      </c>
      <c r="AK194" s="55" t="s">
        <v>23</v>
      </c>
      <c r="AL194" s="55" t="s">
        <v>23</v>
      </c>
      <c r="AM194" s="55" t="s">
        <v>27</v>
      </c>
      <c r="AN194" s="55" t="s">
        <v>23</v>
      </c>
      <c r="AO194" s="55" t="s">
        <v>23</v>
      </c>
      <c r="AP194" s="55" t="s">
        <v>27</v>
      </c>
      <c r="AQ194" s="55" t="s">
        <v>23</v>
      </c>
      <c r="AR194" s="55" t="s">
        <v>23</v>
      </c>
      <c r="AS194" s="55" t="s">
        <v>27</v>
      </c>
      <c r="AT194" s="55" t="s">
        <v>23</v>
      </c>
      <c r="AU194" s="55" t="s">
        <v>23</v>
      </c>
      <c r="AV194" s="55" t="s">
        <v>27</v>
      </c>
      <c r="AW194" s="55" t="s">
        <v>23</v>
      </c>
      <c r="AX194" s="55" t="s">
        <v>23</v>
      </c>
      <c r="AY194" s="55" t="s">
        <v>27</v>
      </c>
      <c r="AZ194" s="55" t="s">
        <v>23</v>
      </c>
      <c r="BA194" s="55" t="s">
        <v>23</v>
      </c>
      <c r="BB194" s="55" t="s">
        <v>27</v>
      </c>
      <c r="BC194" s="55" t="s">
        <v>23</v>
      </c>
      <c r="BD194" s="55" t="s">
        <v>23</v>
      </c>
    </row>
    <row r="195" spans="1:56" x14ac:dyDescent="0.2">
      <c r="A195" s="25">
        <f>MAX($A$14:A194)+1</f>
        <v>136</v>
      </c>
      <c r="B195" s="58" t="s">
        <v>53</v>
      </c>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row>
    <row r="196" spans="1:56" ht="12" customHeight="1" x14ac:dyDescent="0.2">
      <c r="A196" s="25">
        <f>MAX($A$14:A195)+1</f>
        <v>137</v>
      </c>
      <c r="B196" s="56" t="s">
        <v>36</v>
      </c>
      <c r="C196" s="55" t="s">
        <v>4</v>
      </c>
      <c r="D196" s="55" t="s">
        <v>23</v>
      </c>
      <c r="E196" s="55" t="s">
        <v>31</v>
      </c>
      <c r="F196" s="55" t="s">
        <v>4</v>
      </c>
      <c r="G196" s="55" t="s">
        <v>23</v>
      </c>
      <c r="H196" s="55" t="s">
        <v>31</v>
      </c>
      <c r="I196" s="55" t="s">
        <v>4</v>
      </c>
      <c r="J196" s="55" t="s">
        <v>23</v>
      </c>
      <c r="K196" s="55" t="s">
        <v>31</v>
      </c>
      <c r="L196" s="55" t="s">
        <v>3</v>
      </c>
      <c r="M196" s="55" t="s">
        <v>23</v>
      </c>
      <c r="N196" s="55" t="s">
        <v>31</v>
      </c>
      <c r="O196" s="55" t="s">
        <v>3</v>
      </c>
      <c r="P196" s="55" t="s">
        <v>23</v>
      </c>
      <c r="Q196" s="55" t="s">
        <v>32</v>
      </c>
      <c r="R196" s="55" t="s">
        <v>3</v>
      </c>
      <c r="S196" s="55" t="s">
        <v>23</v>
      </c>
      <c r="T196" s="55" t="s">
        <v>31</v>
      </c>
      <c r="U196" s="55" t="s">
        <v>3</v>
      </c>
      <c r="V196" s="55" t="s">
        <v>23</v>
      </c>
      <c r="W196" s="55" t="s">
        <v>31</v>
      </c>
      <c r="X196" s="55" t="s">
        <v>3</v>
      </c>
      <c r="Y196" s="55" t="s">
        <v>23</v>
      </c>
      <c r="Z196" s="55" t="s">
        <v>31</v>
      </c>
      <c r="AA196" s="55" t="s">
        <v>3</v>
      </c>
      <c r="AB196" s="55" t="s">
        <v>23</v>
      </c>
      <c r="AC196" s="55" t="s">
        <v>31</v>
      </c>
      <c r="AD196" s="55" t="s">
        <v>3</v>
      </c>
      <c r="AE196" s="55" t="s">
        <v>23</v>
      </c>
      <c r="AF196" s="55" t="s">
        <v>31</v>
      </c>
      <c r="AG196" s="55" t="s">
        <v>3</v>
      </c>
      <c r="AH196" s="55" t="s">
        <v>23</v>
      </c>
      <c r="AI196" s="55" t="s">
        <v>31</v>
      </c>
      <c r="AJ196" s="55" t="s">
        <v>3</v>
      </c>
      <c r="AK196" s="55" t="s">
        <v>23</v>
      </c>
      <c r="AL196" s="55" t="s">
        <v>31</v>
      </c>
      <c r="AM196" s="55" t="s">
        <v>3</v>
      </c>
      <c r="AN196" s="55" t="s">
        <v>23</v>
      </c>
      <c r="AO196" s="55" t="s">
        <v>31</v>
      </c>
      <c r="AP196" s="55" t="s">
        <v>3</v>
      </c>
      <c r="AQ196" s="55" t="s">
        <v>23</v>
      </c>
      <c r="AR196" s="55" t="s">
        <v>31</v>
      </c>
      <c r="AS196" s="55" t="s">
        <v>16</v>
      </c>
      <c r="AT196" s="55" t="s">
        <v>23</v>
      </c>
      <c r="AU196" s="55" t="s">
        <v>33</v>
      </c>
      <c r="AV196" s="55" t="s">
        <v>14</v>
      </c>
      <c r="AW196" s="55" t="s">
        <v>23</v>
      </c>
      <c r="AX196" s="55" t="s">
        <v>33</v>
      </c>
      <c r="AY196" s="55" t="s">
        <v>52</v>
      </c>
      <c r="AZ196" s="55" t="s">
        <v>23</v>
      </c>
      <c r="BA196" s="55" t="s">
        <v>33</v>
      </c>
      <c r="BB196" s="55" t="s">
        <v>51</v>
      </c>
      <c r="BC196" s="55" t="s">
        <v>26</v>
      </c>
      <c r="BD196" s="55" t="s">
        <v>32</v>
      </c>
    </row>
    <row r="197" spans="1:56" ht="12" customHeight="1" x14ac:dyDescent="0.2">
      <c r="A197" s="25">
        <f>MAX($A$14:A196)+1</f>
        <v>138</v>
      </c>
      <c r="B197" s="56" t="s">
        <v>35</v>
      </c>
      <c r="C197" s="55" t="s">
        <v>22</v>
      </c>
      <c r="D197" s="55" t="s">
        <v>23</v>
      </c>
      <c r="E197" s="55" t="s">
        <v>23</v>
      </c>
      <c r="F197" s="55" t="s">
        <v>22</v>
      </c>
      <c r="G197" s="55" t="s">
        <v>23</v>
      </c>
      <c r="H197" s="55" t="s">
        <v>23</v>
      </c>
      <c r="I197" s="55" t="s">
        <v>22</v>
      </c>
      <c r="J197" s="55" t="s">
        <v>23</v>
      </c>
      <c r="K197" s="55" t="s">
        <v>23</v>
      </c>
      <c r="L197" s="55" t="s">
        <v>22</v>
      </c>
      <c r="M197" s="55" t="s">
        <v>23</v>
      </c>
      <c r="N197" s="55" t="s">
        <v>23</v>
      </c>
      <c r="O197" s="55" t="s">
        <v>22</v>
      </c>
      <c r="P197" s="55" t="s">
        <v>23</v>
      </c>
      <c r="Q197" s="55" t="s">
        <v>23</v>
      </c>
      <c r="R197" s="55" t="s">
        <v>22</v>
      </c>
      <c r="S197" s="55" t="s">
        <v>23</v>
      </c>
      <c r="T197" s="55" t="s">
        <v>23</v>
      </c>
      <c r="U197" s="55" t="s">
        <v>22</v>
      </c>
      <c r="V197" s="55" t="s">
        <v>23</v>
      </c>
      <c r="W197" s="55" t="s">
        <v>23</v>
      </c>
      <c r="X197" s="55" t="s">
        <v>22</v>
      </c>
      <c r="Y197" s="55" t="s">
        <v>23</v>
      </c>
      <c r="Z197" s="55" t="s">
        <v>23</v>
      </c>
      <c r="AA197" s="55" t="s">
        <v>22</v>
      </c>
      <c r="AB197" s="55" t="s">
        <v>23</v>
      </c>
      <c r="AC197" s="55" t="s">
        <v>23</v>
      </c>
      <c r="AD197" s="55" t="s">
        <v>22</v>
      </c>
      <c r="AE197" s="55" t="s">
        <v>23</v>
      </c>
      <c r="AF197" s="55" t="s">
        <v>23</v>
      </c>
      <c r="AG197" s="55" t="s">
        <v>22</v>
      </c>
      <c r="AH197" s="55" t="s">
        <v>23</v>
      </c>
      <c r="AI197" s="55" t="s">
        <v>23</v>
      </c>
      <c r="AJ197" s="55" t="s">
        <v>22</v>
      </c>
      <c r="AK197" s="55" t="s">
        <v>23</v>
      </c>
      <c r="AL197" s="55" t="s">
        <v>23</v>
      </c>
      <c r="AM197" s="55" t="s">
        <v>22</v>
      </c>
      <c r="AN197" s="55" t="s">
        <v>23</v>
      </c>
      <c r="AO197" s="55" t="s">
        <v>23</v>
      </c>
      <c r="AP197" s="55" t="s">
        <v>22</v>
      </c>
      <c r="AQ197" s="55" t="s">
        <v>23</v>
      </c>
      <c r="AR197" s="55" t="s">
        <v>23</v>
      </c>
      <c r="AS197" s="55" t="s">
        <v>22</v>
      </c>
      <c r="AT197" s="55" t="s">
        <v>23</v>
      </c>
      <c r="AU197" s="55" t="s">
        <v>23</v>
      </c>
      <c r="AV197" s="55" t="s">
        <v>22</v>
      </c>
      <c r="AW197" s="55" t="s">
        <v>23</v>
      </c>
      <c r="AX197" s="55" t="s">
        <v>23</v>
      </c>
      <c r="AY197" s="55" t="s">
        <v>22</v>
      </c>
      <c r="AZ197" s="55" t="s">
        <v>23</v>
      </c>
      <c r="BA197" s="55" t="s">
        <v>23</v>
      </c>
      <c r="BB197" s="55" t="s">
        <v>22</v>
      </c>
      <c r="BC197" s="55" t="s">
        <v>23</v>
      </c>
      <c r="BD197" s="55" t="s">
        <v>23</v>
      </c>
    </row>
    <row r="198" spans="1:56" ht="12" customHeight="1" x14ac:dyDescent="0.2">
      <c r="A198" s="25">
        <f>MAX($A$14:A197)+1</f>
        <v>139</v>
      </c>
      <c r="B198" s="56" t="s">
        <v>34</v>
      </c>
      <c r="C198" s="55" t="s">
        <v>4</v>
      </c>
      <c r="D198" s="55" t="s">
        <v>23</v>
      </c>
      <c r="E198" s="55" t="s">
        <v>31</v>
      </c>
      <c r="F198" s="55" t="s">
        <v>4</v>
      </c>
      <c r="G198" s="55" t="s">
        <v>23</v>
      </c>
      <c r="H198" s="55" t="s">
        <v>31</v>
      </c>
      <c r="I198" s="55" t="s">
        <v>4</v>
      </c>
      <c r="J198" s="55" t="s">
        <v>23</v>
      </c>
      <c r="K198" s="55" t="s">
        <v>31</v>
      </c>
      <c r="L198" s="55" t="s">
        <v>3</v>
      </c>
      <c r="M198" s="55" t="s">
        <v>23</v>
      </c>
      <c r="N198" s="55" t="s">
        <v>31</v>
      </c>
      <c r="O198" s="55" t="s">
        <v>3</v>
      </c>
      <c r="P198" s="55" t="s">
        <v>23</v>
      </c>
      <c r="Q198" s="55" t="s">
        <v>32</v>
      </c>
      <c r="R198" s="55" t="s">
        <v>3</v>
      </c>
      <c r="S198" s="55" t="s">
        <v>23</v>
      </c>
      <c r="T198" s="55" t="s">
        <v>31</v>
      </c>
      <c r="U198" s="55" t="s">
        <v>3</v>
      </c>
      <c r="V198" s="55" t="s">
        <v>23</v>
      </c>
      <c r="W198" s="55" t="s">
        <v>31</v>
      </c>
      <c r="X198" s="55" t="s">
        <v>3</v>
      </c>
      <c r="Y198" s="55" t="s">
        <v>23</v>
      </c>
      <c r="Z198" s="55" t="s">
        <v>31</v>
      </c>
      <c r="AA198" s="55" t="s">
        <v>3</v>
      </c>
      <c r="AB198" s="55" t="s">
        <v>23</v>
      </c>
      <c r="AC198" s="55" t="s">
        <v>31</v>
      </c>
      <c r="AD198" s="55" t="s">
        <v>3</v>
      </c>
      <c r="AE198" s="55" t="s">
        <v>23</v>
      </c>
      <c r="AF198" s="55" t="s">
        <v>31</v>
      </c>
      <c r="AG198" s="55" t="s">
        <v>3</v>
      </c>
      <c r="AH198" s="55" t="s">
        <v>23</v>
      </c>
      <c r="AI198" s="55" t="s">
        <v>31</v>
      </c>
      <c r="AJ198" s="55" t="s">
        <v>3</v>
      </c>
      <c r="AK198" s="55" t="s">
        <v>23</v>
      </c>
      <c r="AL198" s="55" t="s">
        <v>31</v>
      </c>
      <c r="AM198" s="55" t="s">
        <v>3</v>
      </c>
      <c r="AN198" s="55" t="s">
        <v>23</v>
      </c>
      <c r="AO198" s="55" t="s">
        <v>31</v>
      </c>
      <c r="AP198" s="55" t="s">
        <v>3</v>
      </c>
      <c r="AQ198" s="55" t="s">
        <v>23</v>
      </c>
      <c r="AR198" s="55" t="s">
        <v>31</v>
      </c>
      <c r="AS198" s="55" t="s">
        <v>16</v>
      </c>
      <c r="AT198" s="55" t="s">
        <v>23</v>
      </c>
      <c r="AU198" s="55" t="s">
        <v>33</v>
      </c>
      <c r="AV198" s="55" t="s">
        <v>14</v>
      </c>
      <c r="AW198" s="55" t="s">
        <v>23</v>
      </c>
      <c r="AX198" s="55" t="s">
        <v>33</v>
      </c>
      <c r="AY198" s="55" t="s">
        <v>52</v>
      </c>
      <c r="AZ198" s="55" t="s">
        <v>23</v>
      </c>
      <c r="BA198" s="55" t="s">
        <v>33</v>
      </c>
      <c r="BB198" s="55" t="s">
        <v>51</v>
      </c>
      <c r="BC198" s="55" t="s">
        <v>26</v>
      </c>
      <c r="BD198" s="55" t="s">
        <v>32</v>
      </c>
    </row>
    <row r="199" spans="1:56" ht="12" customHeight="1" x14ac:dyDescent="0.2">
      <c r="A199" s="25">
        <f>MAX($A$14:A198)+1</f>
        <v>140</v>
      </c>
      <c r="B199" s="56" t="s">
        <v>30</v>
      </c>
      <c r="C199" s="55" t="s">
        <v>22</v>
      </c>
      <c r="D199" s="55" t="s">
        <v>23</v>
      </c>
      <c r="E199" s="55" t="s">
        <v>23</v>
      </c>
      <c r="F199" s="55" t="s">
        <v>22</v>
      </c>
      <c r="G199" s="55" t="s">
        <v>23</v>
      </c>
      <c r="H199" s="55" t="s">
        <v>23</v>
      </c>
      <c r="I199" s="55" t="s">
        <v>22</v>
      </c>
      <c r="J199" s="55" t="s">
        <v>23</v>
      </c>
      <c r="K199" s="55" t="s">
        <v>23</v>
      </c>
      <c r="L199" s="55" t="s">
        <v>22</v>
      </c>
      <c r="M199" s="55" t="s">
        <v>23</v>
      </c>
      <c r="N199" s="55" t="s">
        <v>23</v>
      </c>
      <c r="O199" s="55" t="s">
        <v>22</v>
      </c>
      <c r="P199" s="55" t="s">
        <v>23</v>
      </c>
      <c r="Q199" s="55" t="s">
        <v>23</v>
      </c>
      <c r="R199" s="55" t="s">
        <v>22</v>
      </c>
      <c r="S199" s="55" t="s">
        <v>23</v>
      </c>
      <c r="T199" s="55" t="s">
        <v>23</v>
      </c>
      <c r="U199" s="55" t="s">
        <v>22</v>
      </c>
      <c r="V199" s="55" t="s">
        <v>23</v>
      </c>
      <c r="W199" s="55" t="s">
        <v>23</v>
      </c>
      <c r="X199" s="55" t="s">
        <v>22</v>
      </c>
      <c r="Y199" s="55" t="s">
        <v>23</v>
      </c>
      <c r="Z199" s="55" t="s">
        <v>23</v>
      </c>
      <c r="AA199" s="55" t="s">
        <v>22</v>
      </c>
      <c r="AB199" s="55" t="s">
        <v>23</v>
      </c>
      <c r="AC199" s="55" t="s">
        <v>23</v>
      </c>
      <c r="AD199" s="55" t="s">
        <v>22</v>
      </c>
      <c r="AE199" s="55" t="s">
        <v>23</v>
      </c>
      <c r="AF199" s="55" t="s">
        <v>23</v>
      </c>
      <c r="AG199" s="55" t="s">
        <v>22</v>
      </c>
      <c r="AH199" s="55" t="s">
        <v>23</v>
      </c>
      <c r="AI199" s="55" t="s">
        <v>23</v>
      </c>
      <c r="AJ199" s="55" t="s">
        <v>22</v>
      </c>
      <c r="AK199" s="55" t="s">
        <v>23</v>
      </c>
      <c r="AL199" s="55" t="s">
        <v>23</v>
      </c>
      <c r="AM199" s="55" t="s">
        <v>22</v>
      </c>
      <c r="AN199" s="55" t="s">
        <v>23</v>
      </c>
      <c r="AO199" s="55" t="s">
        <v>23</v>
      </c>
      <c r="AP199" s="55" t="s">
        <v>22</v>
      </c>
      <c r="AQ199" s="55" t="s">
        <v>23</v>
      </c>
      <c r="AR199" s="55" t="s">
        <v>23</v>
      </c>
      <c r="AS199" s="55" t="s">
        <v>22</v>
      </c>
      <c r="AT199" s="55" t="s">
        <v>23</v>
      </c>
      <c r="AU199" s="55" t="s">
        <v>23</v>
      </c>
      <c r="AV199" s="55" t="s">
        <v>22</v>
      </c>
      <c r="AW199" s="55" t="s">
        <v>23</v>
      </c>
      <c r="AX199" s="55" t="s">
        <v>23</v>
      </c>
      <c r="AY199" s="55" t="s">
        <v>22</v>
      </c>
      <c r="AZ199" s="55" t="s">
        <v>23</v>
      </c>
      <c r="BA199" s="55" t="s">
        <v>23</v>
      </c>
      <c r="BB199" s="55" t="s">
        <v>22</v>
      </c>
      <c r="BC199" s="55" t="s">
        <v>23</v>
      </c>
      <c r="BD199" s="55" t="s">
        <v>23</v>
      </c>
    </row>
    <row r="200" spans="1:56" x14ac:dyDescent="0.2">
      <c r="A200" s="25">
        <f>MAX($A$14:A199)+1</f>
        <v>141</v>
      </c>
      <c r="B200" s="58" t="s">
        <v>50</v>
      </c>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row>
    <row r="201" spans="1:56" ht="12" customHeight="1" x14ac:dyDescent="0.2">
      <c r="A201" s="25">
        <f>MAX($A$14:A200)+1</f>
        <v>142</v>
      </c>
      <c r="B201" s="56" t="s">
        <v>36</v>
      </c>
      <c r="C201" s="55" t="s">
        <v>5</v>
      </c>
      <c r="D201" s="55" t="s">
        <v>23</v>
      </c>
      <c r="E201" s="55" t="s">
        <v>31</v>
      </c>
      <c r="F201" s="55" t="s">
        <v>5</v>
      </c>
      <c r="G201" s="55" t="s">
        <v>23</v>
      </c>
      <c r="H201" s="55" t="s">
        <v>31</v>
      </c>
      <c r="I201" s="55" t="s">
        <v>4</v>
      </c>
      <c r="J201" s="55" t="s">
        <v>23</v>
      </c>
      <c r="K201" s="55" t="s">
        <v>33</v>
      </c>
      <c r="L201" s="55" t="s">
        <v>4</v>
      </c>
      <c r="M201" s="55" t="s">
        <v>26</v>
      </c>
      <c r="N201" s="55" t="s">
        <v>31</v>
      </c>
      <c r="O201" s="55" t="s">
        <v>4</v>
      </c>
      <c r="P201" s="55" t="s">
        <v>26</v>
      </c>
      <c r="Q201" s="55" t="s">
        <v>31</v>
      </c>
      <c r="R201" s="55" t="s">
        <v>4</v>
      </c>
      <c r="S201" s="55" t="s">
        <v>26</v>
      </c>
      <c r="T201" s="55" t="s">
        <v>31</v>
      </c>
      <c r="U201" s="55" t="s">
        <v>4</v>
      </c>
      <c r="V201" s="55" t="s">
        <v>26</v>
      </c>
      <c r="W201" s="55" t="s">
        <v>31</v>
      </c>
      <c r="X201" s="55" t="s">
        <v>4</v>
      </c>
      <c r="Y201" s="55" t="s">
        <v>26</v>
      </c>
      <c r="Z201" s="55" t="s">
        <v>31</v>
      </c>
      <c r="AA201" s="55" t="s">
        <v>4</v>
      </c>
      <c r="AB201" s="55" t="s">
        <v>26</v>
      </c>
      <c r="AC201" s="55" t="s">
        <v>31</v>
      </c>
      <c r="AD201" s="55" t="s">
        <v>4</v>
      </c>
      <c r="AE201" s="55" t="s">
        <v>26</v>
      </c>
      <c r="AF201" s="55" t="s">
        <v>31</v>
      </c>
      <c r="AG201" s="55" t="s">
        <v>4</v>
      </c>
      <c r="AH201" s="55" t="s">
        <v>26</v>
      </c>
      <c r="AI201" s="55" t="s">
        <v>31</v>
      </c>
      <c r="AJ201" s="55" t="s">
        <v>4</v>
      </c>
      <c r="AK201" s="55" t="s">
        <v>26</v>
      </c>
      <c r="AL201" s="55" t="s">
        <v>31</v>
      </c>
      <c r="AM201" s="55" t="s">
        <v>4</v>
      </c>
      <c r="AN201" s="55" t="s">
        <v>28</v>
      </c>
      <c r="AO201" s="55" t="s">
        <v>26</v>
      </c>
      <c r="AP201" s="55" t="s">
        <v>5</v>
      </c>
      <c r="AQ201" s="55" t="s">
        <v>26</v>
      </c>
      <c r="AR201" s="55" t="s">
        <v>31</v>
      </c>
      <c r="AS201" s="55" t="s">
        <v>5</v>
      </c>
      <c r="AT201" s="55" t="s">
        <v>28</v>
      </c>
      <c r="AU201" s="55" t="s">
        <v>26</v>
      </c>
      <c r="AV201" s="55" t="s">
        <v>5</v>
      </c>
      <c r="AW201" s="55" t="s">
        <v>28</v>
      </c>
      <c r="AX201" s="55" t="s">
        <v>26</v>
      </c>
      <c r="AY201" s="55" t="s">
        <v>6</v>
      </c>
      <c r="AZ201" s="55" t="s">
        <v>28</v>
      </c>
      <c r="BA201" s="55" t="s">
        <v>26</v>
      </c>
      <c r="BB201" s="55" t="s">
        <v>6</v>
      </c>
      <c r="BC201" s="55" t="s">
        <v>26</v>
      </c>
      <c r="BD201" s="55" t="s">
        <v>32</v>
      </c>
    </row>
    <row r="202" spans="1:56" ht="12" customHeight="1" x14ac:dyDescent="0.2">
      <c r="A202" s="25">
        <f>MAX($A$14:A201)+1</f>
        <v>143</v>
      </c>
      <c r="B202" s="56" t="s">
        <v>35</v>
      </c>
      <c r="C202" s="55" t="s">
        <v>27</v>
      </c>
      <c r="D202" s="55" t="s">
        <v>26</v>
      </c>
      <c r="E202" s="55" t="s">
        <v>23</v>
      </c>
      <c r="F202" s="55" t="s">
        <v>27</v>
      </c>
      <c r="G202" s="55" t="s">
        <v>26</v>
      </c>
      <c r="H202" s="55" t="s">
        <v>23</v>
      </c>
      <c r="I202" s="55" t="s">
        <v>27</v>
      </c>
      <c r="J202" s="55" t="s">
        <v>26</v>
      </c>
      <c r="K202" s="55" t="s">
        <v>23</v>
      </c>
      <c r="L202" s="55" t="s">
        <v>27</v>
      </c>
      <c r="M202" s="55" t="s">
        <v>26</v>
      </c>
      <c r="N202" s="55" t="s">
        <v>23</v>
      </c>
      <c r="O202" s="55" t="s">
        <v>27</v>
      </c>
      <c r="P202" s="55" t="s">
        <v>26</v>
      </c>
      <c r="Q202" s="55" t="s">
        <v>23</v>
      </c>
      <c r="R202" s="55" t="s">
        <v>27</v>
      </c>
      <c r="S202" s="55" t="s">
        <v>26</v>
      </c>
      <c r="T202" s="55" t="s">
        <v>23</v>
      </c>
      <c r="U202" s="55" t="s">
        <v>27</v>
      </c>
      <c r="V202" s="55" t="s">
        <v>26</v>
      </c>
      <c r="W202" s="55" t="s">
        <v>23</v>
      </c>
      <c r="X202" s="55" t="s">
        <v>27</v>
      </c>
      <c r="Y202" s="55" t="s">
        <v>26</v>
      </c>
      <c r="Z202" s="55" t="s">
        <v>23</v>
      </c>
      <c r="AA202" s="55" t="s">
        <v>27</v>
      </c>
      <c r="AB202" s="55" t="s">
        <v>26</v>
      </c>
      <c r="AC202" s="55" t="s">
        <v>23</v>
      </c>
      <c r="AD202" s="55" t="s">
        <v>27</v>
      </c>
      <c r="AE202" s="55" t="s">
        <v>26</v>
      </c>
      <c r="AF202" s="55" t="s">
        <v>23</v>
      </c>
      <c r="AG202" s="55" t="s">
        <v>27</v>
      </c>
      <c r="AH202" s="55" t="s">
        <v>26</v>
      </c>
      <c r="AI202" s="55" t="s">
        <v>23</v>
      </c>
      <c r="AJ202" s="55" t="s">
        <v>27</v>
      </c>
      <c r="AK202" s="55" t="s">
        <v>26</v>
      </c>
      <c r="AL202" s="55" t="s">
        <v>23</v>
      </c>
      <c r="AM202" s="55" t="s">
        <v>27</v>
      </c>
      <c r="AN202" s="55" t="s">
        <v>28</v>
      </c>
      <c r="AO202" s="55" t="s">
        <v>23</v>
      </c>
      <c r="AP202" s="55" t="s">
        <v>27</v>
      </c>
      <c r="AQ202" s="55" t="s">
        <v>26</v>
      </c>
      <c r="AR202" s="55" t="s">
        <v>23</v>
      </c>
      <c r="AS202" s="55" t="s">
        <v>27</v>
      </c>
      <c r="AT202" s="55" t="s">
        <v>28</v>
      </c>
      <c r="AU202" s="55" t="s">
        <v>23</v>
      </c>
      <c r="AV202" s="55" t="s">
        <v>27</v>
      </c>
      <c r="AW202" s="55" t="s">
        <v>28</v>
      </c>
      <c r="AX202" s="55" t="s">
        <v>23</v>
      </c>
      <c r="AY202" s="55" t="s">
        <v>27</v>
      </c>
      <c r="AZ202" s="55" t="s">
        <v>28</v>
      </c>
      <c r="BA202" s="55" t="s">
        <v>23</v>
      </c>
      <c r="BB202" s="55" t="s">
        <v>27</v>
      </c>
      <c r="BC202" s="55" t="s">
        <v>26</v>
      </c>
      <c r="BD202" s="55" t="s">
        <v>23</v>
      </c>
    </row>
    <row r="203" spans="1:56" ht="12" customHeight="1" x14ac:dyDescent="0.2">
      <c r="A203" s="25">
        <f>MAX($A$14:A202)+1</f>
        <v>144</v>
      </c>
      <c r="B203" s="56" t="s">
        <v>34</v>
      </c>
      <c r="C203" s="55" t="s">
        <v>5</v>
      </c>
      <c r="D203" s="55" t="s">
        <v>23</v>
      </c>
      <c r="E203" s="55" t="s">
        <v>31</v>
      </c>
      <c r="F203" s="55" t="s">
        <v>5</v>
      </c>
      <c r="G203" s="55" t="s">
        <v>23</v>
      </c>
      <c r="H203" s="55" t="s">
        <v>31</v>
      </c>
      <c r="I203" s="55" t="s">
        <v>4</v>
      </c>
      <c r="J203" s="55" t="s">
        <v>23</v>
      </c>
      <c r="K203" s="55" t="s">
        <v>33</v>
      </c>
      <c r="L203" s="55" t="s">
        <v>4</v>
      </c>
      <c r="M203" s="55" t="s">
        <v>26</v>
      </c>
      <c r="N203" s="55" t="s">
        <v>31</v>
      </c>
      <c r="O203" s="55" t="s">
        <v>4</v>
      </c>
      <c r="P203" s="55" t="s">
        <v>26</v>
      </c>
      <c r="Q203" s="55" t="s">
        <v>31</v>
      </c>
      <c r="R203" s="55" t="s">
        <v>4</v>
      </c>
      <c r="S203" s="55" t="s">
        <v>26</v>
      </c>
      <c r="T203" s="55" t="s">
        <v>31</v>
      </c>
      <c r="U203" s="55" t="s">
        <v>4</v>
      </c>
      <c r="V203" s="55" t="s">
        <v>26</v>
      </c>
      <c r="W203" s="55" t="s">
        <v>31</v>
      </c>
      <c r="X203" s="55" t="s">
        <v>4</v>
      </c>
      <c r="Y203" s="55" t="s">
        <v>26</v>
      </c>
      <c r="Z203" s="55" t="s">
        <v>31</v>
      </c>
      <c r="AA203" s="55" t="s">
        <v>4</v>
      </c>
      <c r="AB203" s="55" t="s">
        <v>26</v>
      </c>
      <c r="AC203" s="55" t="s">
        <v>31</v>
      </c>
      <c r="AD203" s="55" t="s">
        <v>4</v>
      </c>
      <c r="AE203" s="55" t="s">
        <v>26</v>
      </c>
      <c r="AF203" s="55" t="s">
        <v>31</v>
      </c>
      <c r="AG203" s="55" t="s">
        <v>4</v>
      </c>
      <c r="AH203" s="55" t="s">
        <v>26</v>
      </c>
      <c r="AI203" s="55" t="s">
        <v>31</v>
      </c>
      <c r="AJ203" s="55" t="s">
        <v>4</v>
      </c>
      <c r="AK203" s="55" t="s">
        <v>26</v>
      </c>
      <c r="AL203" s="55" t="s">
        <v>31</v>
      </c>
      <c r="AM203" s="55" t="s">
        <v>4</v>
      </c>
      <c r="AN203" s="55" t="s">
        <v>28</v>
      </c>
      <c r="AO203" s="55" t="s">
        <v>26</v>
      </c>
      <c r="AP203" s="55" t="s">
        <v>5</v>
      </c>
      <c r="AQ203" s="55" t="s">
        <v>26</v>
      </c>
      <c r="AR203" s="55" t="s">
        <v>31</v>
      </c>
      <c r="AS203" s="55" t="s">
        <v>5</v>
      </c>
      <c r="AT203" s="55" t="s">
        <v>28</v>
      </c>
      <c r="AU203" s="55" t="s">
        <v>26</v>
      </c>
      <c r="AV203" s="55" t="s">
        <v>5</v>
      </c>
      <c r="AW203" s="55" t="s">
        <v>28</v>
      </c>
      <c r="AX203" s="55" t="s">
        <v>26</v>
      </c>
      <c r="AY203" s="55" t="s">
        <v>6</v>
      </c>
      <c r="AZ203" s="55" t="s">
        <v>28</v>
      </c>
      <c r="BA203" s="55" t="s">
        <v>26</v>
      </c>
      <c r="BB203" s="55" t="s">
        <v>6</v>
      </c>
      <c r="BC203" s="55" t="s">
        <v>26</v>
      </c>
      <c r="BD203" s="55" t="s">
        <v>32</v>
      </c>
    </row>
    <row r="204" spans="1:56" ht="12" customHeight="1" x14ac:dyDescent="0.2">
      <c r="A204" s="25">
        <f>MAX($A$14:A203)+1</f>
        <v>145</v>
      </c>
      <c r="B204" s="56" t="s">
        <v>30</v>
      </c>
      <c r="C204" s="55" t="s">
        <v>27</v>
      </c>
      <c r="D204" s="55" t="s">
        <v>26</v>
      </c>
      <c r="E204" s="55" t="s">
        <v>23</v>
      </c>
      <c r="F204" s="55" t="s">
        <v>27</v>
      </c>
      <c r="G204" s="55" t="s">
        <v>26</v>
      </c>
      <c r="H204" s="55" t="s">
        <v>23</v>
      </c>
      <c r="I204" s="55" t="s">
        <v>27</v>
      </c>
      <c r="J204" s="55" t="s">
        <v>26</v>
      </c>
      <c r="K204" s="55" t="s">
        <v>23</v>
      </c>
      <c r="L204" s="55" t="s">
        <v>27</v>
      </c>
      <c r="M204" s="55" t="s">
        <v>26</v>
      </c>
      <c r="N204" s="55" t="s">
        <v>23</v>
      </c>
      <c r="O204" s="55" t="s">
        <v>27</v>
      </c>
      <c r="P204" s="55" t="s">
        <v>26</v>
      </c>
      <c r="Q204" s="55" t="s">
        <v>23</v>
      </c>
      <c r="R204" s="55" t="s">
        <v>27</v>
      </c>
      <c r="S204" s="55" t="s">
        <v>26</v>
      </c>
      <c r="T204" s="55" t="s">
        <v>23</v>
      </c>
      <c r="U204" s="55" t="s">
        <v>27</v>
      </c>
      <c r="V204" s="55" t="s">
        <v>26</v>
      </c>
      <c r="W204" s="55" t="s">
        <v>23</v>
      </c>
      <c r="X204" s="55" t="s">
        <v>27</v>
      </c>
      <c r="Y204" s="55" t="s">
        <v>26</v>
      </c>
      <c r="Z204" s="55" t="s">
        <v>23</v>
      </c>
      <c r="AA204" s="55" t="s">
        <v>27</v>
      </c>
      <c r="AB204" s="55" t="s">
        <v>26</v>
      </c>
      <c r="AC204" s="55" t="s">
        <v>23</v>
      </c>
      <c r="AD204" s="55" t="s">
        <v>27</v>
      </c>
      <c r="AE204" s="55" t="s">
        <v>26</v>
      </c>
      <c r="AF204" s="55" t="s">
        <v>23</v>
      </c>
      <c r="AG204" s="55" t="s">
        <v>27</v>
      </c>
      <c r="AH204" s="55" t="s">
        <v>26</v>
      </c>
      <c r="AI204" s="55" t="s">
        <v>23</v>
      </c>
      <c r="AJ204" s="55" t="s">
        <v>27</v>
      </c>
      <c r="AK204" s="55" t="s">
        <v>26</v>
      </c>
      <c r="AL204" s="55" t="s">
        <v>23</v>
      </c>
      <c r="AM204" s="55" t="s">
        <v>27</v>
      </c>
      <c r="AN204" s="55" t="s">
        <v>28</v>
      </c>
      <c r="AO204" s="55" t="s">
        <v>23</v>
      </c>
      <c r="AP204" s="55" t="s">
        <v>27</v>
      </c>
      <c r="AQ204" s="55" t="s">
        <v>26</v>
      </c>
      <c r="AR204" s="55" t="s">
        <v>23</v>
      </c>
      <c r="AS204" s="55" t="s">
        <v>27</v>
      </c>
      <c r="AT204" s="55" t="s">
        <v>28</v>
      </c>
      <c r="AU204" s="55" t="s">
        <v>23</v>
      </c>
      <c r="AV204" s="55" t="s">
        <v>27</v>
      </c>
      <c r="AW204" s="55" t="s">
        <v>28</v>
      </c>
      <c r="AX204" s="55" t="s">
        <v>23</v>
      </c>
      <c r="AY204" s="55" t="s">
        <v>27</v>
      </c>
      <c r="AZ204" s="55" t="s">
        <v>28</v>
      </c>
      <c r="BA204" s="55" t="s">
        <v>23</v>
      </c>
      <c r="BB204" s="55" t="s">
        <v>27</v>
      </c>
      <c r="BC204" s="55" t="s">
        <v>26</v>
      </c>
      <c r="BD204" s="55" t="s">
        <v>23</v>
      </c>
    </row>
    <row r="205" spans="1:56" x14ac:dyDescent="0.2">
      <c r="A205" s="25">
        <f>MAX($A$14:A204)+1</f>
        <v>146</v>
      </c>
      <c r="B205" s="58" t="s">
        <v>49</v>
      </c>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row>
    <row r="206" spans="1:56" ht="12" customHeight="1" x14ac:dyDescent="0.2">
      <c r="A206" s="25">
        <f>MAX($A$14:A205)+1</f>
        <v>147</v>
      </c>
      <c r="B206" s="56" t="s">
        <v>36</v>
      </c>
      <c r="C206" s="55" t="s">
        <v>6</v>
      </c>
      <c r="D206" s="55" t="s">
        <v>23</v>
      </c>
      <c r="E206" s="55" t="s">
        <v>31</v>
      </c>
      <c r="F206" s="55" t="s">
        <v>6</v>
      </c>
      <c r="G206" s="55" t="s">
        <v>23</v>
      </c>
      <c r="H206" s="55" t="s">
        <v>31</v>
      </c>
      <c r="I206" s="55" t="s">
        <v>5</v>
      </c>
      <c r="J206" s="55" t="s">
        <v>23</v>
      </c>
      <c r="K206" s="55" t="s">
        <v>33</v>
      </c>
      <c r="L206" s="55" t="s">
        <v>5</v>
      </c>
      <c r="M206" s="55" t="s">
        <v>26</v>
      </c>
      <c r="N206" s="55" t="s">
        <v>31</v>
      </c>
      <c r="O206" s="55" t="s">
        <v>5</v>
      </c>
      <c r="P206" s="55" t="s">
        <v>26</v>
      </c>
      <c r="Q206" s="55" t="s">
        <v>31</v>
      </c>
      <c r="R206" s="55" t="s">
        <v>5</v>
      </c>
      <c r="S206" s="55" t="s">
        <v>26</v>
      </c>
      <c r="T206" s="55" t="s">
        <v>31</v>
      </c>
      <c r="U206" s="55" t="s">
        <v>5</v>
      </c>
      <c r="V206" s="55" t="s">
        <v>26</v>
      </c>
      <c r="W206" s="55" t="s">
        <v>31</v>
      </c>
      <c r="X206" s="55" t="s">
        <v>5</v>
      </c>
      <c r="Y206" s="55" t="s">
        <v>26</v>
      </c>
      <c r="Z206" s="55" t="s">
        <v>31</v>
      </c>
      <c r="AA206" s="55" t="s">
        <v>5</v>
      </c>
      <c r="AB206" s="55" t="s">
        <v>26</v>
      </c>
      <c r="AC206" s="55" t="s">
        <v>31</v>
      </c>
      <c r="AD206" s="55" t="s">
        <v>5</v>
      </c>
      <c r="AE206" s="55" t="s">
        <v>26</v>
      </c>
      <c r="AF206" s="55" t="s">
        <v>31</v>
      </c>
      <c r="AG206" s="55" t="s">
        <v>5</v>
      </c>
      <c r="AH206" s="55" t="s">
        <v>26</v>
      </c>
      <c r="AI206" s="55" t="s">
        <v>31</v>
      </c>
      <c r="AJ206" s="55" t="s">
        <v>4</v>
      </c>
      <c r="AK206" s="55" t="s">
        <v>26</v>
      </c>
      <c r="AL206" s="55" t="s">
        <v>31</v>
      </c>
      <c r="AM206" s="55" t="s">
        <v>4</v>
      </c>
      <c r="AN206" s="55" t="s">
        <v>26</v>
      </c>
      <c r="AO206" s="55" t="s">
        <v>31</v>
      </c>
      <c r="AP206" s="55" t="s">
        <v>4</v>
      </c>
      <c r="AQ206" s="55" t="s">
        <v>26</v>
      </c>
      <c r="AR206" s="55" t="s">
        <v>31</v>
      </c>
      <c r="AS206" s="55" t="s">
        <v>4</v>
      </c>
      <c r="AT206" s="55" t="s">
        <v>26</v>
      </c>
      <c r="AU206" s="55" t="s">
        <v>31</v>
      </c>
      <c r="AV206" s="55" t="s">
        <v>5</v>
      </c>
      <c r="AW206" s="55" t="s">
        <v>23</v>
      </c>
      <c r="AX206" s="55" t="s">
        <v>32</v>
      </c>
      <c r="AY206" s="55" t="s">
        <v>5</v>
      </c>
      <c r="AZ206" s="55" t="s">
        <v>23</v>
      </c>
      <c r="BA206" s="55" t="s">
        <v>32</v>
      </c>
      <c r="BB206" s="55" t="s">
        <v>5</v>
      </c>
      <c r="BC206" s="55" t="s">
        <v>26</v>
      </c>
      <c r="BD206" s="55" t="s">
        <v>31</v>
      </c>
    </row>
    <row r="207" spans="1:56" ht="12" customHeight="1" x14ac:dyDescent="0.2">
      <c r="A207" s="25">
        <f>MAX($A$14:A206)+1</f>
        <v>148</v>
      </c>
      <c r="B207" s="56" t="s">
        <v>35</v>
      </c>
      <c r="C207" s="55" t="s">
        <v>27</v>
      </c>
      <c r="D207" s="55" t="s">
        <v>26</v>
      </c>
      <c r="E207" s="55" t="s">
        <v>23</v>
      </c>
      <c r="F207" s="55" t="s">
        <v>27</v>
      </c>
      <c r="G207" s="55" t="s">
        <v>26</v>
      </c>
      <c r="H207" s="55" t="s">
        <v>23</v>
      </c>
      <c r="I207" s="55" t="s">
        <v>27</v>
      </c>
      <c r="J207" s="55" t="s">
        <v>26</v>
      </c>
      <c r="K207" s="55" t="s">
        <v>23</v>
      </c>
      <c r="L207" s="55" t="s">
        <v>27</v>
      </c>
      <c r="M207" s="55" t="s">
        <v>26</v>
      </c>
      <c r="N207" s="55" t="s">
        <v>23</v>
      </c>
      <c r="O207" s="55" t="s">
        <v>27</v>
      </c>
      <c r="P207" s="55" t="s">
        <v>26</v>
      </c>
      <c r="Q207" s="55" t="s">
        <v>23</v>
      </c>
      <c r="R207" s="55" t="s">
        <v>27</v>
      </c>
      <c r="S207" s="55" t="s">
        <v>26</v>
      </c>
      <c r="T207" s="55" t="s">
        <v>23</v>
      </c>
      <c r="U207" s="55" t="s">
        <v>27</v>
      </c>
      <c r="V207" s="55" t="s">
        <v>26</v>
      </c>
      <c r="W207" s="55" t="s">
        <v>23</v>
      </c>
      <c r="X207" s="55" t="s">
        <v>27</v>
      </c>
      <c r="Y207" s="55" t="s">
        <v>26</v>
      </c>
      <c r="Z207" s="55" t="s">
        <v>23</v>
      </c>
      <c r="AA207" s="55" t="s">
        <v>27</v>
      </c>
      <c r="AB207" s="55" t="s">
        <v>26</v>
      </c>
      <c r="AC207" s="55" t="s">
        <v>23</v>
      </c>
      <c r="AD207" s="55" t="s">
        <v>27</v>
      </c>
      <c r="AE207" s="55" t="s">
        <v>26</v>
      </c>
      <c r="AF207" s="55" t="s">
        <v>23</v>
      </c>
      <c r="AG207" s="55" t="s">
        <v>27</v>
      </c>
      <c r="AH207" s="55" t="s">
        <v>26</v>
      </c>
      <c r="AI207" s="55" t="s">
        <v>23</v>
      </c>
      <c r="AJ207" s="55" t="s">
        <v>27</v>
      </c>
      <c r="AK207" s="55" t="s">
        <v>26</v>
      </c>
      <c r="AL207" s="55" t="s">
        <v>23</v>
      </c>
      <c r="AM207" s="55" t="s">
        <v>27</v>
      </c>
      <c r="AN207" s="55" t="s">
        <v>26</v>
      </c>
      <c r="AO207" s="55" t="s">
        <v>23</v>
      </c>
      <c r="AP207" s="55" t="s">
        <v>27</v>
      </c>
      <c r="AQ207" s="55" t="s">
        <v>26</v>
      </c>
      <c r="AR207" s="55" t="s">
        <v>23</v>
      </c>
      <c r="AS207" s="55" t="s">
        <v>27</v>
      </c>
      <c r="AT207" s="55" t="s">
        <v>26</v>
      </c>
      <c r="AU207" s="55" t="s">
        <v>23</v>
      </c>
      <c r="AV207" s="55" t="s">
        <v>27</v>
      </c>
      <c r="AW207" s="55" t="s">
        <v>26</v>
      </c>
      <c r="AX207" s="55" t="s">
        <v>23</v>
      </c>
      <c r="AY207" s="55" t="s">
        <v>27</v>
      </c>
      <c r="AZ207" s="55" t="s">
        <v>26</v>
      </c>
      <c r="BA207" s="55" t="s">
        <v>23</v>
      </c>
      <c r="BB207" s="55" t="s">
        <v>27</v>
      </c>
      <c r="BC207" s="55" t="s">
        <v>26</v>
      </c>
      <c r="BD207" s="55" t="s">
        <v>23</v>
      </c>
    </row>
    <row r="208" spans="1:56" ht="12" customHeight="1" x14ac:dyDescent="0.2">
      <c r="A208" s="25">
        <f>MAX($A$14:A207)+1</f>
        <v>149</v>
      </c>
      <c r="B208" s="56" t="s">
        <v>34</v>
      </c>
      <c r="C208" s="55" t="s">
        <v>6</v>
      </c>
      <c r="D208" s="55" t="s">
        <v>23</v>
      </c>
      <c r="E208" s="55" t="s">
        <v>31</v>
      </c>
      <c r="F208" s="55" t="s">
        <v>6</v>
      </c>
      <c r="G208" s="55" t="s">
        <v>23</v>
      </c>
      <c r="H208" s="55" t="s">
        <v>31</v>
      </c>
      <c r="I208" s="55" t="s">
        <v>5</v>
      </c>
      <c r="J208" s="55" t="s">
        <v>23</v>
      </c>
      <c r="K208" s="55" t="s">
        <v>33</v>
      </c>
      <c r="L208" s="55" t="s">
        <v>5</v>
      </c>
      <c r="M208" s="55" t="s">
        <v>26</v>
      </c>
      <c r="N208" s="55" t="s">
        <v>31</v>
      </c>
      <c r="O208" s="55" t="s">
        <v>5</v>
      </c>
      <c r="P208" s="55" t="s">
        <v>26</v>
      </c>
      <c r="Q208" s="55" t="s">
        <v>31</v>
      </c>
      <c r="R208" s="55" t="s">
        <v>5</v>
      </c>
      <c r="S208" s="55" t="s">
        <v>26</v>
      </c>
      <c r="T208" s="55" t="s">
        <v>31</v>
      </c>
      <c r="U208" s="55" t="s">
        <v>5</v>
      </c>
      <c r="V208" s="55" t="s">
        <v>26</v>
      </c>
      <c r="W208" s="55" t="s">
        <v>31</v>
      </c>
      <c r="X208" s="55" t="s">
        <v>5</v>
      </c>
      <c r="Y208" s="55" t="s">
        <v>26</v>
      </c>
      <c r="Z208" s="55" t="s">
        <v>31</v>
      </c>
      <c r="AA208" s="55" t="s">
        <v>5</v>
      </c>
      <c r="AB208" s="55" t="s">
        <v>26</v>
      </c>
      <c r="AC208" s="55" t="s">
        <v>31</v>
      </c>
      <c r="AD208" s="55" t="s">
        <v>5</v>
      </c>
      <c r="AE208" s="55" t="s">
        <v>26</v>
      </c>
      <c r="AF208" s="55" t="s">
        <v>31</v>
      </c>
      <c r="AG208" s="55" t="s">
        <v>5</v>
      </c>
      <c r="AH208" s="55" t="s">
        <v>26</v>
      </c>
      <c r="AI208" s="55" t="s">
        <v>31</v>
      </c>
      <c r="AJ208" s="55" t="s">
        <v>4</v>
      </c>
      <c r="AK208" s="55" t="s">
        <v>26</v>
      </c>
      <c r="AL208" s="55" t="s">
        <v>31</v>
      </c>
      <c r="AM208" s="55" t="s">
        <v>4</v>
      </c>
      <c r="AN208" s="55" t="s">
        <v>26</v>
      </c>
      <c r="AO208" s="55" t="s">
        <v>31</v>
      </c>
      <c r="AP208" s="55" t="s">
        <v>4</v>
      </c>
      <c r="AQ208" s="55" t="s">
        <v>26</v>
      </c>
      <c r="AR208" s="55" t="s">
        <v>31</v>
      </c>
      <c r="AS208" s="55" t="s">
        <v>4</v>
      </c>
      <c r="AT208" s="55" t="s">
        <v>26</v>
      </c>
      <c r="AU208" s="55" t="s">
        <v>31</v>
      </c>
      <c r="AV208" s="55" t="s">
        <v>5</v>
      </c>
      <c r="AW208" s="55" t="s">
        <v>23</v>
      </c>
      <c r="AX208" s="55" t="s">
        <v>32</v>
      </c>
      <c r="AY208" s="55" t="s">
        <v>5</v>
      </c>
      <c r="AZ208" s="55" t="s">
        <v>23</v>
      </c>
      <c r="BA208" s="55" t="s">
        <v>32</v>
      </c>
      <c r="BB208" s="55" t="s">
        <v>5</v>
      </c>
      <c r="BC208" s="55" t="s">
        <v>26</v>
      </c>
      <c r="BD208" s="55" t="s">
        <v>31</v>
      </c>
    </row>
    <row r="209" spans="1:56" ht="12" customHeight="1" x14ac:dyDescent="0.2">
      <c r="A209" s="25">
        <f>MAX($A$14:A208)+1</f>
        <v>150</v>
      </c>
      <c r="B209" s="56" t="s">
        <v>30</v>
      </c>
      <c r="C209" s="55" t="s">
        <v>27</v>
      </c>
      <c r="D209" s="55" t="s">
        <v>26</v>
      </c>
      <c r="E209" s="55" t="s">
        <v>23</v>
      </c>
      <c r="F209" s="55" t="s">
        <v>27</v>
      </c>
      <c r="G209" s="55" t="s">
        <v>26</v>
      </c>
      <c r="H209" s="55" t="s">
        <v>23</v>
      </c>
      <c r="I209" s="55" t="s">
        <v>27</v>
      </c>
      <c r="J209" s="55" t="s">
        <v>26</v>
      </c>
      <c r="K209" s="55" t="s">
        <v>23</v>
      </c>
      <c r="L209" s="55" t="s">
        <v>27</v>
      </c>
      <c r="M209" s="55" t="s">
        <v>26</v>
      </c>
      <c r="N209" s="55" t="s">
        <v>23</v>
      </c>
      <c r="O209" s="55" t="s">
        <v>27</v>
      </c>
      <c r="P209" s="55" t="s">
        <v>26</v>
      </c>
      <c r="Q209" s="55" t="s">
        <v>23</v>
      </c>
      <c r="R209" s="55" t="s">
        <v>27</v>
      </c>
      <c r="S209" s="55" t="s">
        <v>26</v>
      </c>
      <c r="T209" s="55" t="s">
        <v>23</v>
      </c>
      <c r="U209" s="55" t="s">
        <v>27</v>
      </c>
      <c r="V209" s="55" t="s">
        <v>26</v>
      </c>
      <c r="W209" s="55" t="s">
        <v>23</v>
      </c>
      <c r="X209" s="55" t="s">
        <v>27</v>
      </c>
      <c r="Y209" s="55" t="s">
        <v>26</v>
      </c>
      <c r="Z209" s="55" t="s">
        <v>23</v>
      </c>
      <c r="AA209" s="55" t="s">
        <v>27</v>
      </c>
      <c r="AB209" s="55" t="s">
        <v>26</v>
      </c>
      <c r="AC209" s="55" t="s">
        <v>23</v>
      </c>
      <c r="AD209" s="55" t="s">
        <v>27</v>
      </c>
      <c r="AE209" s="55" t="s">
        <v>26</v>
      </c>
      <c r="AF209" s="55" t="s">
        <v>23</v>
      </c>
      <c r="AG209" s="55" t="s">
        <v>27</v>
      </c>
      <c r="AH209" s="55" t="s">
        <v>26</v>
      </c>
      <c r="AI209" s="55" t="s">
        <v>23</v>
      </c>
      <c r="AJ209" s="55" t="s">
        <v>27</v>
      </c>
      <c r="AK209" s="55" t="s">
        <v>26</v>
      </c>
      <c r="AL209" s="55" t="s">
        <v>23</v>
      </c>
      <c r="AM209" s="55" t="s">
        <v>27</v>
      </c>
      <c r="AN209" s="55" t="s">
        <v>26</v>
      </c>
      <c r="AO209" s="55" t="s">
        <v>23</v>
      </c>
      <c r="AP209" s="55" t="s">
        <v>27</v>
      </c>
      <c r="AQ209" s="55" t="s">
        <v>26</v>
      </c>
      <c r="AR209" s="55" t="s">
        <v>23</v>
      </c>
      <c r="AS209" s="55" t="s">
        <v>27</v>
      </c>
      <c r="AT209" s="55" t="s">
        <v>26</v>
      </c>
      <c r="AU209" s="55" t="s">
        <v>23</v>
      </c>
      <c r="AV209" s="55" t="s">
        <v>27</v>
      </c>
      <c r="AW209" s="55" t="s">
        <v>26</v>
      </c>
      <c r="AX209" s="55" t="s">
        <v>23</v>
      </c>
      <c r="AY209" s="55" t="s">
        <v>27</v>
      </c>
      <c r="AZ209" s="55" t="s">
        <v>26</v>
      </c>
      <c r="BA209" s="55" t="s">
        <v>23</v>
      </c>
      <c r="BB209" s="55" t="s">
        <v>27</v>
      </c>
      <c r="BC209" s="55" t="s">
        <v>26</v>
      </c>
      <c r="BD209" s="55" t="s">
        <v>23</v>
      </c>
    </row>
    <row r="210" spans="1:56" x14ac:dyDescent="0.2">
      <c r="A210" s="25">
        <f>MAX($A$14:A209)+1</f>
        <v>151</v>
      </c>
      <c r="B210" s="58" t="s">
        <v>48</v>
      </c>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row>
    <row r="211" spans="1:56" ht="12" customHeight="1" x14ac:dyDescent="0.2">
      <c r="A211" s="25">
        <f>MAX($A$14:A210)+1</f>
        <v>152</v>
      </c>
      <c r="B211" s="56" t="s">
        <v>36</v>
      </c>
      <c r="C211" s="55" t="s">
        <v>5</v>
      </c>
      <c r="D211" s="55" t="s">
        <v>23</v>
      </c>
      <c r="E211" s="55" t="s">
        <v>32</v>
      </c>
      <c r="F211" s="55" t="s">
        <v>5</v>
      </c>
      <c r="G211" s="55" t="s">
        <v>26</v>
      </c>
      <c r="H211" s="55" t="s">
        <v>31</v>
      </c>
      <c r="I211" s="55" t="s">
        <v>6</v>
      </c>
      <c r="J211" s="55" t="s">
        <v>28</v>
      </c>
      <c r="K211" s="55" t="s">
        <v>26</v>
      </c>
      <c r="L211" s="55" t="s">
        <v>6</v>
      </c>
      <c r="M211" s="55" t="s">
        <v>23</v>
      </c>
      <c r="N211" s="55" t="s">
        <v>31</v>
      </c>
      <c r="O211" s="55" t="s">
        <v>6</v>
      </c>
      <c r="P211" s="55" t="s">
        <v>23</v>
      </c>
      <c r="Q211" s="55" t="s">
        <v>46</v>
      </c>
      <c r="R211" s="55" t="s">
        <v>6</v>
      </c>
      <c r="S211" s="55" t="s">
        <v>26</v>
      </c>
      <c r="T211" s="55" t="s">
        <v>31</v>
      </c>
      <c r="U211" s="55" t="s">
        <v>6</v>
      </c>
      <c r="V211" s="55" t="s">
        <v>26</v>
      </c>
      <c r="W211" s="55" t="s">
        <v>31</v>
      </c>
      <c r="X211" s="55" t="s">
        <v>6</v>
      </c>
      <c r="Y211" s="55" t="s">
        <v>26</v>
      </c>
      <c r="Z211" s="55" t="s">
        <v>31</v>
      </c>
      <c r="AA211" s="55" t="s">
        <v>5</v>
      </c>
      <c r="AB211" s="55" t="s">
        <v>23</v>
      </c>
      <c r="AC211" s="55" t="s">
        <v>31</v>
      </c>
      <c r="AD211" s="55" t="s">
        <v>5</v>
      </c>
      <c r="AE211" s="55" t="s">
        <v>23</v>
      </c>
      <c r="AF211" s="55" t="s">
        <v>31</v>
      </c>
      <c r="AG211" s="55" t="s">
        <v>4</v>
      </c>
      <c r="AH211" s="55" t="s">
        <v>23</v>
      </c>
      <c r="AI211" s="55" t="s">
        <v>31</v>
      </c>
      <c r="AJ211" s="55" t="s">
        <v>4</v>
      </c>
      <c r="AK211" s="55" t="s">
        <v>23</v>
      </c>
      <c r="AL211" s="55" t="s">
        <v>32</v>
      </c>
      <c r="AM211" s="55" t="s">
        <v>4</v>
      </c>
      <c r="AN211" s="55" t="s">
        <v>23</v>
      </c>
      <c r="AO211" s="55" t="s">
        <v>31</v>
      </c>
      <c r="AP211" s="55" t="s">
        <v>4</v>
      </c>
      <c r="AQ211" s="55" t="s">
        <v>23</v>
      </c>
      <c r="AR211" s="55" t="s">
        <v>33</v>
      </c>
      <c r="AS211" s="55" t="s">
        <v>4</v>
      </c>
      <c r="AT211" s="55" t="s">
        <v>23</v>
      </c>
      <c r="AU211" s="55" t="s">
        <v>31</v>
      </c>
      <c r="AV211" s="55" t="s">
        <v>4</v>
      </c>
      <c r="AW211" s="55" t="s">
        <v>23</v>
      </c>
      <c r="AX211" s="55" t="s">
        <v>31</v>
      </c>
      <c r="AY211" s="55" t="s">
        <v>4</v>
      </c>
      <c r="AZ211" s="55" t="s">
        <v>23</v>
      </c>
      <c r="BA211" s="55" t="s">
        <v>32</v>
      </c>
      <c r="BB211" s="55" t="s">
        <v>4</v>
      </c>
      <c r="BC211" s="55" t="s">
        <v>23</v>
      </c>
      <c r="BD211" s="55" t="s">
        <v>32</v>
      </c>
    </row>
    <row r="212" spans="1:56" ht="12" customHeight="1" x14ac:dyDescent="0.2">
      <c r="A212" s="25">
        <f>MAX($A$14:A211)+1</f>
        <v>153</v>
      </c>
      <c r="B212" s="56" t="s">
        <v>35</v>
      </c>
      <c r="C212" s="55" t="s">
        <v>27</v>
      </c>
      <c r="D212" s="55" t="s">
        <v>23</v>
      </c>
      <c r="E212" s="55" t="s">
        <v>23</v>
      </c>
      <c r="F212" s="55" t="s">
        <v>27</v>
      </c>
      <c r="G212" s="55" t="s">
        <v>23</v>
      </c>
      <c r="H212" s="55" t="s">
        <v>23</v>
      </c>
      <c r="I212" s="55" t="s">
        <v>27</v>
      </c>
      <c r="J212" s="55" t="s">
        <v>23</v>
      </c>
      <c r="K212" s="55" t="s">
        <v>23</v>
      </c>
      <c r="L212" s="55" t="s">
        <v>27</v>
      </c>
      <c r="M212" s="55" t="s">
        <v>23</v>
      </c>
      <c r="N212" s="55" t="s">
        <v>23</v>
      </c>
      <c r="O212" s="55" t="s">
        <v>27</v>
      </c>
      <c r="P212" s="55" t="s">
        <v>23</v>
      </c>
      <c r="Q212" s="55" t="s">
        <v>23</v>
      </c>
      <c r="R212" s="55" t="s">
        <v>27</v>
      </c>
      <c r="S212" s="55" t="s">
        <v>23</v>
      </c>
      <c r="T212" s="55" t="s">
        <v>23</v>
      </c>
      <c r="U212" s="55" t="s">
        <v>27</v>
      </c>
      <c r="V212" s="55" t="s">
        <v>23</v>
      </c>
      <c r="W212" s="55" t="s">
        <v>23</v>
      </c>
      <c r="X212" s="55" t="s">
        <v>27</v>
      </c>
      <c r="Y212" s="55" t="s">
        <v>23</v>
      </c>
      <c r="Z212" s="55" t="s">
        <v>23</v>
      </c>
      <c r="AA212" s="55" t="s">
        <v>27</v>
      </c>
      <c r="AB212" s="55" t="s">
        <v>23</v>
      </c>
      <c r="AC212" s="55" t="s">
        <v>23</v>
      </c>
      <c r="AD212" s="55" t="s">
        <v>27</v>
      </c>
      <c r="AE212" s="55" t="s">
        <v>23</v>
      </c>
      <c r="AF212" s="55" t="s">
        <v>23</v>
      </c>
      <c r="AG212" s="55" t="s">
        <v>27</v>
      </c>
      <c r="AH212" s="55" t="s">
        <v>23</v>
      </c>
      <c r="AI212" s="55" t="s">
        <v>23</v>
      </c>
      <c r="AJ212" s="55" t="s">
        <v>29</v>
      </c>
      <c r="AK212" s="55" t="s">
        <v>23</v>
      </c>
      <c r="AL212" s="55" t="s">
        <v>23</v>
      </c>
      <c r="AM212" s="55" t="s">
        <v>27</v>
      </c>
      <c r="AN212" s="55" t="s">
        <v>23</v>
      </c>
      <c r="AO212" s="55" t="s">
        <v>23</v>
      </c>
      <c r="AP212" s="55" t="s">
        <v>27</v>
      </c>
      <c r="AQ212" s="55" t="s">
        <v>23</v>
      </c>
      <c r="AR212" s="55" t="s">
        <v>23</v>
      </c>
      <c r="AS212" s="55" t="s">
        <v>22</v>
      </c>
      <c r="AT212" s="55" t="s">
        <v>26</v>
      </c>
      <c r="AU212" s="55" t="s">
        <v>23</v>
      </c>
      <c r="AV212" s="55" t="s">
        <v>22</v>
      </c>
      <c r="AW212" s="55" t="s">
        <v>26</v>
      </c>
      <c r="AX212" s="55" t="s">
        <v>23</v>
      </c>
      <c r="AY212" s="55" t="s">
        <v>22</v>
      </c>
      <c r="AZ212" s="55" t="s">
        <v>26</v>
      </c>
      <c r="BA212" s="55" t="s">
        <v>23</v>
      </c>
      <c r="BB212" s="55" t="s">
        <v>22</v>
      </c>
      <c r="BC212" s="55" t="s">
        <v>26</v>
      </c>
      <c r="BD212" s="55" t="s">
        <v>23</v>
      </c>
    </row>
    <row r="213" spans="1:56" ht="12" customHeight="1" x14ac:dyDescent="0.2">
      <c r="A213" s="25">
        <f>MAX($A$14:A212)+1</f>
        <v>154</v>
      </c>
      <c r="B213" s="56" t="s">
        <v>34</v>
      </c>
      <c r="C213" s="55" t="s">
        <v>5</v>
      </c>
      <c r="D213" s="55" t="s">
        <v>23</v>
      </c>
      <c r="E213" s="55" t="s">
        <v>32</v>
      </c>
      <c r="F213" s="55" t="s">
        <v>5</v>
      </c>
      <c r="G213" s="55" t="s">
        <v>26</v>
      </c>
      <c r="H213" s="55" t="s">
        <v>31</v>
      </c>
      <c r="I213" s="55" t="s">
        <v>6</v>
      </c>
      <c r="J213" s="55" t="s">
        <v>28</v>
      </c>
      <c r="K213" s="55" t="s">
        <v>26</v>
      </c>
      <c r="L213" s="55" t="s">
        <v>6</v>
      </c>
      <c r="M213" s="55" t="s">
        <v>23</v>
      </c>
      <c r="N213" s="55" t="s">
        <v>31</v>
      </c>
      <c r="O213" s="55" t="s">
        <v>6</v>
      </c>
      <c r="P213" s="55" t="s">
        <v>23</v>
      </c>
      <c r="Q213" s="55" t="s">
        <v>46</v>
      </c>
      <c r="R213" s="55" t="s">
        <v>6</v>
      </c>
      <c r="S213" s="55" t="s">
        <v>26</v>
      </c>
      <c r="T213" s="55" t="s">
        <v>31</v>
      </c>
      <c r="U213" s="55" t="s">
        <v>6</v>
      </c>
      <c r="V213" s="55" t="s">
        <v>26</v>
      </c>
      <c r="W213" s="55" t="s">
        <v>31</v>
      </c>
      <c r="X213" s="55" t="s">
        <v>6</v>
      </c>
      <c r="Y213" s="55" t="s">
        <v>26</v>
      </c>
      <c r="Z213" s="55" t="s">
        <v>31</v>
      </c>
      <c r="AA213" s="55" t="s">
        <v>5</v>
      </c>
      <c r="AB213" s="55" t="s">
        <v>23</v>
      </c>
      <c r="AC213" s="55" t="s">
        <v>31</v>
      </c>
      <c r="AD213" s="55" t="s">
        <v>5</v>
      </c>
      <c r="AE213" s="55" t="s">
        <v>23</v>
      </c>
      <c r="AF213" s="55" t="s">
        <v>31</v>
      </c>
      <c r="AG213" s="55" t="s">
        <v>4</v>
      </c>
      <c r="AH213" s="55" t="s">
        <v>23</v>
      </c>
      <c r="AI213" s="55" t="s">
        <v>31</v>
      </c>
      <c r="AJ213" s="55" t="s">
        <v>4</v>
      </c>
      <c r="AK213" s="55" t="s">
        <v>23</v>
      </c>
      <c r="AL213" s="55" t="s">
        <v>32</v>
      </c>
      <c r="AM213" s="55" t="s">
        <v>4</v>
      </c>
      <c r="AN213" s="55" t="s">
        <v>23</v>
      </c>
      <c r="AO213" s="55" t="s">
        <v>31</v>
      </c>
      <c r="AP213" s="55" t="s">
        <v>4</v>
      </c>
      <c r="AQ213" s="55" t="s">
        <v>23</v>
      </c>
      <c r="AR213" s="55" t="s">
        <v>33</v>
      </c>
      <c r="AS213" s="55" t="s">
        <v>4</v>
      </c>
      <c r="AT213" s="55" t="s">
        <v>23</v>
      </c>
      <c r="AU213" s="55" t="s">
        <v>31</v>
      </c>
      <c r="AV213" s="55" t="s">
        <v>4</v>
      </c>
      <c r="AW213" s="55" t="s">
        <v>23</v>
      </c>
      <c r="AX213" s="55" t="s">
        <v>31</v>
      </c>
      <c r="AY213" s="55" t="s">
        <v>4</v>
      </c>
      <c r="AZ213" s="55" t="s">
        <v>23</v>
      </c>
      <c r="BA213" s="55" t="s">
        <v>32</v>
      </c>
      <c r="BB213" s="55" t="s">
        <v>4</v>
      </c>
      <c r="BC213" s="55" t="s">
        <v>23</v>
      </c>
      <c r="BD213" s="55" t="s">
        <v>32</v>
      </c>
    </row>
    <row r="214" spans="1:56" ht="12" customHeight="1" x14ac:dyDescent="0.2">
      <c r="A214" s="25">
        <f>MAX($A$14:A213)+1</f>
        <v>155</v>
      </c>
      <c r="B214" s="56" t="s">
        <v>30</v>
      </c>
      <c r="C214" s="55" t="s">
        <v>27</v>
      </c>
      <c r="D214" s="55" t="s">
        <v>23</v>
      </c>
      <c r="E214" s="55" t="s">
        <v>23</v>
      </c>
      <c r="F214" s="55" t="s">
        <v>27</v>
      </c>
      <c r="G214" s="55" t="s">
        <v>23</v>
      </c>
      <c r="H214" s="55" t="s">
        <v>23</v>
      </c>
      <c r="I214" s="55" t="s">
        <v>27</v>
      </c>
      <c r="J214" s="55" t="s">
        <v>23</v>
      </c>
      <c r="K214" s="55" t="s">
        <v>23</v>
      </c>
      <c r="L214" s="55" t="s">
        <v>27</v>
      </c>
      <c r="M214" s="55" t="s">
        <v>23</v>
      </c>
      <c r="N214" s="55" t="s">
        <v>23</v>
      </c>
      <c r="O214" s="55" t="s">
        <v>27</v>
      </c>
      <c r="P214" s="55" t="s">
        <v>23</v>
      </c>
      <c r="Q214" s="55" t="s">
        <v>23</v>
      </c>
      <c r="R214" s="55" t="s">
        <v>27</v>
      </c>
      <c r="S214" s="55" t="s">
        <v>23</v>
      </c>
      <c r="T214" s="55" t="s">
        <v>23</v>
      </c>
      <c r="U214" s="55" t="s">
        <v>27</v>
      </c>
      <c r="V214" s="55" t="s">
        <v>23</v>
      </c>
      <c r="W214" s="55" t="s">
        <v>23</v>
      </c>
      <c r="X214" s="55" t="s">
        <v>27</v>
      </c>
      <c r="Y214" s="55" t="s">
        <v>23</v>
      </c>
      <c r="Z214" s="55" t="s">
        <v>23</v>
      </c>
      <c r="AA214" s="55" t="s">
        <v>27</v>
      </c>
      <c r="AB214" s="55" t="s">
        <v>23</v>
      </c>
      <c r="AC214" s="55" t="s">
        <v>23</v>
      </c>
      <c r="AD214" s="55" t="s">
        <v>27</v>
      </c>
      <c r="AE214" s="55" t="s">
        <v>23</v>
      </c>
      <c r="AF214" s="55" t="s">
        <v>23</v>
      </c>
      <c r="AG214" s="55" t="s">
        <v>27</v>
      </c>
      <c r="AH214" s="55" t="s">
        <v>23</v>
      </c>
      <c r="AI214" s="55" t="s">
        <v>23</v>
      </c>
      <c r="AJ214" s="55" t="s">
        <v>29</v>
      </c>
      <c r="AK214" s="55" t="s">
        <v>23</v>
      </c>
      <c r="AL214" s="55" t="s">
        <v>23</v>
      </c>
      <c r="AM214" s="55" t="s">
        <v>27</v>
      </c>
      <c r="AN214" s="55" t="s">
        <v>23</v>
      </c>
      <c r="AO214" s="55" t="s">
        <v>23</v>
      </c>
      <c r="AP214" s="55" t="s">
        <v>27</v>
      </c>
      <c r="AQ214" s="55" t="s">
        <v>23</v>
      </c>
      <c r="AR214" s="55" t="s">
        <v>23</v>
      </c>
      <c r="AS214" s="55" t="s">
        <v>22</v>
      </c>
      <c r="AT214" s="55" t="s">
        <v>26</v>
      </c>
      <c r="AU214" s="55" t="s">
        <v>23</v>
      </c>
      <c r="AV214" s="55" t="s">
        <v>22</v>
      </c>
      <c r="AW214" s="55" t="s">
        <v>26</v>
      </c>
      <c r="AX214" s="55" t="s">
        <v>23</v>
      </c>
      <c r="AY214" s="55" t="s">
        <v>22</v>
      </c>
      <c r="AZ214" s="55" t="s">
        <v>26</v>
      </c>
      <c r="BA214" s="55" t="s">
        <v>23</v>
      </c>
      <c r="BB214" s="55" t="s">
        <v>22</v>
      </c>
      <c r="BC214" s="55" t="s">
        <v>26</v>
      </c>
      <c r="BD214" s="55" t="s">
        <v>23</v>
      </c>
    </row>
    <row r="215" spans="1:56" x14ac:dyDescent="0.2">
      <c r="A215" s="25">
        <f>MAX($A$14:A214)+1</f>
        <v>156</v>
      </c>
      <c r="B215" s="58" t="s">
        <v>47</v>
      </c>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c r="AA215" s="57"/>
      <c r="AB215" s="57"/>
      <c r="AC215" s="57"/>
      <c r="AD215" s="57"/>
      <c r="AE215" s="57"/>
      <c r="AF215" s="57"/>
      <c r="AG215" s="57"/>
      <c r="AH215" s="57"/>
      <c r="AI215" s="57"/>
      <c r="AJ215" s="57"/>
      <c r="AK215" s="57"/>
      <c r="AL215" s="57"/>
      <c r="AM215" s="57"/>
      <c r="AN215" s="57"/>
      <c r="AO215" s="57"/>
      <c r="AP215" s="57"/>
      <c r="AQ215" s="57"/>
      <c r="AR215" s="57"/>
      <c r="AS215" s="57"/>
      <c r="AT215" s="57"/>
      <c r="AU215" s="57"/>
      <c r="AV215" s="57"/>
      <c r="AW215" s="57"/>
      <c r="AX215" s="57"/>
      <c r="AY215" s="57"/>
      <c r="AZ215" s="57"/>
      <c r="BA215" s="57"/>
      <c r="BB215" s="57"/>
      <c r="BC215" s="57"/>
      <c r="BD215" s="57"/>
    </row>
    <row r="216" spans="1:56" ht="12" customHeight="1" x14ac:dyDescent="0.2">
      <c r="A216" s="25">
        <f>MAX($A$14:A215)+1</f>
        <v>157</v>
      </c>
      <c r="B216" s="56" t="s">
        <v>36</v>
      </c>
      <c r="C216" s="55" t="s">
        <v>5</v>
      </c>
      <c r="D216" s="55" t="s">
        <v>23</v>
      </c>
      <c r="E216" s="55" t="s">
        <v>32</v>
      </c>
      <c r="F216" s="55" t="s">
        <v>5</v>
      </c>
      <c r="G216" s="55" t="s">
        <v>26</v>
      </c>
      <c r="H216" s="55" t="s">
        <v>31</v>
      </c>
      <c r="I216" s="55" t="s">
        <v>6</v>
      </c>
      <c r="J216" s="55" t="s">
        <v>28</v>
      </c>
      <c r="K216" s="55" t="s">
        <v>26</v>
      </c>
      <c r="L216" s="55" t="s">
        <v>6</v>
      </c>
      <c r="M216" s="55" t="s">
        <v>23</v>
      </c>
      <c r="N216" s="55" t="s">
        <v>31</v>
      </c>
      <c r="O216" s="55" t="s">
        <v>6</v>
      </c>
      <c r="P216" s="55" t="s">
        <v>23</v>
      </c>
      <c r="Q216" s="55" t="s">
        <v>46</v>
      </c>
      <c r="R216" s="55" t="s">
        <v>6</v>
      </c>
      <c r="S216" s="55" t="s">
        <v>26</v>
      </c>
      <c r="T216" s="55" t="s">
        <v>31</v>
      </c>
      <c r="U216" s="55" t="s">
        <v>6</v>
      </c>
      <c r="V216" s="55" t="s">
        <v>26</v>
      </c>
      <c r="W216" s="55" t="s">
        <v>31</v>
      </c>
      <c r="X216" s="55" t="s">
        <v>6</v>
      </c>
      <c r="Y216" s="55" t="s">
        <v>26</v>
      </c>
      <c r="Z216" s="55" t="s">
        <v>31</v>
      </c>
      <c r="AA216" s="55" t="s">
        <v>5</v>
      </c>
      <c r="AB216" s="55" t="s">
        <v>23</v>
      </c>
      <c r="AC216" s="55" t="s">
        <v>31</v>
      </c>
      <c r="AD216" s="55" t="s">
        <v>5</v>
      </c>
      <c r="AE216" s="55" t="s">
        <v>23</v>
      </c>
      <c r="AF216" s="55" t="s">
        <v>31</v>
      </c>
      <c r="AG216" s="55" t="s">
        <v>4</v>
      </c>
      <c r="AH216" s="55" t="s">
        <v>23</v>
      </c>
      <c r="AI216" s="55" t="s">
        <v>31</v>
      </c>
      <c r="AJ216" s="55" t="s">
        <v>4</v>
      </c>
      <c r="AK216" s="55" t="s">
        <v>23</v>
      </c>
      <c r="AL216" s="55" t="s">
        <v>32</v>
      </c>
      <c r="AM216" s="55" t="s">
        <v>4</v>
      </c>
      <c r="AN216" s="55" t="s">
        <v>23</v>
      </c>
      <c r="AO216" s="55" t="s">
        <v>31</v>
      </c>
      <c r="AP216" s="55" t="s">
        <v>4</v>
      </c>
      <c r="AQ216" s="55" t="s">
        <v>23</v>
      </c>
      <c r="AR216" s="55" t="s">
        <v>33</v>
      </c>
      <c r="AS216" s="55" t="s">
        <v>4</v>
      </c>
      <c r="AT216" s="55" t="s">
        <v>23</v>
      </c>
      <c r="AU216" s="55" t="s">
        <v>31</v>
      </c>
      <c r="AV216" s="55" t="s">
        <v>4</v>
      </c>
      <c r="AW216" s="55" t="s">
        <v>23</v>
      </c>
      <c r="AX216" s="55" t="s">
        <v>31</v>
      </c>
      <c r="AY216" s="55" t="s">
        <v>4</v>
      </c>
      <c r="AZ216" s="55" t="s">
        <v>23</v>
      </c>
      <c r="BA216" s="55" t="s">
        <v>32</v>
      </c>
      <c r="BB216" s="55" t="s">
        <v>4</v>
      </c>
      <c r="BC216" s="55" t="s">
        <v>23</v>
      </c>
      <c r="BD216" s="55" t="s">
        <v>32</v>
      </c>
    </row>
    <row r="217" spans="1:56" ht="12" customHeight="1" x14ac:dyDescent="0.2">
      <c r="A217" s="25">
        <f>MAX($A$14:A216)+1</f>
        <v>158</v>
      </c>
      <c r="B217" s="56" t="s">
        <v>35</v>
      </c>
      <c r="C217" s="55" t="s">
        <v>22</v>
      </c>
      <c r="D217" s="55" t="s">
        <v>26</v>
      </c>
      <c r="E217" s="55" t="s">
        <v>23</v>
      </c>
      <c r="F217" s="55" t="s">
        <v>22</v>
      </c>
      <c r="G217" s="55" t="s">
        <v>26</v>
      </c>
      <c r="H217" s="55" t="s">
        <v>23</v>
      </c>
      <c r="I217" s="55" t="s">
        <v>22</v>
      </c>
      <c r="J217" s="55" t="s">
        <v>26</v>
      </c>
      <c r="K217" s="55" t="s">
        <v>23</v>
      </c>
      <c r="L217" s="55" t="s">
        <v>22</v>
      </c>
      <c r="M217" s="55" t="s">
        <v>26</v>
      </c>
      <c r="N217" s="55" t="s">
        <v>23</v>
      </c>
      <c r="O217" s="55" t="s">
        <v>22</v>
      </c>
      <c r="P217" s="55" t="s">
        <v>26</v>
      </c>
      <c r="Q217" s="55" t="s">
        <v>23</v>
      </c>
      <c r="R217" s="55" t="s">
        <v>22</v>
      </c>
      <c r="S217" s="55" t="s">
        <v>26</v>
      </c>
      <c r="T217" s="55" t="s">
        <v>23</v>
      </c>
      <c r="U217" s="55" t="s">
        <v>22</v>
      </c>
      <c r="V217" s="55" t="s">
        <v>26</v>
      </c>
      <c r="W217" s="55" t="s">
        <v>23</v>
      </c>
      <c r="X217" s="55" t="s">
        <v>22</v>
      </c>
      <c r="Y217" s="55" t="s">
        <v>26</v>
      </c>
      <c r="Z217" s="55" t="s">
        <v>23</v>
      </c>
      <c r="AA217" s="55" t="s">
        <v>22</v>
      </c>
      <c r="AB217" s="55" t="s">
        <v>26</v>
      </c>
      <c r="AC217" s="55" t="s">
        <v>23</v>
      </c>
      <c r="AD217" s="55" t="s">
        <v>22</v>
      </c>
      <c r="AE217" s="55" t="s">
        <v>26</v>
      </c>
      <c r="AF217" s="55" t="s">
        <v>23</v>
      </c>
      <c r="AG217" s="55" t="s">
        <v>22</v>
      </c>
      <c r="AH217" s="55" t="s">
        <v>26</v>
      </c>
      <c r="AI217" s="55" t="s">
        <v>23</v>
      </c>
      <c r="AJ217" s="55" t="s">
        <v>22</v>
      </c>
      <c r="AK217" s="55" t="s">
        <v>26</v>
      </c>
      <c r="AL217" s="55" t="s">
        <v>23</v>
      </c>
      <c r="AM217" s="55" t="s">
        <v>22</v>
      </c>
      <c r="AN217" s="55" t="s">
        <v>26</v>
      </c>
      <c r="AO217" s="55" t="s">
        <v>23</v>
      </c>
      <c r="AP217" s="55" t="s">
        <v>22</v>
      </c>
      <c r="AQ217" s="55" t="s">
        <v>26</v>
      </c>
      <c r="AR217" s="55" t="s">
        <v>23</v>
      </c>
      <c r="AS217" s="55" t="s">
        <v>22</v>
      </c>
      <c r="AT217" s="55" t="s">
        <v>26</v>
      </c>
      <c r="AU217" s="55" t="s">
        <v>23</v>
      </c>
      <c r="AV217" s="55" t="s">
        <v>22</v>
      </c>
      <c r="AW217" s="55" t="s">
        <v>26</v>
      </c>
      <c r="AX217" s="55" t="s">
        <v>23</v>
      </c>
      <c r="AY217" s="55" t="s">
        <v>22</v>
      </c>
      <c r="AZ217" s="55" t="s">
        <v>26</v>
      </c>
      <c r="BA217" s="55" t="s">
        <v>23</v>
      </c>
      <c r="BB217" s="55" t="s">
        <v>22</v>
      </c>
      <c r="BC217" s="55" t="s">
        <v>26</v>
      </c>
      <c r="BD217" s="55" t="s">
        <v>23</v>
      </c>
    </row>
    <row r="218" spans="1:56" ht="12" customHeight="1" x14ac:dyDescent="0.2">
      <c r="A218" s="25">
        <f>MAX($A$14:A217)+1</f>
        <v>159</v>
      </c>
      <c r="B218" s="56" t="s">
        <v>34</v>
      </c>
      <c r="C218" s="55" t="s">
        <v>5</v>
      </c>
      <c r="D218" s="55" t="s">
        <v>23</v>
      </c>
      <c r="E218" s="55" t="s">
        <v>32</v>
      </c>
      <c r="F218" s="55" t="s">
        <v>5</v>
      </c>
      <c r="G218" s="55" t="s">
        <v>26</v>
      </c>
      <c r="H218" s="55" t="s">
        <v>31</v>
      </c>
      <c r="I218" s="55" t="s">
        <v>6</v>
      </c>
      <c r="J218" s="55" t="s">
        <v>28</v>
      </c>
      <c r="K218" s="55" t="s">
        <v>26</v>
      </c>
      <c r="L218" s="55" t="s">
        <v>6</v>
      </c>
      <c r="M218" s="55" t="s">
        <v>23</v>
      </c>
      <c r="N218" s="55" t="s">
        <v>31</v>
      </c>
      <c r="O218" s="55" t="s">
        <v>6</v>
      </c>
      <c r="P218" s="55" t="s">
        <v>23</v>
      </c>
      <c r="Q218" s="55" t="s">
        <v>46</v>
      </c>
      <c r="R218" s="55" t="s">
        <v>6</v>
      </c>
      <c r="S218" s="55" t="s">
        <v>26</v>
      </c>
      <c r="T218" s="55" t="s">
        <v>31</v>
      </c>
      <c r="U218" s="55" t="s">
        <v>6</v>
      </c>
      <c r="V218" s="55" t="s">
        <v>26</v>
      </c>
      <c r="W218" s="55" t="s">
        <v>31</v>
      </c>
      <c r="X218" s="55" t="s">
        <v>6</v>
      </c>
      <c r="Y218" s="55" t="s">
        <v>26</v>
      </c>
      <c r="Z218" s="55" t="s">
        <v>31</v>
      </c>
      <c r="AA218" s="55" t="s">
        <v>5</v>
      </c>
      <c r="AB218" s="55" t="s">
        <v>23</v>
      </c>
      <c r="AC218" s="55" t="s">
        <v>31</v>
      </c>
      <c r="AD218" s="55" t="s">
        <v>5</v>
      </c>
      <c r="AE218" s="55" t="s">
        <v>23</v>
      </c>
      <c r="AF218" s="55" t="s">
        <v>31</v>
      </c>
      <c r="AG218" s="55" t="s">
        <v>4</v>
      </c>
      <c r="AH218" s="55" t="s">
        <v>23</v>
      </c>
      <c r="AI218" s="55" t="s">
        <v>31</v>
      </c>
      <c r="AJ218" s="55" t="s">
        <v>4</v>
      </c>
      <c r="AK218" s="55" t="s">
        <v>23</v>
      </c>
      <c r="AL218" s="55" t="s">
        <v>32</v>
      </c>
      <c r="AM218" s="55" t="s">
        <v>4</v>
      </c>
      <c r="AN218" s="55" t="s">
        <v>23</v>
      </c>
      <c r="AO218" s="55" t="s">
        <v>31</v>
      </c>
      <c r="AP218" s="55" t="s">
        <v>4</v>
      </c>
      <c r="AQ218" s="55" t="s">
        <v>23</v>
      </c>
      <c r="AR218" s="55" t="s">
        <v>33</v>
      </c>
      <c r="AS218" s="55" t="s">
        <v>4</v>
      </c>
      <c r="AT218" s="55" t="s">
        <v>23</v>
      </c>
      <c r="AU218" s="55" t="s">
        <v>31</v>
      </c>
      <c r="AV218" s="55" t="s">
        <v>4</v>
      </c>
      <c r="AW218" s="55" t="s">
        <v>23</v>
      </c>
      <c r="AX218" s="55" t="s">
        <v>31</v>
      </c>
      <c r="AY218" s="55" t="s">
        <v>4</v>
      </c>
      <c r="AZ218" s="55" t="s">
        <v>23</v>
      </c>
      <c r="BA218" s="55" t="s">
        <v>32</v>
      </c>
      <c r="BB218" s="55" t="s">
        <v>4</v>
      </c>
      <c r="BC218" s="55" t="s">
        <v>23</v>
      </c>
      <c r="BD218" s="55" t="s">
        <v>32</v>
      </c>
    </row>
    <row r="219" spans="1:56" ht="12" customHeight="1" x14ac:dyDescent="0.2">
      <c r="A219" s="25">
        <f>MAX($A$14:A218)+1</f>
        <v>160</v>
      </c>
      <c r="B219" s="56" t="s">
        <v>30</v>
      </c>
      <c r="C219" s="55" t="s">
        <v>22</v>
      </c>
      <c r="D219" s="55" t="s">
        <v>26</v>
      </c>
      <c r="E219" s="55" t="s">
        <v>23</v>
      </c>
      <c r="F219" s="55" t="s">
        <v>22</v>
      </c>
      <c r="G219" s="55" t="s">
        <v>26</v>
      </c>
      <c r="H219" s="55" t="s">
        <v>23</v>
      </c>
      <c r="I219" s="55" t="s">
        <v>22</v>
      </c>
      <c r="J219" s="55" t="s">
        <v>26</v>
      </c>
      <c r="K219" s="55" t="s">
        <v>23</v>
      </c>
      <c r="L219" s="55" t="s">
        <v>22</v>
      </c>
      <c r="M219" s="55" t="s">
        <v>26</v>
      </c>
      <c r="N219" s="55" t="s">
        <v>23</v>
      </c>
      <c r="O219" s="55" t="s">
        <v>22</v>
      </c>
      <c r="P219" s="55" t="s">
        <v>26</v>
      </c>
      <c r="Q219" s="55" t="s">
        <v>23</v>
      </c>
      <c r="R219" s="55" t="s">
        <v>22</v>
      </c>
      <c r="S219" s="55" t="s">
        <v>26</v>
      </c>
      <c r="T219" s="55" t="s">
        <v>23</v>
      </c>
      <c r="U219" s="55" t="s">
        <v>22</v>
      </c>
      <c r="V219" s="55" t="s">
        <v>26</v>
      </c>
      <c r="W219" s="55" t="s">
        <v>23</v>
      </c>
      <c r="X219" s="55" t="s">
        <v>22</v>
      </c>
      <c r="Y219" s="55" t="s">
        <v>26</v>
      </c>
      <c r="Z219" s="55" t="s">
        <v>23</v>
      </c>
      <c r="AA219" s="55" t="s">
        <v>22</v>
      </c>
      <c r="AB219" s="55" t="s">
        <v>26</v>
      </c>
      <c r="AC219" s="55" t="s">
        <v>23</v>
      </c>
      <c r="AD219" s="55" t="s">
        <v>22</v>
      </c>
      <c r="AE219" s="55" t="s">
        <v>26</v>
      </c>
      <c r="AF219" s="55" t="s">
        <v>23</v>
      </c>
      <c r="AG219" s="55" t="s">
        <v>22</v>
      </c>
      <c r="AH219" s="55" t="s">
        <v>26</v>
      </c>
      <c r="AI219" s="55" t="s">
        <v>23</v>
      </c>
      <c r="AJ219" s="55" t="s">
        <v>22</v>
      </c>
      <c r="AK219" s="55" t="s">
        <v>26</v>
      </c>
      <c r="AL219" s="55" t="s">
        <v>23</v>
      </c>
      <c r="AM219" s="55" t="s">
        <v>22</v>
      </c>
      <c r="AN219" s="55" t="s">
        <v>26</v>
      </c>
      <c r="AO219" s="55" t="s">
        <v>23</v>
      </c>
      <c r="AP219" s="55" t="s">
        <v>22</v>
      </c>
      <c r="AQ219" s="55" t="s">
        <v>26</v>
      </c>
      <c r="AR219" s="55" t="s">
        <v>23</v>
      </c>
      <c r="AS219" s="55" t="s">
        <v>22</v>
      </c>
      <c r="AT219" s="55" t="s">
        <v>26</v>
      </c>
      <c r="AU219" s="55" t="s">
        <v>23</v>
      </c>
      <c r="AV219" s="55" t="s">
        <v>22</v>
      </c>
      <c r="AW219" s="55" t="s">
        <v>26</v>
      </c>
      <c r="AX219" s="55" t="s">
        <v>23</v>
      </c>
      <c r="AY219" s="55" t="s">
        <v>22</v>
      </c>
      <c r="AZ219" s="55" t="s">
        <v>26</v>
      </c>
      <c r="BA219" s="55" t="s">
        <v>23</v>
      </c>
      <c r="BB219" s="55" t="s">
        <v>22</v>
      </c>
      <c r="BC219" s="55" t="s">
        <v>26</v>
      </c>
      <c r="BD219" s="55" t="s">
        <v>23</v>
      </c>
    </row>
    <row r="220" spans="1:56" x14ac:dyDescent="0.2">
      <c r="A220" s="25">
        <f>MAX($A$14:A219)+1</f>
        <v>161</v>
      </c>
      <c r="B220" s="58" t="s">
        <v>45</v>
      </c>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7"/>
      <c r="AM220" s="57"/>
      <c r="AN220" s="57"/>
      <c r="AO220" s="57"/>
      <c r="AP220" s="57"/>
      <c r="AQ220" s="57"/>
      <c r="AR220" s="57"/>
      <c r="AS220" s="57"/>
      <c r="AT220" s="57"/>
      <c r="AU220" s="57"/>
      <c r="AV220" s="57"/>
      <c r="AW220" s="57"/>
      <c r="AX220" s="57"/>
      <c r="AY220" s="57"/>
      <c r="AZ220" s="57"/>
      <c r="BA220" s="57"/>
      <c r="BB220" s="57"/>
      <c r="BC220" s="57"/>
      <c r="BD220" s="57"/>
    </row>
    <row r="221" spans="1:56" ht="12" customHeight="1" x14ac:dyDescent="0.2">
      <c r="A221" s="25">
        <f>MAX($A$14:A220)+1</f>
        <v>162</v>
      </c>
      <c r="B221" s="56" t="s">
        <v>36</v>
      </c>
      <c r="C221" s="55" t="s">
        <v>6</v>
      </c>
      <c r="D221" s="55" t="s">
        <v>23</v>
      </c>
      <c r="E221" s="55" t="s">
        <v>31</v>
      </c>
      <c r="F221" s="55" t="s">
        <v>6</v>
      </c>
      <c r="G221" s="55" t="s">
        <v>23</v>
      </c>
      <c r="H221" s="55" t="s">
        <v>31</v>
      </c>
      <c r="I221" s="55" t="s">
        <v>6</v>
      </c>
      <c r="J221" s="55" t="s">
        <v>23</v>
      </c>
      <c r="K221" s="55" t="s">
        <v>31</v>
      </c>
      <c r="L221" s="55" t="s">
        <v>6</v>
      </c>
      <c r="M221" s="55" t="s">
        <v>23</v>
      </c>
      <c r="N221" s="55" t="s">
        <v>31</v>
      </c>
      <c r="O221" s="55" t="s">
        <v>6</v>
      </c>
      <c r="P221" s="55" t="s">
        <v>23</v>
      </c>
      <c r="Q221" s="55" t="s">
        <v>32</v>
      </c>
      <c r="R221" s="55" t="s">
        <v>6</v>
      </c>
      <c r="S221" s="55" t="s">
        <v>23</v>
      </c>
      <c r="T221" s="55" t="s">
        <v>32</v>
      </c>
      <c r="U221" s="55" t="s">
        <v>6</v>
      </c>
      <c r="V221" s="55" t="s">
        <v>23</v>
      </c>
      <c r="W221" s="55" t="s">
        <v>31</v>
      </c>
      <c r="X221" s="55" t="s">
        <v>6</v>
      </c>
      <c r="Y221" s="55" t="s">
        <v>23</v>
      </c>
      <c r="Z221" s="55" t="s">
        <v>31</v>
      </c>
      <c r="AA221" s="55" t="s">
        <v>6</v>
      </c>
      <c r="AB221" s="55" t="s">
        <v>23</v>
      </c>
      <c r="AC221" s="55" t="s">
        <v>31</v>
      </c>
      <c r="AD221" s="55" t="s">
        <v>6</v>
      </c>
      <c r="AE221" s="55" t="s">
        <v>23</v>
      </c>
      <c r="AF221" s="55" t="s">
        <v>31</v>
      </c>
      <c r="AG221" s="55" t="s">
        <v>6</v>
      </c>
      <c r="AH221" s="55" t="s">
        <v>23</v>
      </c>
      <c r="AI221" s="55" t="s">
        <v>31</v>
      </c>
      <c r="AJ221" s="55" t="s">
        <v>6</v>
      </c>
      <c r="AK221" s="55" t="s">
        <v>23</v>
      </c>
      <c r="AL221" s="55" t="s">
        <v>31</v>
      </c>
      <c r="AM221" s="55" t="s">
        <v>6</v>
      </c>
      <c r="AN221" s="55" t="s">
        <v>23</v>
      </c>
      <c r="AO221" s="55" t="s">
        <v>31</v>
      </c>
      <c r="AP221" s="55" t="s">
        <v>17</v>
      </c>
      <c r="AQ221" s="55" t="s">
        <v>23</v>
      </c>
      <c r="AR221" s="55" t="s">
        <v>32</v>
      </c>
      <c r="AS221" s="55" t="s">
        <v>17</v>
      </c>
      <c r="AT221" s="55" t="s">
        <v>23</v>
      </c>
      <c r="AU221" s="55" t="s">
        <v>32</v>
      </c>
      <c r="AV221" s="55" t="s">
        <v>17</v>
      </c>
      <c r="AW221" s="55" t="s">
        <v>23</v>
      </c>
      <c r="AX221" s="55" t="s">
        <v>31</v>
      </c>
      <c r="AY221" s="55" t="s">
        <v>17</v>
      </c>
      <c r="AZ221" s="55" t="s">
        <v>23</v>
      </c>
      <c r="BA221" s="55" t="s">
        <v>31</v>
      </c>
      <c r="BB221" s="55" t="s">
        <v>17</v>
      </c>
      <c r="BC221" s="55" t="s">
        <v>23</v>
      </c>
      <c r="BD221" s="55" t="s">
        <v>31</v>
      </c>
    </row>
    <row r="222" spans="1:56" ht="12" customHeight="1" x14ac:dyDescent="0.2">
      <c r="A222" s="25">
        <f>MAX($A$14:A221)+1</f>
        <v>163</v>
      </c>
      <c r="B222" s="56" t="s">
        <v>35</v>
      </c>
      <c r="C222" s="55" t="s">
        <v>27</v>
      </c>
      <c r="D222" s="55" t="s">
        <v>23</v>
      </c>
      <c r="E222" s="55" t="s">
        <v>23</v>
      </c>
      <c r="F222" s="55" t="s">
        <v>27</v>
      </c>
      <c r="G222" s="55" t="s">
        <v>23</v>
      </c>
      <c r="H222" s="55" t="s">
        <v>23</v>
      </c>
      <c r="I222" s="55" t="s">
        <v>27</v>
      </c>
      <c r="J222" s="55" t="s">
        <v>23</v>
      </c>
      <c r="K222" s="55" t="s">
        <v>23</v>
      </c>
      <c r="L222" s="55" t="s">
        <v>27</v>
      </c>
      <c r="M222" s="55" t="s">
        <v>23</v>
      </c>
      <c r="N222" s="55" t="s">
        <v>23</v>
      </c>
      <c r="O222" s="55" t="s">
        <v>27</v>
      </c>
      <c r="P222" s="55" t="s">
        <v>23</v>
      </c>
      <c r="Q222" s="55" t="s">
        <v>23</v>
      </c>
      <c r="R222" s="55" t="s">
        <v>27</v>
      </c>
      <c r="S222" s="55" t="s">
        <v>23</v>
      </c>
      <c r="T222" s="55" t="s">
        <v>23</v>
      </c>
      <c r="U222" s="55" t="s">
        <v>27</v>
      </c>
      <c r="V222" s="55" t="s">
        <v>23</v>
      </c>
      <c r="W222" s="55" t="s">
        <v>23</v>
      </c>
      <c r="X222" s="55" t="s">
        <v>27</v>
      </c>
      <c r="Y222" s="55" t="s">
        <v>23</v>
      </c>
      <c r="Z222" s="55" t="s">
        <v>23</v>
      </c>
      <c r="AA222" s="55" t="s">
        <v>27</v>
      </c>
      <c r="AB222" s="55" t="s">
        <v>23</v>
      </c>
      <c r="AC222" s="55" t="s">
        <v>23</v>
      </c>
      <c r="AD222" s="55" t="s">
        <v>27</v>
      </c>
      <c r="AE222" s="55" t="s">
        <v>23</v>
      </c>
      <c r="AF222" s="55" t="s">
        <v>23</v>
      </c>
      <c r="AG222" s="55" t="s">
        <v>27</v>
      </c>
      <c r="AH222" s="55" t="s">
        <v>23</v>
      </c>
      <c r="AI222" s="55" t="s">
        <v>23</v>
      </c>
      <c r="AJ222" s="55" t="s">
        <v>27</v>
      </c>
      <c r="AK222" s="55" t="s">
        <v>23</v>
      </c>
      <c r="AL222" s="55" t="s">
        <v>23</v>
      </c>
      <c r="AM222" s="55" t="s">
        <v>27</v>
      </c>
      <c r="AN222" s="55" t="s">
        <v>23</v>
      </c>
      <c r="AO222" s="55" t="s">
        <v>23</v>
      </c>
      <c r="AP222" s="55" t="s">
        <v>27</v>
      </c>
      <c r="AQ222" s="55" t="s">
        <v>23</v>
      </c>
      <c r="AR222" s="55" t="s">
        <v>23</v>
      </c>
      <c r="AS222" s="55" t="s">
        <v>27</v>
      </c>
      <c r="AT222" s="55" t="s">
        <v>23</v>
      </c>
      <c r="AU222" s="55" t="s">
        <v>23</v>
      </c>
      <c r="AV222" s="55" t="s">
        <v>44</v>
      </c>
      <c r="AW222" s="55" t="s">
        <v>26</v>
      </c>
      <c r="AX222" s="55" t="s">
        <v>23</v>
      </c>
      <c r="AY222" s="55" t="s">
        <v>44</v>
      </c>
      <c r="AZ222" s="55" t="s">
        <v>26</v>
      </c>
      <c r="BA222" s="55" t="s">
        <v>23</v>
      </c>
      <c r="BB222" s="55" t="s">
        <v>44</v>
      </c>
      <c r="BC222" s="55" t="s">
        <v>26</v>
      </c>
      <c r="BD222" s="55" t="s">
        <v>23</v>
      </c>
    </row>
    <row r="223" spans="1:56" ht="12" customHeight="1" x14ac:dyDescent="0.2">
      <c r="A223" s="25">
        <f>MAX($A$14:A222)+1</f>
        <v>164</v>
      </c>
      <c r="B223" s="56" t="s">
        <v>34</v>
      </c>
      <c r="C223" s="55" t="s">
        <v>6</v>
      </c>
      <c r="D223" s="55" t="s">
        <v>23</v>
      </c>
      <c r="E223" s="55" t="s">
        <v>31</v>
      </c>
      <c r="F223" s="55" t="s">
        <v>6</v>
      </c>
      <c r="G223" s="55" t="s">
        <v>23</v>
      </c>
      <c r="H223" s="55" t="s">
        <v>31</v>
      </c>
      <c r="I223" s="55" t="s">
        <v>6</v>
      </c>
      <c r="J223" s="55" t="s">
        <v>23</v>
      </c>
      <c r="K223" s="55" t="s">
        <v>31</v>
      </c>
      <c r="L223" s="55" t="s">
        <v>6</v>
      </c>
      <c r="M223" s="55" t="s">
        <v>23</v>
      </c>
      <c r="N223" s="55" t="s">
        <v>31</v>
      </c>
      <c r="O223" s="55" t="s">
        <v>6</v>
      </c>
      <c r="P223" s="55" t="s">
        <v>23</v>
      </c>
      <c r="Q223" s="55" t="s">
        <v>32</v>
      </c>
      <c r="R223" s="55" t="s">
        <v>6</v>
      </c>
      <c r="S223" s="55" t="s">
        <v>23</v>
      </c>
      <c r="T223" s="55" t="s">
        <v>32</v>
      </c>
      <c r="U223" s="55" t="s">
        <v>6</v>
      </c>
      <c r="V223" s="55" t="s">
        <v>23</v>
      </c>
      <c r="W223" s="55" t="s">
        <v>31</v>
      </c>
      <c r="X223" s="55" t="s">
        <v>6</v>
      </c>
      <c r="Y223" s="55" t="s">
        <v>23</v>
      </c>
      <c r="Z223" s="55" t="s">
        <v>31</v>
      </c>
      <c r="AA223" s="55" t="s">
        <v>6</v>
      </c>
      <c r="AB223" s="55" t="s">
        <v>23</v>
      </c>
      <c r="AC223" s="55" t="s">
        <v>31</v>
      </c>
      <c r="AD223" s="55" t="s">
        <v>6</v>
      </c>
      <c r="AE223" s="55" t="s">
        <v>23</v>
      </c>
      <c r="AF223" s="55" t="s">
        <v>31</v>
      </c>
      <c r="AG223" s="55" t="s">
        <v>6</v>
      </c>
      <c r="AH223" s="55" t="s">
        <v>23</v>
      </c>
      <c r="AI223" s="55" t="s">
        <v>31</v>
      </c>
      <c r="AJ223" s="55" t="s">
        <v>6</v>
      </c>
      <c r="AK223" s="55" t="s">
        <v>23</v>
      </c>
      <c r="AL223" s="55" t="s">
        <v>31</v>
      </c>
      <c r="AM223" s="55" t="s">
        <v>6</v>
      </c>
      <c r="AN223" s="55" t="s">
        <v>23</v>
      </c>
      <c r="AO223" s="55" t="s">
        <v>31</v>
      </c>
      <c r="AP223" s="55" t="s">
        <v>17</v>
      </c>
      <c r="AQ223" s="55" t="s">
        <v>23</v>
      </c>
      <c r="AR223" s="55" t="s">
        <v>32</v>
      </c>
      <c r="AS223" s="55" t="s">
        <v>17</v>
      </c>
      <c r="AT223" s="55" t="s">
        <v>23</v>
      </c>
      <c r="AU223" s="55" t="s">
        <v>32</v>
      </c>
      <c r="AV223" s="55" t="s">
        <v>17</v>
      </c>
      <c r="AW223" s="55" t="s">
        <v>23</v>
      </c>
      <c r="AX223" s="55" t="s">
        <v>31</v>
      </c>
      <c r="AY223" s="55" t="s">
        <v>17</v>
      </c>
      <c r="AZ223" s="55" t="s">
        <v>23</v>
      </c>
      <c r="BA223" s="55" t="s">
        <v>31</v>
      </c>
      <c r="BB223" s="55" t="s">
        <v>17</v>
      </c>
      <c r="BC223" s="55" t="s">
        <v>23</v>
      </c>
      <c r="BD223" s="55" t="s">
        <v>31</v>
      </c>
    </row>
    <row r="224" spans="1:56" ht="12" customHeight="1" x14ac:dyDescent="0.2">
      <c r="A224" s="25">
        <f>MAX($A$14:A223)+1</f>
        <v>165</v>
      </c>
      <c r="B224" s="56" t="s">
        <v>30</v>
      </c>
      <c r="C224" s="55" t="s">
        <v>27</v>
      </c>
      <c r="D224" s="55" t="s">
        <v>23</v>
      </c>
      <c r="E224" s="55" t="s">
        <v>23</v>
      </c>
      <c r="F224" s="55" t="s">
        <v>27</v>
      </c>
      <c r="G224" s="55" t="s">
        <v>23</v>
      </c>
      <c r="H224" s="55" t="s">
        <v>23</v>
      </c>
      <c r="I224" s="55" t="s">
        <v>27</v>
      </c>
      <c r="J224" s="55" t="s">
        <v>23</v>
      </c>
      <c r="K224" s="55" t="s">
        <v>23</v>
      </c>
      <c r="L224" s="55" t="s">
        <v>27</v>
      </c>
      <c r="M224" s="55" t="s">
        <v>23</v>
      </c>
      <c r="N224" s="55" t="s">
        <v>23</v>
      </c>
      <c r="O224" s="55" t="s">
        <v>27</v>
      </c>
      <c r="P224" s="55" t="s">
        <v>23</v>
      </c>
      <c r="Q224" s="55" t="s">
        <v>23</v>
      </c>
      <c r="R224" s="55" t="s">
        <v>27</v>
      </c>
      <c r="S224" s="55" t="s">
        <v>23</v>
      </c>
      <c r="T224" s="55" t="s">
        <v>23</v>
      </c>
      <c r="U224" s="55" t="s">
        <v>27</v>
      </c>
      <c r="V224" s="55" t="s">
        <v>23</v>
      </c>
      <c r="W224" s="55" t="s">
        <v>23</v>
      </c>
      <c r="X224" s="55" t="s">
        <v>27</v>
      </c>
      <c r="Y224" s="55" t="s">
        <v>23</v>
      </c>
      <c r="Z224" s="55" t="s">
        <v>23</v>
      </c>
      <c r="AA224" s="55" t="s">
        <v>27</v>
      </c>
      <c r="AB224" s="55" t="s">
        <v>23</v>
      </c>
      <c r="AC224" s="55" t="s">
        <v>23</v>
      </c>
      <c r="AD224" s="55" t="s">
        <v>27</v>
      </c>
      <c r="AE224" s="55" t="s">
        <v>23</v>
      </c>
      <c r="AF224" s="55" t="s">
        <v>23</v>
      </c>
      <c r="AG224" s="55" t="s">
        <v>27</v>
      </c>
      <c r="AH224" s="55" t="s">
        <v>23</v>
      </c>
      <c r="AI224" s="55" t="s">
        <v>23</v>
      </c>
      <c r="AJ224" s="55" t="s">
        <v>27</v>
      </c>
      <c r="AK224" s="55" t="s">
        <v>23</v>
      </c>
      <c r="AL224" s="55" t="s">
        <v>23</v>
      </c>
      <c r="AM224" s="55" t="s">
        <v>27</v>
      </c>
      <c r="AN224" s="55" t="s">
        <v>23</v>
      </c>
      <c r="AO224" s="55" t="s">
        <v>23</v>
      </c>
      <c r="AP224" s="55" t="s">
        <v>27</v>
      </c>
      <c r="AQ224" s="55" t="s">
        <v>23</v>
      </c>
      <c r="AR224" s="55" t="s">
        <v>23</v>
      </c>
      <c r="AS224" s="55" t="s">
        <v>27</v>
      </c>
      <c r="AT224" s="55" t="s">
        <v>23</v>
      </c>
      <c r="AU224" s="55" t="s">
        <v>23</v>
      </c>
      <c r="AV224" s="55" t="s">
        <v>44</v>
      </c>
      <c r="AW224" s="55" t="s">
        <v>26</v>
      </c>
      <c r="AX224" s="55" t="s">
        <v>23</v>
      </c>
      <c r="AY224" s="55" t="s">
        <v>44</v>
      </c>
      <c r="AZ224" s="55" t="s">
        <v>26</v>
      </c>
      <c r="BA224" s="55" t="s">
        <v>23</v>
      </c>
      <c r="BB224" s="55" t="s">
        <v>44</v>
      </c>
      <c r="BC224" s="55" t="s">
        <v>26</v>
      </c>
      <c r="BD224" s="55" t="s">
        <v>23</v>
      </c>
    </row>
    <row r="225" spans="1:56" x14ac:dyDescent="0.2">
      <c r="A225" s="25">
        <f>MAX($A$14:A224)+1</f>
        <v>166</v>
      </c>
      <c r="B225" s="58" t="s">
        <v>72</v>
      </c>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c r="AA225" s="57"/>
      <c r="AB225" s="57"/>
      <c r="AC225" s="57"/>
      <c r="AD225" s="57"/>
      <c r="AE225" s="57"/>
      <c r="AF225" s="57"/>
      <c r="AG225" s="57"/>
      <c r="AH225" s="57"/>
      <c r="AI225" s="57"/>
      <c r="AJ225" s="57"/>
      <c r="AK225" s="57"/>
      <c r="AL225" s="57"/>
      <c r="AM225" s="57"/>
      <c r="AN225" s="57"/>
      <c r="AO225" s="57"/>
      <c r="AP225" s="57"/>
      <c r="AQ225" s="57"/>
      <c r="AR225" s="57"/>
      <c r="AS225" s="57"/>
      <c r="AT225" s="57"/>
      <c r="AU225" s="57"/>
      <c r="AV225" s="57"/>
      <c r="AW225" s="57"/>
      <c r="AX225" s="57"/>
      <c r="AY225" s="57"/>
      <c r="AZ225" s="57"/>
      <c r="BA225" s="57"/>
      <c r="BB225" s="57"/>
      <c r="BC225" s="57"/>
      <c r="BD225" s="57"/>
    </row>
    <row r="226" spans="1:56" ht="12" customHeight="1" x14ac:dyDescent="0.2">
      <c r="A226" s="25">
        <f>MAX($A$14:A225)+1</f>
        <v>167</v>
      </c>
      <c r="B226" s="56" t="s">
        <v>36</v>
      </c>
      <c r="C226" s="55" t="s">
        <v>5</v>
      </c>
      <c r="D226" s="55" t="s">
        <v>23</v>
      </c>
      <c r="E226" s="55" t="s">
        <v>32</v>
      </c>
      <c r="F226" s="55" t="s">
        <v>5</v>
      </c>
      <c r="G226" s="55" t="s">
        <v>26</v>
      </c>
      <c r="H226" s="55" t="s">
        <v>31</v>
      </c>
      <c r="I226" s="55" t="s">
        <v>6</v>
      </c>
      <c r="J226" s="55" t="s">
        <v>28</v>
      </c>
      <c r="K226" s="55" t="s">
        <v>26</v>
      </c>
      <c r="L226" s="55" t="s">
        <v>6</v>
      </c>
      <c r="M226" s="55" t="s">
        <v>23</v>
      </c>
      <c r="N226" s="55" t="s">
        <v>31</v>
      </c>
      <c r="O226" s="55" t="s">
        <v>6</v>
      </c>
      <c r="P226" s="55" t="s">
        <v>23</v>
      </c>
      <c r="Q226" s="55" t="s">
        <v>31</v>
      </c>
      <c r="R226" s="55" t="s">
        <v>6</v>
      </c>
      <c r="S226" s="55" t="s">
        <v>23</v>
      </c>
      <c r="T226" s="55" t="s">
        <v>31</v>
      </c>
      <c r="U226" s="55" t="s">
        <v>6</v>
      </c>
      <c r="V226" s="55" t="s">
        <v>23</v>
      </c>
      <c r="W226" s="55" t="s">
        <v>31</v>
      </c>
      <c r="X226" s="55" t="s">
        <v>6</v>
      </c>
      <c r="Y226" s="55" t="s">
        <v>23</v>
      </c>
      <c r="Z226" s="55" t="s">
        <v>31</v>
      </c>
      <c r="AA226" s="55" t="s">
        <v>6</v>
      </c>
      <c r="AB226" s="55" t="s">
        <v>23</v>
      </c>
      <c r="AC226" s="55" t="s">
        <v>31</v>
      </c>
      <c r="AD226" s="55" t="s">
        <v>6</v>
      </c>
      <c r="AE226" s="55" t="s">
        <v>23</v>
      </c>
      <c r="AF226" s="55" t="s">
        <v>31</v>
      </c>
      <c r="AG226" s="55" t="s">
        <v>6</v>
      </c>
      <c r="AH226" s="55" t="s">
        <v>23</v>
      </c>
      <c r="AI226" s="55" t="s">
        <v>31</v>
      </c>
      <c r="AJ226" s="55" t="s">
        <v>6</v>
      </c>
      <c r="AK226" s="55" t="s">
        <v>23</v>
      </c>
      <c r="AL226" s="55" t="s">
        <v>31</v>
      </c>
      <c r="AM226" s="55" t="s">
        <v>6</v>
      </c>
      <c r="AN226" s="55" t="s">
        <v>23</v>
      </c>
      <c r="AO226" s="55" t="s">
        <v>31</v>
      </c>
      <c r="AP226" s="55" t="s">
        <v>6</v>
      </c>
      <c r="AQ226" s="55" t="s">
        <v>23</v>
      </c>
      <c r="AR226" s="55" t="s">
        <v>31</v>
      </c>
      <c r="AS226" s="55" t="s">
        <v>6</v>
      </c>
      <c r="AT226" s="55" t="s">
        <v>23</v>
      </c>
      <c r="AU226" s="55" t="s">
        <v>31</v>
      </c>
      <c r="AV226" s="55" t="s">
        <v>6</v>
      </c>
      <c r="AW226" s="55" t="s">
        <v>23</v>
      </c>
      <c r="AX226" s="55" t="s">
        <v>31</v>
      </c>
      <c r="AY226" s="55" t="s">
        <v>6</v>
      </c>
      <c r="AZ226" s="55" t="s">
        <v>23</v>
      </c>
      <c r="BA226" s="55" t="s">
        <v>32</v>
      </c>
      <c r="BB226" s="55" t="s">
        <v>6</v>
      </c>
      <c r="BC226" s="55" t="s">
        <v>23</v>
      </c>
      <c r="BD226" s="55" t="s">
        <v>32</v>
      </c>
    </row>
    <row r="227" spans="1:56" ht="12" customHeight="1" x14ac:dyDescent="0.2">
      <c r="A227" s="25">
        <f>MAX($A$14:A226)+1</f>
        <v>168</v>
      </c>
      <c r="B227" s="56" t="s">
        <v>35</v>
      </c>
      <c r="C227" s="55" t="s">
        <v>22</v>
      </c>
      <c r="D227" s="55" t="s">
        <v>23</v>
      </c>
      <c r="E227" s="55" t="s">
        <v>23</v>
      </c>
      <c r="F227" s="55" t="s">
        <v>22</v>
      </c>
      <c r="G227" s="55" t="s">
        <v>23</v>
      </c>
      <c r="H227" s="55" t="s">
        <v>23</v>
      </c>
      <c r="I227" s="55" t="s">
        <v>22</v>
      </c>
      <c r="J227" s="55" t="s">
        <v>23</v>
      </c>
      <c r="K227" s="55" t="s">
        <v>23</v>
      </c>
      <c r="L227" s="55" t="s">
        <v>22</v>
      </c>
      <c r="M227" s="55" t="s">
        <v>23</v>
      </c>
      <c r="N227" s="55" t="s">
        <v>23</v>
      </c>
      <c r="O227" s="55" t="s">
        <v>22</v>
      </c>
      <c r="P227" s="55" t="s">
        <v>23</v>
      </c>
      <c r="Q227" s="55" t="s">
        <v>23</v>
      </c>
      <c r="R227" s="55" t="s">
        <v>22</v>
      </c>
      <c r="S227" s="55" t="s">
        <v>23</v>
      </c>
      <c r="T227" s="55" t="s">
        <v>23</v>
      </c>
      <c r="U227" s="55" t="s">
        <v>22</v>
      </c>
      <c r="V227" s="55" t="s">
        <v>23</v>
      </c>
      <c r="W227" s="55" t="s">
        <v>23</v>
      </c>
      <c r="X227" s="55" t="s">
        <v>22</v>
      </c>
      <c r="Y227" s="55" t="s">
        <v>23</v>
      </c>
      <c r="Z227" s="55" t="s">
        <v>23</v>
      </c>
      <c r="AA227" s="55" t="s">
        <v>22</v>
      </c>
      <c r="AB227" s="55" t="s">
        <v>23</v>
      </c>
      <c r="AC227" s="55" t="s">
        <v>23</v>
      </c>
      <c r="AD227" s="55" t="s">
        <v>22</v>
      </c>
      <c r="AE227" s="55" t="s">
        <v>23</v>
      </c>
      <c r="AF227" s="55" t="s">
        <v>23</v>
      </c>
      <c r="AG227" s="55" t="s">
        <v>22</v>
      </c>
      <c r="AH227" s="55" t="s">
        <v>23</v>
      </c>
      <c r="AI227" s="55" t="s">
        <v>23</v>
      </c>
      <c r="AJ227" s="55" t="s">
        <v>22</v>
      </c>
      <c r="AK227" s="55" t="s">
        <v>23</v>
      </c>
      <c r="AL227" s="55" t="s">
        <v>23</v>
      </c>
      <c r="AM227" s="55" t="s">
        <v>22</v>
      </c>
      <c r="AN227" s="55" t="s">
        <v>23</v>
      </c>
      <c r="AO227" s="55" t="s">
        <v>23</v>
      </c>
      <c r="AP227" s="55" t="s">
        <v>22</v>
      </c>
      <c r="AQ227" s="55" t="s">
        <v>23</v>
      </c>
      <c r="AR227" s="55" t="s">
        <v>23</v>
      </c>
      <c r="AS227" s="55" t="s">
        <v>22</v>
      </c>
      <c r="AT227" s="55" t="s">
        <v>23</v>
      </c>
      <c r="AU227" s="55" t="s">
        <v>23</v>
      </c>
      <c r="AV227" s="55" t="s">
        <v>22</v>
      </c>
      <c r="AW227" s="55" t="s">
        <v>23</v>
      </c>
      <c r="AX227" s="55" t="s">
        <v>23</v>
      </c>
      <c r="AY227" s="55" t="s">
        <v>22</v>
      </c>
      <c r="AZ227" s="55" t="s">
        <v>23</v>
      </c>
      <c r="BA227" s="55" t="s">
        <v>23</v>
      </c>
      <c r="BB227" s="55" t="s">
        <v>22</v>
      </c>
      <c r="BC227" s="55" t="s">
        <v>23</v>
      </c>
      <c r="BD227" s="55" t="s">
        <v>23</v>
      </c>
    </row>
    <row r="228" spans="1:56" ht="12" customHeight="1" x14ac:dyDescent="0.2">
      <c r="A228" s="25">
        <f>MAX($A$14:A227)+1</f>
        <v>169</v>
      </c>
      <c r="B228" s="56" t="s">
        <v>34</v>
      </c>
      <c r="C228" s="55" t="s">
        <v>5</v>
      </c>
      <c r="D228" s="55" t="s">
        <v>23</v>
      </c>
      <c r="E228" s="55" t="s">
        <v>32</v>
      </c>
      <c r="F228" s="55" t="s">
        <v>5</v>
      </c>
      <c r="G228" s="55" t="s">
        <v>26</v>
      </c>
      <c r="H228" s="55" t="s">
        <v>31</v>
      </c>
      <c r="I228" s="55" t="s">
        <v>6</v>
      </c>
      <c r="J228" s="55" t="s">
        <v>28</v>
      </c>
      <c r="K228" s="55" t="s">
        <v>26</v>
      </c>
      <c r="L228" s="55" t="s">
        <v>6</v>
      </c>
      <c r="M228" s="55" t="s">
        <v>23</v>
      </c>
      <c r="N228" s="55" t="s">
        <v>31</v>
      </c>
      <c r="O228" s="55" t="s">
        <v>6</v>
      </c>
      <c r="P228" s="55" t="s">
        <v>23</v>
      </c>
      <c r="Q228" s="55" t="s">
        <v>31</v>
      </c>
      <c r="R228" s="55" t="s">
        <v>6</v>
      </c>
      <c r="S228" s="55" t="s">
        <v>23</v>
      </c>
      <c r="T228" s="55" t="s">
        <v>31</v>
      </c>
      <c r="U228" s="55" t="s">
        <v>6</v>
      </c>
      <c r="V228" s="55" t="s">
        <v>23</v>
      </c>
      <c r="W228" s="55" t="s">
        <v>31</v>
      </c>
      <c r="X228" s="55" t="s">
        <v>6</v>
      </c>
      <c r="Y228" s="55" t="s">
        <v>23</v>
      </c>
      <c r="Z228" s="55" t="s">
        <v>31</v>
      </c>
      <c r="AA228" s="55" t="s">
        <v>6</v>
      </c>
      <c r="AB228" s="55" t="s">
        <v>23</v>
      </c>
      <c r="AC228" s="55" t="s">
        <v>31</v>
      </c>
      <c r="AD228" s="55" t="s">
        <v>6</v>
      </c>
      <c r="AE228" s="55" t="s">
        <v>23</v>
      </c>
      <c r="AF228" s="55" t="s">
        <v>31</v>
      </c>
      <c r="AG228" s="55" t="s">
        <v>6</v>
      </c>
      <c r="AH228" s="55" t="s">
        <v>23</v>
      </c>
      <c r="AI228" s="55" t="s">
        <v>31</v>
      </c>
      <c r="AJ228" s="55" t="s">
        <v>6</v>
      </c>
      <c r="AK228" s="55" t="s">
        <v>23</v>
      </c>
      <c r="AL228" s="55" t="s">
        <v>31</v>
      </c>
      <c r="AM228" s="55" t="s">
        <v>6</v>
      </c>
      <c r="AN228" s="55" t="s">
        <v>23</v>
      </c>
      <c r="AO228" s="55" t="s">
        <v>31</v>
      </c>
      <c r="AP228" s="55" t="s">
        <v>6</v>
      </c>
      <c r="AQ228" s="55" t="s">
        <v>23</v>
      </c>
      <c r="AR228" s="55" t="s">
        <v>31</v>
      </c>
      <c r="AS228" s="55" t="s">
        <v>6</v>
      </c>
      <c r="AT228" s="55" t="s">
        <v>23</v>
      </c>
      <c r="AU228" s="55" t="s">
        <v>31</v>
      </c>
      <c r="AV228" s="55" t="s">
        <v>6</v>
      </c>
      <c r="AW228" s="55" t="s">
        <v>23</v>
      </c>
      <c r="AX228" s="55" t="s">
        <v>31</v>
      </c>
      <c r="AY228" s="55" t="s">
        <v>6</v>
      </c>
      <c r="AZ228" s="55" t="s">
        <v>23</v>
      </c>
      <c r="BA228" s="55" t="s">
        <v>32</v>
      </c>
      <c r="BB228" s="55" t="s">
        <v>6</v>
      </c>
      <c r="BC228" s="55" t="s">
        <v>23</v>
      </c>
      <c r="BD228" s="55" t="s">
        <v>32</v>
      </c>
    </row>
    <row r="229" spans="1:56" ht="12" customHeight="1" x14ac:dyDescent="0.2">
      <c r="A229" s="25">
        <f>MAX($A$14:A228)+1</f>
        <v>170</v>
      </c>
      <c r="B229" s="56" t="s">
        <v>30</v>
      </c>
      <c r="C229" s="55" t="s">
        <v>22</v>
      </c>
      <c r="D229" s="55" t="s">
        <v>23</v>
      </c>
      <c r="E229" s="55" t="s">
        <v>23</v>
      </c>
      <c r="F229" s="55" t="s">
        <v>22</v>
      </c>
      <c r="G229" s="55" t="s">
        <v>23</v>
      </c>
      <c r="H229" s="55" t="s">
        <v>23</v>
      </c>
      <c r="I229" s="55" t="s">
        <v>22</v>
      </c>
      <c r="J229" s="55" t="s">
        <v>23</v>
      </c>
      <c r="K229" s="55" t="s">
        <v>23</v>
      </c>
      <c r="L229" s="55" t="s">
        <v>22</v>
      </c>
      <c r="M229" s="55" t="s">
        <v>23</v>
      </c>
      <c r="N229" s="55" t="s">
        <v>23</v>
      </c>
      <c r="O229" s="55" t="s">
        <v>22</v>
      </c>
      <c r="P229" s="55" t="s">
        <v>23</v>
      </c>
      <c r="Q229" s="55" t="s">
        <v>23</v>
      </c>
      <c r="R229" s="55" t="s">
        <v>22</v>
      </c>
      <c r="S229" s="55" t="s">
        <v>23</v>
      </c>
      <c r="T229" s="55" t="s">
        <v>23</v>
      </c>
      <c r="U229" s="55" t="s">
        <v>22</v>
      </c>
      <c r="V229" s="55" t="s">
        <v>23</v>
      </c>
      <c r="W229" s="55" t="s">
        <v>23</v>
      </c>
      <c r="X229" s="55" t="s">
        <v>22</v>
      </c>
      <c r="Y229" s="55" t="s">
        <v>23</v>
      </c>
      <c r="Z229" s="55" t="s">
        <v>23</v>
      </c>
      <c r="AA229" s="55" t="s">
        <v>22</v>
      </c>
      <c r="AB229" s="55" t="s">
        <v>23</v>
      </c>
      <c r="AC229" s="55" t="s">
        <v>23</v>
      </c>
      <c r="AD229" s="55" t="s">
        <v>22</v>
      </c>
      <c r="AE229" s="55" t="s">
        <v>23</v>
      </c>
      <c r="AF229" s="55" t="s">
        <v>23</v>
      </c>
      <c r="AG229" s="55" t="s">
        <v>22</v>
      </c>
      <c r="AH229" s="55" t="s">
        <v>23</v>
      </c>
      <c r="AI229" s="55" t="s">
        <v>23</v>
      </c>
      <c r="AJ229" s="55" t="s">
        <v>22</v>
      </c>
      <c r="AK229" s="55" t="s">
        <v>23</v>
      </c>
      <c r="AL229" s="55" t="s">
        <v>23</v>
      </c>
      <c r="AM229" s="55" t="s">
        <v>22</v>
      </c>
      <c r="AN229" s="55" t="s">
        <v>23</v>
      </c>
      <c r="AO229" s="55" t="s">
        <v>23</v>
      </c>
      <c r="AP229" s="55" t="s">
        <v>22</v>
      </c>
      <c r="AQ229" s="55" t="s">
        <v>23</v>
      </c>
      <c r="AR229" s="55" t="s">
        <v>23</v>
      </c>
      <c r="AS229" s="55" t="s">
        <v>22</v>
      </c>
      <c r="AT229" s="55" t="s">
        <v>23</v>
      </c>
      <c r="AU229" s="55" t="s">
        <v>23</v>
      </c>
      <c r="AV229" s="55" t="s">
        <v>22</v>
      </c>
      <c r="AW229" s="55" t="s">
        <v>23</v>
      </c>
      <c r="AX229" s="55" t="s">
        <v>23</v>
      </c>
      <c r="AY229" s="55" t="s">
        <v>22</v>
      </c>
      <c r="AZ229" s="55" t="s">
        <v>23</v>
      </c>
      <c r="BA229" s="55" t="s">
        <v>23</v>
      </c>
      <c r="BB229" s="55" t="s">
        <v>22</v>
      </c>
      <c r="BC229" s="55" t="s">
        <v>23</v>
      </c>
      <c r="BD229" s="55" t="s">
        <v>23</v>
      </c>
    </row>
    <row r="230" spans="1:56" x14ac:dyDescent="0.2">
      <c r="A230" s="25">
        <f>MAX($A$14:A229)+1</f>
        <v>171</v>
      </c>
      <c r="B230" s="58" t="s">
        <v>71</v>
      </c>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row>
    <row r="231" spans="1:56" ht="12" customHeight="1" x14ac:dyDescent="0.2">
      <c r="A231" s="25">
        <f>MAX($A$14:A230)+1</f>
        <v>172</v>
      </c>
      <c r="B231" s="56" t="s">
        <v>36</v>
      </c>
      <c r="C231" s="55" t="s">
        <v>6</v>
      </c>
      <c r="D231" s="55" t="s">
        <v>26</v>
      </c>
      <c r="E231" s="55" t="s">
        <v>31</v>
      </c>
      <c r="F231" s="55" t="s">
        <v>6</v>
      </c>
      <c r="G231" s="55" t="s">
        <v>26</v>
      </c>
      <c r="H231" s="55" t="s">
        <v>31</v>
      </c>
      <c r="I231" s="55" t="s">
        <v>6</v>
      </c>
      <c r="J231" s="55" t="s">
        <v>26</v>
      </c>
      <c r="K231" s="55" t="s">
        <v>31</v>
      </c>
      <c r="L231" s="55" t="s">
        <v>6</v>
      </c>
      <c r="M231" s="55" t="s">
        <v>26</v>
      </c>
      <c r="N231" s="55" t="s">
        <v>31</v>
      </c>
      <c r="O231" s="55" t="s">
        <v>5</v>
      </c>
      <c r="P231" s="55" t="s">
        <v>40</v>
      </c>
      <c r="Q231" s="55" t="s">
        <v>26</v>
      </c>
      <c r="R231" s="55" t="s">
        <v>4</v>
      </c>
      <c r="S231" s="55" t="s">
        <v>23</v>
      </c>
      <c r="T231" s="55" t="s">
        <v>33</v>
      </c>
      <c r="U231" s="55" t="s">
        <v>4</v>
      </c>
      <c r="V231" s="55" t="s">
        <v>23</v>
      </c>
      <c r="W231" s="55" t="s">
        <v>33</v>
      </c>
      <c r="X231" s="55" t="s">
        <v>4</v>
      </c>
      <c r="Y231" s="55" t="s">
        <v>26</v>
      </c>
      <c r="Z231" s="55" t="s">
        <v>31</v>
      </c>
      <c r="AA231" s="55" t="s">
        <v>4</v>
      </c>
      <c r="AB231" s="55" t="s">
        <v>26</v>
      </c>
      <c r="AC231" s="55" t="s">
        <v>31</v>
      </c>
      <c r="AD231" s="55" t="s">
        <v>4</v>
      </c>
      <c r="AE231" s="55" t="s">
        <v>26</v>
      </c>
      <c r="AF231" s="55" t="s">
        <v>31</v>
      </c>
      <c r="AG231" s="55" t="s">
        <v>4</v>
      </c>
      <c r="AH231" s="55" t="s">
        <v>26</v>
      </c>
      <c r="AI231" s="55" t="s">
        <v>31</v>
      </c>
      <c r="AJ231" s="55" t="s">
        <v>4</v>
      </c>
      <c r="AK231" s="55" t="s">
        <v>26</v>
      </c>
      <c r="AL231" s="55" t="s">
        <v>31</v>
      </c>
      <c r="AM231" s="55" t="s">
        <v>4</v>
      </c>
      <c r="AN231" s="55" t="s">
        <v>26</v>
      </c>
      <c r="AO231" s="55" t="s">
        <v>31</v>
      </c>
      <c r="AP231" s="55" t="s">
        <v>4</v>
      </c>
      <c r="AQ231" s="55" t="s">
        <v>26</v>
      </c>
      <c r="AR231" s="55" t="s">
        <v>31</v>
      </c>
      <c r="AS231" s="55" t="s">
        <v>4</v>
      </c>
      <c r="AT231" s="55" t="s">
        <v>26</v>
      </c>
      <c r="AU231" s="55" t="s">
        <v>31</v>
      </c>
      <c r="AV231" s="55" t="s">
        <v>4</v>
      </c>
      <c r="AW231" s="55" t="s">
        <v>26</v>
      </c>
      <c r="AX231" s="55" t="s">
        <v>31</v>
      </c>
      <c r="AY231" s="55" t="s">
        <v>4</v>
      </c>
      <c r="AZ231" s="55" t="s">
        <v>26</v>
      </c>
      <c r="BA231" s="55" t="s">
        <v>31</v>
      </c>
      <c r="BB231" s="55" t="s">
        <v>4</v>
      </c>
      <c r="BC231" s="55" t="s">
        <v>26</v>
      </c>
      <c r="BD231" s="55" t="s">
        <v>31</v>
      </c>
    </row>
    <row r="232" spans="1:56" ht="12" customHeight="1" x14ac:dyDescent="0.2">
      <c r="A232" s="25">
        <f>MAX($A$14:A231)+1</f>
        <v>173</v>
      </c>
      <c r="B232" s="56" t="s">
        <v>35</v>
      </c>
      <c r="C232" s="55" t="s">
        <v>27</v>
      </c>
      <c r="D232" s="55" t="s">
        <v>23</v>
      </c>
      <c r="E232" s="55" t="s">
        <v>23</v>
      </c>
      <c r="F232" s="55" t="s">
        <v>27</v>
      </c>
      <c r="G232" s="55" t="s">
        <v>23</v>
      </c>
      <c r="H232" s="55" t="s">
        <v>23</v>
      </c>
      <c r="I232" s="55" t="s">
        <v>27</v>
      </c>
      <c r="J232" s="55" t="s">
        <v>23</v>
      </c>
      <c r="K232" s="55" t="s">
        <v>23</v>
      </c>
      <c r="L232" s="55" t="s">
        <v>27</v>
      </c>
      <c r="M232" s="55" t="s">
        <v>23</v>
      </c>
      <c r="N232" s="55" t="s">
        <v>23</v>
      </c>
      <c r="O232" s="55" t="s">
        <v>23</v>
      </c>
      <c r="P232" s="55" t="s">
        <v>23</v>
      </c>
      <c r="Q232" s="55" t="s">
        <v>23</v>
      </c>
      <c r="R232" s="55" t="s">
        <v>23</v>
      </c>
      <c r="S232" s="55" t="s">
        <v>23</v>
      </c>
      <c r="T232" s="55" t="s">
        <v>23</v>
      </c>
      <c r="U232" s="55" t="s">
        <v>23</v>
      </c>
      <c r="V232" s="55" t="s">
        <v>23</v>
      </c>
      <c r="W232" s="55" t="s">
        <v>23</v>
      </c>
      <c r="X232" s="55" t="s">
        <v>23</v>
      </c>
      <c r="Y232" s="55" t="s">
        <v>23</v>
      </c>
      <c r="Z232" s="55" t="s">
        <v>23</v>
      </c>
      <c r="AA232" s="55" t="s">
        <v>23</v>
      </c>
      <c r="AB232" s="55" t="s">
        <v>23</v>
      </c>
      <c r="AC232" s="55" t="s">
        <v>23</v>
      </c>
      <c r="AD232" s="55" t="s">
        <v>23</v>
      </c>
      <c r="AE232" s="55" t="s">
        <v>23</v>
      </c>
      <c r="AF232" s="55" t="s">
        <v>23</v>
      </c>
      <c r="AG232" s="55" t="s">
        <v>23</v>
      </c>
      <c r="AH232" s="55" t="s">
        <v>23</v>
      </c>
      <c r="AI232" s="55" t="s">
        <v>23</v>
      </c>
      <c r="AJ232" s="55" t="s">
        <v>23</v>
      </c>
      <c r="AK232" s="55" t="s">
        <v>23</v>
      </c>
      <c r="AL232" s="55" t="s">
        <v>23</v>
      </c>
      <c r="AM232" s="55" t="s">
        <v>23</v>
      </c>
      <c r="AN232" s="55" t="s">
        <v>23</v>
      </c>
      <c r="AO232" s="55" t="s">
        <v>23</v>
      </c>
      <c r="AP232" s="55" t="s">
        <v>23</v>
      </c>
      <c r="AQ232" s="55" t="s">
        <v>23</v>
      </c>
      <c r="AR232" s="55" t="s">
        <v>23</v>
      </c>
      <c r="AS232" s="55" t="s">
        <v>23</v>
      </c>
      <c r="AT232" s="55" t="s">
        <v>23</v>
      </c>
      <c r="AU232" s="55" t="s">
        <v>23</v>
      </c>
      <c r="AV232" s="55" t="s">
        <v>23</v>
      </c>
      <c r="AW232" s="55" t="s">
        <v>23</v>
      </c>
      <c r="AX232" s="55" t="s">
        <v>23</v>
      </c>
      <c r="AY232" s="55" t="s">
        <v>23</v>
      </c>
      <c r="AZ232" s="55" t="s">
        <v>23</v>
      </c>
      <c r="BA232" s="55" t="s">
        <v>23</v>
      </c>
      <c r="BB232" s="55" t="s">
        <v>23</v>
      </c>
      <c r="BC232" s="55" t="s">
        <v>23</v>
      </c>
      <c r="BD232" s="55" t="s">
        <v>23</v>
      </c>
    </row>
    <row r="233" spans="1:56" ht="12" customHeight="1" x14ac:dyDescent="0.2">
      <c r="A233" s="25">
        <f>MAX($A$14:A232)+1</f>
        <v>174</v>
      </c>
      <c r="B233" s="56" t="s">
        <v>34</v>
      </c>
      <c r="C233" s="55" t="s">
        <v>6</v>
      </c>
      <c r="D233" s="55" t="s">
        <v>26</v>
      </c>
      <c r="E233" s="55" t="s">
        <v>31</v>
      </c>
      <c r="F233" s="55" t="s">
        <v>6</v>
      </c>
      <c r="G233" s="55" t="s">
        <v>26</v>
      </c>
      <c r="H233" s="55" t="s">
        <v>31</v>
      </c>
      <c r="I233" s="55" t="s">
        <v>6</v>
      </c>
      <c r="J233" s="55" t="s">
        <v>26</v>
      </c>
      <c r="K233" s="55" t="s">
        <v>31</v>
      </c>
      <c r="L233" s="55" t="s">
        <v>6</v>
      </c>
      <c r="M233" s="55" t="s">
        <v>26</v>
      </c>
      <c r="N233" s="55" t="s">
        <v>31</v>
      </c>
      <c r="O233" s="55" t="s">
        <v>5</v>
      </c>
      <c r="P233" s="55" t="s">
        <v>40</v>
      </c>
      <c r="Q233" s="55" t="s">
        <v>26</v>
      </c>
      <c r="R233" s="55" t="s">
        <v>4</v>
      </c>
      <c r="S233" s="55" t="s">
        <v>23</v>
      </c>
      <c r="T233" s="55" t="s">
        <v>33</v>
      </c>
      <c r="U233" s="55" t="s">
        <v>4</v>
      </c>
      <c r="V233" s="55" t="s">
        <v>23</v>
      </c>
      <c r="W233" s="55" t="s">
        <v>33</v>
      </c>
      <c r="X233" s="55" t="s">
        <v>4</v>
      </c>
      <c r="Y233" s="55" t="s">
        <v>26</v>
      </c>
      <c r="Z233" s="55" t="s">
        <v>31</v>
      </c>
      <c r="AA233" s="55" t="s">
        <v>4</v>
      </c>
      <c r="AB233" s="55" t="s">
        <v>26</v>
      </c>
      <c r="AC233" s="55" t="s">
        <v>31</v>
      </c>
      <c r="AD233" s="55" t="s">
        <v>4</v>
      </c>
      <c r="AE233" s="55" t="s">
        <v>26</v>
      </c>
      <c r="AF233" s="55" t="s">
        <v>31</v>
      </c>
      <c r="AG233" s="55" t="s">
        <v>4</v>
      </c>
      <c r="AH233" s="55" t="s">
        <v>26</v>
      </c>
      <c r="AI233" s="55" t="s">
        <v>31</v>
      </c>
      <c r="AJ233" s="55" t="s">
        <v>4</v>
      </c>
      <c r="AK233" s="55" t="s">
        <v>26</v>
      </c>
      <c r="AL233" s="55" t="s">
        <v>31</v>
      </c>
      <c r="AM233" s="55" t="s">
        <v>4</v>
      </c>
      <c r="AN233" s="55" t="s">
        <v>26</v>
      </c>
      <c r="AO233" s="55" t="s">
        <v>31</v>
      </c>
      <c r="AP233" s="55" t="s">
        <v>4</v>
      </c>
      <c r="AQ233" s="55" t="s">
        <v>26</v>
      </c>
      <c r="AR233" s="55" t="s">
        <v>31</v>
      </c>
      <c r="AS233" s="55" t="s">
        <v>4</v>
      </c>
      <c r="AT233" s="55" t="s">
        <v>26</v>
      </c>
      <c r="AU233" s="55" t="s">
        <v>31</v>
      </c>
      <c r="AV233" s="55" t="s">
        <v>4</v>
      </c>
      <c r="AW233" s="55" t="s">
        <v>26</v>
      </c>
      <c r="AX233" s="55" t="s">
        <v>31</v>
      </c>
      <c r="AY233" s="55" t="s">
        <v>4</v>
      </c>
      <c r="AZ233" s="55" t="s">
        <v>26</v>
      </c>
      <c r="BA233" s="55" t="s">
        <v>31</v>
      </c>
      <c r="BB233" s="55" t="s">
        <v>4</v>
      </c>
      <c r="BC233" s="55" t="s">
        <v>26</v>
      </c>
      <c r="BD233" s="55" t="s">
        <v>31</v>
      </c>
    </row>
    <row r="234" spans="1:56" ht="12" customHeight="1" x14ac:dyDescent="0.2">
      <c r="A234" s="25">
        <f>MAX($A$14:A233)+1</f>
        <v>175</v>
      </c>
      <c r="B234" s="56" t="s">
        <v>30</v>
      </c>
      <c r="C234" s="55" t="s">
        <v>27</v>
      </c>
      <c r="D234" s="55" t="s">
        <v>23</v>
      </c>
      <c r="E234" s="55" t="s">
        <v>23</v>
      </c>
      <c r="F234" s="55" t="s">
        <v>27</v>
      </c>
      <c r="G234" s="55" t="s">
        <v>23</v>
      </c>
      <c r="H234" s="55" t="s">
        <v>23</v>
      </c>
      <c r="I234" s="55" t="s">
        <v>27</v>
      </c>
      <c r="J234" s="55" t="s">
        <v>23</v>
      </c>
      <c r="K234" s="55" t="s">
        <v>23</v>
      </c>
      <c r="L234" s="55" t="s">
        <v>27</v>
      </c>
      <c r="M234" s="55" t="s">
        <v>23</v>
      </c>
      <c r="N234" s="55" t="s">
        <v>23</v>
      </c>
      <c r="O234" s="55" t="s">
        <v>23</v>
      </c>
      <c r="P234" s="55" t="s">
        <v>23</v>
      </c>
      <c r="Q234" s="55" t="s">
        <v>23</v>
      </c>
      <c r="R234" s="55" t="s">
        <v>23</v>
      </c>
      <c r="S234" s="55" t="s">
        <v>23</v>
      </c>
      <c r="T234" s="55" t="s">
        <v>23</v>
      </c>
      <c r="U234" s="55" t="s">
        <v>23</v>
      </c>
      <c r="V234" s="55" t="s">
        <v>23</v>
      </c>
      <c r="W234" s="55" t="s">
        <v>23</v>
      </c>
      <c r="X234" s="55" t="s">
        <v>23</v>
      </c>
      <c r="Y234" s="55" t="s">
        <v>23</v>
      </c>
      <c r="Z234" s="55" t="s">
        <v>23</v>
      </c>
      <c r="AA234" s="55" t="s">
        <v>23</v>
      </c>
      <c r="AB234" s="55" t="s">
        <v>23</v>
      </c>
      <c r="AC234" s="55" t="s">
        <v>23</v>
      </c>
      <c r="AD234" s="55" t="s">
        <v>23</v>
      </c>
      <c r="AE234" s="55" t="s">
        <v>23</v>
      </c>
      <c r="AF234" s="55" t="s">
        <v>23</v>
      </c>
      <c r="AG234" s="55" t="s">
        <v>23</v>
      </c>
      <c r="AH234" s="55" t="s">
        <v>23</v>
      </c>
      <c r="AI234" s="55" t="s">
        <v>23</v>
      </c>
      <c r="AJ234" s="55" t="s">
        <v>23</v>
      </c>
      <c r="AK234" s="55" t="s">
        <v>23</v>
      </c>
      <c r="AL234" s="55" t="s">
        <v>23</v>
      </c>
      <c r="AM234" s="55" t="s">
        <v>23</v>
      </c>
      <c r="AN234" s="55" t="s">
        <v>23</v>
      </c>
      <c r="AO234" s="55" t="s">
        <v>23</v>
      </c>
      <c r="AP234" s="55" t="s">
        <v>23</v>
      </c>
      <c r="AQ234" s="55" t="s">
        <v>23</v>
      </c>
      <c r="AR234" s="55" t="s">
        <v>23</v>
      </c>
      <c r="AS234" s="55" t="s">
        <v>23</v>
      </c>
      <c r="AT234" s="55" t="s">
        <v>23</v>
      </c>
      <c r="AU234" s="55" t="s">
        <v>23</v>
      </c>
      <c r="AV234" s="55" t="s">
        <v>23</v>
      </c>
      <c r="AW234" s="55" t="s">
        <v>23</v>
      </c>
      <c r="AX234" s="55" t="s">
        <v>23</v>
      </c>
      <c r="AY234" s="55" t="s">
        <v>23</v>
      </c>
      <c r="AZ234" s="55" t="s">
        <v>23</v>
      </c>
      <c r="BA234" s="55" t="s">
        <v>23</v>
      </c>
      <c r="BB234" s="55" t="s">
        <v>23</v>
      </c>
      <c r="BC234" s="55" t="s">
        <v>23</v>
      </c>
      <c r="BD234" s="55" t="s">
        <v>23</v>
      </c>
    </row>
    <row r="235" spans="1:56" x14ac:dyDescent="0.2">
      <c r="A235" s="25">
        <f>MAX($A$14:A234)+1</f>
        <v>176</v>
      </c>
      <c r="B235" s="58" t="s">
        <v>70</v>
      </c>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c r="BD235" s="57"/>
    </row>
    <row r="236" spans="1:56" ht="12" customHeight="1" x14ac:dyDescent="0.2">
      <c r="A236" s="25">
        <f>MAX($A$14:A235)+1</f>
        <v>177</v>
      </c>
      <c r="B236" s="56" t="s">
        <v>36</v>
      </c>
      <c r="C236" s="55" t="s">
        <v>6</v>
      </c>
      <c r="D236" s="55" t="s">
        <v>26</v>
      </c>
      <c r="E236" s="55" t="s">
        <v>31</v>
      </c>
      <c r="F236" s="55" t="s">
        <v>6</v>
      </c>
      <c r="G236" s="55" t="s">
        <v>26</v>
      </c>
      <c r="H236" s="55" t="s">
        <v>31</v>
      </c>
      <c r="I236" s="55" t="s">
        <v>6</v>
      </c>
      <c r="J236" s="55" t="s">
        <v>26</v>
      </c>
      <c r="K236" s="55" t="s">
        <v>31</v>
      </c>
      <c r="L236" s="55" t="s">
        <v>6</v>
      </c>
      <c r="M236" s="55" t="s">
        <v>26</v>
      </c>
      <c r="N236" s="55" t="s">
        <v>31</v>
      </c>
      <c r="O236" s="55" t="s">
        <v>6</v>
      </c>
      <c r="P236" s="55" t="s">
        <v>26</v>
      </c>
      <c r="Q236" s="55" t="s">
        <v>31</v>
      </c>
      <c r="R236" s="55" t="s">
        <v>6</v>
      </c>
      <c r="S236" s="55" t="s">
        <v>26</v>
      </c>
      <c r="T236" s="55" t="s">
        <v>31</v>
      </c>
      <c r="U236" s="55" t="s">
        <v>4</v>
      </c>
      <c r="V236" s="55" t="s">
        <v>40</v>
      </c>
      <c r="W236" s="55" t="s">
        <v>26</v>
      </c>
      <c r="X236" s="55" t="s">
        <v>4</v>
      </c>
      <c r="Y236" s="55" t="s">
        <v>26</v>
      </c>
      <c r="Z236" s="55" t="s">
        <v>31</v>
      </c>
      <c r="AA236" s="55" t="s">
        <v>4</v>
      </c>
      <c r="AB236" s="55" t="s">
        <v>26</v>
      </c>
      <c r="AC236" s="55" t="s">
        <v>31</v>
      </c>
      <c r="AD236" s="55" t="s">
        <v>4</v>
      </c>
      <c r="AE236" s="55" t="s">
        <v>26</v>
      </c>
      <c r="AF236" s="55" t="s">
        <v>31</v>
      </c>
      <c r="AG236" s="55" t="s">
        <v>5</v>
      </c>
      <c r="AH236" s="55" t="s">
        <v>23</v>
      </c>
      <c r="AI236" s="55" t="s">
        <v>31</v>
      </c>
      <c r="AJ236" s="55" t="s">
        <v>5</v>
      </c>
      <c r="AK236" s="55" t="s">
        <v>23</v>
      </c>
      <c r="AL236" s="55" t="s">
        <v>31</v>
      </c>
      <c r="AM236" s="55" t="s">
        <v>5</v>
      </c>
      <c r="AN236" s="55" t="s">
        <v>23</v>
      </c>
      <c r="AO236" s="55" t="s">
        <v>31</v>
      </c>
      <c r="AP236" s="55" t="s">
        <v>5</v>
      </c>
      <c r="AQ236" s="55" t="s">
        <v>23</v>
      </c>
      <c r="AR236" s="55" t="s">
        <v>31</v>
      </c>
      <c r="AS236" s="55" t="s">
        <v>5</v>
      </c>
      <c r="AT236" s="55" t="s">
        <v>23</v>
      </c>
      <c r="AU236" s="55" t="s">
        <v>31</v>
      </c>
      <c r="AV236" s="55" t="s">
        <v>5</v>
      </c>
      <c r="AW236" s="55" t="s">
        <v>23</v>
      </c>
      <c r="AX236" s="55" t="s">
        <v>31</v>
      </c>
      <c r="AY236" s="55" t="s">
        <v>5</v>
      </c>
      <c r="AZ236" s="55" t="s">
        <v>23</v>
      </c>
      <c r="BA236" s="55" t="s">
        <v>31</v>
      </c>
      <c r="BB236" s="55" t="s">
        <v>5</v>
      </c>
      <c r="BC236" s="55" t="s">
        <v>23</v>
      </c>
      <c r="BD236" s="55" t="s">
        <v>31</v>
      </c>
    </row>
    <row r="237" spans="1:56" ht="12" customHeight="1" x14ac:dyDescent="0.2">
      <c r="A237" s="25">
        <f>MAX($A$14:A236)+1</f>
        <v>178</v>
      </c>
      <c r="B237" s="56" t="s">
        <v>35</v>
      </c>
      <c r="C237" s="55" t="s">
        <v>27</v>
      </c>
      <c r="D237" s="55" t="s">
        <v>26</v>
      </c>
      <c r="E237" s="55" t="s">
        <v>23</v>
      </c>
      <c r="F237" s="55" t="s">
        <v>27</v>
      </c>
      <c r="G237" s="55" t="s">
        <v>26</v>
      </c>
      <c r="H237" s="55" t="s">
        <v>23</v>
      </c>
      <c r="I237" s="55" t="s">
        <v>27</v>
      </c>
      <c r="J237" s="55" t="s">
        <v>26</v>
      </c>
      <c r="K237" s="55" t="s">
        <v>23</v>
      </c>
      <c r="L237" s="55" t="s">
        <v>27</v>
      </c>
      <c r="M237" s="55" t="s">
        <v>26</v>
      </c>
      <c r="N237" s="55" t="s">
        <v>23</v>
      </c>
      <c r="O237" s="55" t="s">
        <v>27</v>
      </c>
      <c r="P237" s="55" t="s">
        <v>26</v>
      </c>
      <c r="Q237" s="55" t="s">
        <v>23</v>
      </c>
      <c r="R237" s="55" t="s">
        <v>27</v>
      </c>
      <c r="S237" s="55" t="s">
        <v>26</v>
      </c>
      <c r="T237" s="55" t="s">
        <v>23</v>
      </c>
      <c r="U237" s="55" t="s">
        <v>27</v>
      </c>
      <c r="V237" s="55" t="s">
        <v>26</v>
      </c>
      <c r="W237" s="55" t="s">
        <v>23</v>
      </c>
      <c r="X237" s="55" t="s">
        <v>27</v>
      </c>
      <c r="Y237" s="55" t="s">
        <v>26</v>
      </c>
      <c r="Z237" s="55" t="s">
        <v>23</v>
      </c>
      <c r="AA237" s="55" t="s">
        <v>27</v>
      </c>
      <c r="AB237" s="55" t="s">
        <v>26</v>
      </c>
      <c r="AC237" s="55" t="s">
        <v>23</v>
      </c>
      <c r="AD237" s="55" t="s">
        <v>27</v>
      </c>
      <c r="AE237" s="55" t="s">
        <v>26</v>
      </c>
      <c r="AF237" s="55" t="s">
        <v>23</v>
      </c>
      <c r="AG237" s="55" t="s">
        <v>27</v>
      </c>
      <c r="AH237" s="55" t="s">
        <v>23</v>
      </c>
      <c r="AI237" s="55" t="s">
        <v>23</v>
      </c>
      <c r="AJ237" s="55" t="s">
        <v>27</v>
      </c>
      <c r="AK237" s="55" t="s">
        <v>23</v>
      </c>
      <c r="AL237" s="55" t="s">
        <v>23</v>
      </c>
      <c r="AM237" s="55" t="s">
        <v>27</v>
      </c>
      <c r="AN237" s="55" t="s">
        <v>26</v>
      </c>
      <c r="AO237" s="55" t="s">
        <v>23</v>
      </c>
      <c r="AP237" s="55" t="s">
        <v>27</v>
      </c>
      <c r="AQ237" s="55" t="s">
        <v>26</v>
      </c>
      <c r="AR237" s="55" t="s">
        <v>23</v>
      </c>
      <c r="AS237" s="55" t="s">
        <v>27</v>
      </c>
      <c r="AT237" s="55" t="s">
        <v>26</v>
      </c>
      <c r="AU237" s="55" t="s">
        <v>23</v>
      </c>
      <c r="AV237" s="55" t="s">
        <v>27</v>
      </c>
      <c r="AW237" s="55" t="s">
        <v>26</v>
      </c>
      <c r="AX237" s="55" t="s">
        <v>23</v>
      </c>
      <c r="AY237" s="55" t="s">
        <v>27</v>
      </c>
      <c r="AZ237" s="55" t="s">
        <v>26</v>
      </c>
      <c r="BA237" s="55" t="s">
        <v>23</v>
      </c>
      <c r="BB237" s="55" t="s">
        <v>27</v>
      </c>
      <c r="BC237" s="55" t="s">
        <v>26</v>
      </c>
      <c r="BD237" s="55" t="s">
        <v>23</v>
      </c>
    </row>
    <row r="238" spans="1:56" ht="12" customHeight="1" x14ac:dyDescent="0.2">
      <c r="A238" s="25">
        <f>MAX($A$14:A237)+1</f>
        <v>179</v>
      </c>
      <c r="B238" s="56" t="s">
        <v>34</v>
      </c>
      <c r="C238" s="55" t="s">
        <v>6</v>
      </c>
      <c r="D238" s="55" t="s">
        <v>26</v>
      </c>
      <c r="E238" s="55" t="s">
        <v>31</v>
      </c>
      <c r="F238" s="55" t="s">
        <v>6</v>
      </c>
      <c r="G238" s="55" t="s">
        <v>26</v>
      </c>
      <c r="H238" s="55" t="s">
        <v>31</v>
      </c>
      <c r="I238" s="55" t="s">
        <v>6</v>
      </c>
      <c r="J238" s="55" t="s">
        <v>26</v>
      </c>
      <c r="K238" s="55" t="s">
        <v>31</v>
      </c>
      <c r="L238" s="55" t="s">
        <v>6</v>
      </c>
      <c r="M238" s="55" t="s">
        <v>26</v>
      </c>
      <c r="N238" s="55" t="s">
        <v>31</v>
      </c>
      <c r="O238" s="55" t="s">
        <v>6</v>
      </c>
      <c r="P238" s="55" t="s">
        <v>26</v>
      </c>
      <c r="Q238" s="55" t="s">
        <v>31</v>
      </c>
      <c r="R238" s="55" t="s">
        <v>6</v>
      </c>
      <c r="S238" s="55" t="s">
        <v>26</v>
      </c>
      <c r="T238" s="55" t="s">
        <v>31</v>
      </c>
      <c r="U238" s="55" t="s">
        <v>4</v>
      </c>
      <c r="V238" s="55" t="s">
        <v>40</v>
      </c>
      <c r="W238" s="55" t="s">
        <v>26</v>
      </c>
      <c r="X238" s="55" t="s">
        <v>4</v>
      </c>
      <c r="Y238" s="55" t="s">
        <v>26</v>
      </c>
      <c r="Z238" s="55" t="s">
        <v>31</v>
      </c>
      <c r="AA238" s="55" t="s">
        <v>4</v>
      </c>
      <c r="AB238" s="55" t="s">
        <v>26</v>
      </c>
      <c r="AC238" s="55" t="s">
        <v>31</v>
      </c>
      <c r="AD238" s="55" t="s">
        <v>4</v>
      </c>
      <c r="AE238" s="55" t="s">
        <v>26</v>
      </c>
      <c r="AF238" s="55" t="s">
        <v>31</v>
      </c>
      <c r="AG238" s="55" t="s">
        <v>5</v>
      </c>
      <c r="AH238" s="55" t="s">
        <v>23</v>
      </c>
      <c r="AI238" s="55" t="s">
        <v>31</v>
      </c>
      <c r="AJ238" s="55" t="s">
        <v>5</v>
      </c>
      <c r="AK238" s="55" t="s">
        <v>23</v>
      </c>
      <c r="AL238" s="55" t="s">
        <v>31</v>
      </c>
      <c r="AM238" s="55" t="s">
        <v>5</v>
      </c>
      <c r="AN238" s="55" t="s">
        <v>23</v>
      </c>
      <c r="AO238" s="55" t="s">
        <v>31</v>
      </c>
      <c r="AP238" s="55" t="s">
        <v>5</v>
      </c>
      <c r="AQ238" s="55" t="s">
        <v>23</v>
      </c>
      <c r="AR238" s="55" t="s">
        <v>31</v>
      </c>
      <c r="AS238" s="55" t="s">
        <v>5</v>
      </c>
      <c r="AT238" s="55" t="s">
        <v>23</v>
      </c>
      <c r="AU238" s="55" t="s">
        <v>31</v>
      </c>
      <c r="AV238" s="55" t="s">
        <v>5</v>
      </c>
      <c r="AW238" s="55" t="s">
        <v>23</v>
      </c>
      <c r="AX238" s="55" t="s">
        <v>31</v>
      </c>
      <c r="AY238" s="55" t="s">
        <v>5</v>
      </c>
      <c r="AZ238" s="55" t="s">
        <v>23</v>
      </c>
      <c r="BA238" s="55" t="s">
        <v>31</v>
      </c>
      <c r="BB238" s="55" t="s">
        <v>5</v>
      </c>
      <c r="BC238" s="55" t="s">
        <v>23</v>
      </c>
      <c r="BD238" s="55" t="s">
        <v>31</v>
      </c>
    </row>
    <row r="239" spans="1:56" ht="12" customHeight="1" x14ac:dyDescent="0.2">
      <c r="A239" s="25">
        <f>MAX($A$14:A238)+1</f>
        <v>180</v>
      </c>
      <c r="B239" s="56" t="s">
        <v>30</v>
      </c>
      <c r="C239" s="55" t="s">
        <v>27</v>
      </c>
      <c r="D239" s="55" t="s">
        <v>26</v>
      </c>
      <c r="E239" s="55" t="s">
        <v>23</v>
      </c>
      <c r="F239" s="55" t="s">
        <v>27</v>
      </c>
      <c r="G239" s="55" t="s">
        <v>26</v>
      </c>
      <c r="H239" s="55" t="s">
        <v>23</v>
      </c>
      <c r="I239" s="55" t="s">
        <v>27</v>
      </c>
      <c r="J239" s="55" t="s">
        <v>26</v>
      </c>
      <c r="K239" s="55" t="s">
        <v>23</v>
      </c>
      <c r="L239" s="55" t="s">
        <v>27</v>
      </c>
      <c r="M239" s="55" t="s">
        <v>26</v>
      </c>
      <c r="N239" s="55" t="s">
        <v>23</v>
      </c>
      <c r="O239" s="55" t="s">
        <v>27</v>
      </c>
      <c r="P239" s="55" t="s">
        <v>26</v>
      </c>
      <c r="Q239" s="55" t="s">
        <v>23</v>
      </c>
      <c r="R239" s="55" t="s">
        <v>27</v>
      </c>
      <c r="S239" s="55" t="s">
        <v>26</v>
      </c>
      <c r="T239" s="55" t="s">
        <v>23</v>
      </c>
      <c r="U239" s="55" t="s">
        <v>27</v>
      </c>
      <c r="V239" s="55" t="s">
        <v>26</v>
      </c>
      <c r="W239" s="55" t="s">
        <v>23</v>
      </c>
      <c r="X239" s="55" t="s">
        <v>27</v>
      </c>
      <c r="Y239" s="55" t="s">
        <v>26</v>
      </c>
      <c r="Z239" s="55" t="s">
        <v>23</v>
      </c>
      <c r="AA239" s="55" t="s">
        <v>27</v>
      </c>
      <c r="AB239" s="55" t="s">
        <v>26</v>
      </c>
      <c r="AC239" s="55" t="s">
        <v>23</v>
      </c>
      <c r="AD239" s="55" t="s">
        <v>27</v>
      </c>
      <c r="AE239" s="55" t="s">
        <v>26</v>
      </c>
      <c r="AF239" s="55" t="s">
        <v>23</v>
      </c>
      <c r="AG239" s="55" t="s">
        <v>27</v>
      </c>
      <c r="AH239" s="55" t="s">
        <v>23</v>
      </c>
      <c r="AI239" s="55" t="s">
        <v>23</v>
      </c>
      <c r="AJ239" s="55" t="s">
        <v>27</v>
      </c>
      <c r="AK239" s="55" t="s">
        <v>23</v>
      </c>
      <c r="AL239" s="55" t="s">
        <v>23</v>
      </c>
      <c r="AM239" s="55" t="s">
        <v>27</v>
      </c>
      <c r="AN239" s="55" t="s">
        <v>26</v>
      </c>
      <c r="AO239" s="55" t="s">
        <v>23</v>
      </c>
      <c r="AP239" s="55" t="s">
        <v>27</v>
      </c>
      <c r="AQ239" s="55" t="s">
        <v>26</v>
      </c>
      <c r="AR239" s="55" t="s">
        <v>23</v>
      </c>
      <c r="AS239" s="55" t="s">
        <v>27</v>
      </c>
      <c r="AT239" s="55" t="s">
        <v>26</v>
      </c>
      <c r="AU239" s="55" t="s">
        <v>23</v>
      </c>
      <c r="AV239" s="55" t="s">
        <v>27</v>
      </c>
      <c r="AW239" s="55" t="s">
        <v>26</v>
      </c>
      <c r="AX239" s="55" t="s">
        <v>23</v>
      </c>
      <c r="AY239" s="55" t="s">
        <v>27</v>
      </c>
      <c r="AZ239" s="55" t="s">
        <v>26</v>
      </c>
      <c r="BA239" s="55" t="s">
        <v>23</v>
      </c>
      <c r="BB239" s="55" t="s">
        <v>27</v>
      </c>
      <c r="BC239" s="55" t="s">
        <v>26</v>
      </c>
      <c r="BD239" s="55" t="s">
        <v>23</v>
      </c>
    </row>
    <row r="240" spans="1:56" x14ac:dyDescent="0.2">
      <c r="A240" s="25">
        <f>MAX($A$14:A239)+1</f>
        <v>181</v>
      </c>
      <c r="B240" s="58" t="s">
        <v>69</v>
      </c>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row>
    <row r="241" spans="1:56" ht="12" customHeight="1" x14ac:dyDescent="0.2">
      <c r="A241" s="25">
        <f>MAX($A$14:A240)+1</f>
        <v>182</v>
      </c>
      <c r="B241" s="56" t="s">
        <v>36</v>
      </c>
      <c r="C241" s="55" t="s">
        <v>6</v>
      </c>
      <c r="D241" s="55" t="s">
        <v>26</v>
      </c>
      <c r="E241" s="55" t="s">
        <v>32</v>
      </c>
      <c r="F241" s="55" t="s">
        <v>6</v>
      </c>
      <c r="G241" s="55" t="s">
        <v>26</v>
      </c>
      <c r="H241" s="55" t="s">
        <v>32</v>
      </c>
      <c r="I241" s="55" t="s">
        <v>6</v>
      </c>
      <c r="J241" s="55" t="s">
        <v>26</v>
      </c>
      <c r="K241" s="55" t="s">
        <v>32</v>
      </c>
      <c r="L241" s="55" t="s">
        <v>5</v>
      </c>
      <c r="M241" s="55" t="s">
        <v>23</v>
      </c>
      <c r="N241" s="55" t="s">
        <v>32</v>
      </c>
      <c r="O241" s="55" t="s">
        <v>5</v>
      </c>
      <c r="P241" s="55" t="s">
        <v>23</v>
      </c>
      <c r="Q241" s="55" t="s">
        <v>32</v>
      </c>
      <c r="R241" s="55" t="s">
        <v>5</v>
      </c>
      <c r="S241" s="55" t="s">
        <v>23</v>
      </c>
      <c r="T241" s="55" t="s">
        <v>32</v>
      </c>
      <c r="U241" s="55" t="s">
        <v>17</v>
      </c>
      <c r="V241" s="55" t="s">
        <v>23</v>
      </c>
      <c r="W241" s="55" t="s">
        <v>32</v>
      </c>
      <c r="X241" s="55" t="s">
        <v>17</v>
      </c>
      <c r="Y241" s="55" t="s">
        <v>23</v>
      </c>
      <c r="Z241" s="55" t="s">
        <v>32</v>
      </c>
      <c r="AA241" s="55" t="s">
        <v>17</v>
      </c>
      <c r="AB241" s="55" t="s">
        <v>26</v>
      </c>
      <c r="AC241" s="55" t="s">
        <v>31</v>
      </c>
      <c r="AD241" s="55" t="s">
        <v>17</v>
      </c>
      <c r="AE241" s="55" t="s">
        <v>26</v>
      </c>
      <c r="AF241" s="55" t="s">
        <v>31</v>
      </c>
      <c r="AG241" s="55" t="s">
        <v>17</v>
      </c>
      <c r="AH241" s="55" t="s">
        <v>26</v>
      </c>
      <c r="AI241" s="55" t="s">
        <v>31</v>
      </c>
      <c r="AJ241" s="55" t="s">
        <v>17</v>
      </c>
      <c r="AK241" s="55" t="s">
        <v>26</v>
      </c>
      <c r="AL241" s="55" t="s">
        <v>31</v>
      </c>
      <c r="AM241" s="55" t="s">
        <v>17</v>
      </c>
      <c r="AN241" s="55" t="s">
        <v>26</v>
      </c>
      <c r="AO241" s="55" t="s">
        <v>31</v>
      </c>
      <c r="AP241" s="55" t="s">
        <v>17</v>
      </c>
      <c r="AQ241" s="55" t="s">
        <v>26</v>
      </c>
      <c r="AR241" s="55" t="s">
        <v>31</v>
      </c>
      <c r="AS241" s="55" t="s">
        <v>17</v>
      </c>
      <c r="AT241" s="55" t="s">
        <v>26</v>
      </c>
      <c r="AU241" s="55" t="s">
        <v>31</v>
      </c>
      <c r="AV241" s="55" t="s">
        <v>17</v>
      </c>
      <c r="AW241" s="55" t="s">
        <v>26</v>
      </c>
      <c r="AX241" s="55" t="s">
        <v>31</v>
      </c>
      <c r="AY241" s="55" t="s">
        <v>17</v>
      </c>
      <c r="AZ241" s="55" t="s">
        <v>26</v>
      </c>
      <c r="BA241" s="55" t="s">
        <v>31</v>
      </c>
      <c r="BB241" s="55" t="s">
        <v>17</v>
      </c>
      <c r="BC241" s="55" t="s">
        <v>26</v>
      </c>
      <c r="BD241" s="55" t="s">
        <v>31</v>
      </c>
    </row>
    <row r="242" spans="1:56" ht="12" customHeight="1" x14ac:dyDescent="0.2">
      <c r="A242" s="25">
        <f>MAX($A$14:A241)+1</f>
        <v>183</v>
      </c>
      <c r="B242" s="56" t="s">
        <v>35</v>
      </c>
      <c r="C242" s="55" t="s">
        <v>27</v>
      </c>
      <c r="D242" s="55" t="s">
        <v>26</v>
      </c>
      <c r="E242" s="55" t="s">
        <v>23</v>
      </c>
      <c r="F242" s="55" t="s">
        <v>27</v>
      </c>
      <c r="G242" s="55" t="s">
        <v>26</v>
      </c>
      <c r="H242" s="55" t="s">
        <v>23</v>
      </c>
      <c r="I242" s="55" t="s">
        <v>27</v>
      </c>
      <c r="J242" s="55" t="s">
        <v>26</v>
      </c>
      <c r="K242" s="55" t="s">
        <v>23</v>
      </c>
      <c r="L242" s="55" t="s">
        <v>27</v>
      </c>
      <c r="M242" s="55" t="s">
        <v>26</v>
      </c>
      <c r="N242" s="55" t="s">
        <v>23</v>
      </c>
      <c r="O242" s="55" t="s">
        <v>27</v>
      </c>
      <c r="P242" s="55" t="s">
        <v>26</v>
      </c>
      <c r="Q242" s="55" t="s">
        <v>23</v>
      </c>
      <c r="R242" s="55" t="s">
        <v>27</v>
      </c>
      <c r="S242" s="55" t="s">
        <v>26</v>
      </c>
      <c r="T242" s="55" t="s">
        <v>23</v>
      </c>
      <c r="U242" s="55" t="s">
        <v>44</v>
      </c>
      <c r="V242" s="55" t="s">
        <v>26</v>
      </c>
      <c r="W242" s="55" t="s">
        <v>23</v>
      </c>
      <c r="X242" s="55" t="s">
        <v>44</v>
      </c>
      <c r="Y242" s="55" t="s">
        <v>26</v>
      </c>
      <c r="Z242" s="55" t="s">
        <v>23</v>
      </c>
      <c r="AA242" s="55" t="s">
        <v>44</v>
      </c>
      <c r="AB242" s="55" t="s">
        <v>26</v>
      </c>
      <c r="AC242" s="55" t="s">
        <v>23</v>
      </c>
      <c r="AD242" s="55" t="s">
        <v>44</v>
      </c>
      <c r="AE242" s="55" t="s">
        <v>26</v>
      </c>
      <c r="AF242" s="55" t="s">
        <v>23</v>
      </c>
      <c r="AG242" s="55" t="s">
        <v>44</v>
      </c>
      <c r="AH242" s="55" t="s">
        <v>26</v>
      </c>
      <c r="AI242" s="55" t="s">
        <v>23</v>
      </c>
      <c r="AJ242" s="55" t="s">
        <v>44</v>
      </c>
      <c r="AK242" s="55" t="s">
        <v>26</v>
      </c>
      <c r="AL242" s="55" t="s">
        <v>23</v>
      </c>
      <c r="AM242" s="55" t="s">
        <v>44</v>
      </c>
      <c r="AN242" s="55" t="s">
        <v>26</v>
      </c>
      <c r="AO242" s="55" t="s">
        <v>23</v>
      </c>
      <c r="AP242" s="55" t="s">
        <v>44</v>
      </c>
      <c r="AQ242" s="55" t="s">
        <v>26</v>
      </c>
      <c r="AR242" s="55" t="s">
        <v>23</v>
      </c>
      <c r="AS242" s="55" t="s">
        <v>44</v>
      </c>
      <c r="AT242" s="55" t="s">
        <v>26</v>
      </c>
      <c r="AU242" s="55" t="s">
        <v>23</v>
      </c>
      <c r="AV242" s="55" t="s">
        <v>44</v>
      </c>
      <c r="AW242" s="55" t="s">
        <v>26</v>
      </c>
      <c r="AX242" s="55" t="s">
        <v>23</v>
      </c>
      <c r="AY242" s="55" t="s">
        <v>44</v>
      </c>
      <c r="AZ242" s="55" t="s">
        <v>26</v>
      </c>
      <c r="BA242" s="55" t="s">
        <v>23</v>
      </c>
      <c r="BB242" s="55" t="s">
        <v>44</v>
      </c>
      <c r="BC242" s="55" t="s">
        <v>26</v>
      </c>
      <c r="BD242" s="55" t="s">
        <v>23</v>
      </c>
    </row>
    <row r="243" spans="1:56" ht="12" customHeight="1" x14ac:dyDescent="0.2">
      <c r="A243" s="25">
        <f>MAX($A$14:A242)+1</f>
        <v>184</v>
      </c>
      <c r="B243" s="56" t="s">
        <v>34</v>
      </c>
      <c r="C243" s="55" t="s">
        <v>6</v>
      </c>
      <c r="D243" s="55" t="s">
        <v>26</v>
      </c>
      <c r="E243" s="55" t="s">
        <v>32</v>
      </c>
      <c r="F243" s="55" t="s">
        <v>6</v>
      </c>
      <c r="G243" s="55" t="s">
        <v>26</v>
      </c>
      <c r="H243" s="55" t="s">
        <v>32</v>
      </c>
      <c r="I243" s="55" t="s">
        <v>6</v>
      </c>
      <c r="J243" s="55" t="s">
        <v>26</v>
      </c>
      <c r="K243" s="55" t="s">
        <v>32</v>
      </c>
      <c r="L243" s="55" t="s">
        <v>5</v>
      </c>
      <c r="M243" s="55" t="s">
        <v>23</v>
      </c>
      <c r="N243" s="55" t="s">
        <v>32</v>
      </c>
      <c r="O243" s="55" t="s">
        <v>5</v>
      </c>
      <c r="P243" s="55" t="s">
        <v>23</v>
      </c>
      <c r="Q243" s="55" t="s">
        <v>32</v>
      </c>
      <c r="R243" s="55" t="s">
        <v>5</v>
      </c>
      <c r="S243" s="55" t="s">
        <v>23</v>
      </c>
      <c r="T243" s="55" t="s">
        <v>32</v>
      </c>
      <c r="U243" s="55" t="s">
        <v>17</v>
      </c>
      <c r="V243" s="55" t="s">
        <v>23</v>
      </c>
      <c r="W243" s="55" t="s">
        <v>32</v>
      </c>
      <c r="X243" s="55" t="s">
        <v>17</v>
      </c>
      <c r="Y243" s="55" t="s">
        <v>23</v>
      </c>
      <c r="Z243" s="55" t="s">
        <v>32</v>
      </c>
      <c r="AA243" s="55" t="s">
        <v>17</v>
      </c>
      <c r="AB243" s="55" t="s">
        <v>26</v>
      </c>
      <c r="AC243" s="55" t="s">
        <v>31</v>
      </c>
      <c r="AD243" s="55" t="s">
        <v>17</v>
      </c>
      <c r="AE243" s="55" t="s">
        <v>26</v>
      </c>
      <c r="AF243" s="55" t="s">
        <v>31</v>
      </c>
      <c r="AG243" s="55" t="s">
        <v>17</v>
      </c>
      <c r="AH243" s="55" t="s">
        <v>26</v>
      </c>
      <c r="AI243" s="55" t="s">
        <v>31</v>
      </c>
      <c r="AJ243" s="55" t="s">
        <v>17</v>
      </c>
      <c r="AK243" s="55" t="s">
        <v>26</v>
      </c>
      <c r="AL243" s="55" t="s">
        <v>31</v>
      </c>
      <c r="AM243" s="55" t="s">
        <v>17</v>
      </c>
      <c r="AN243" s="55" t="s">
        <v>26</v>
      </c>
      <c r="AO243" s="55" t="s">
        <v>31</v>
      </c>
      <c r="AP243" s="55" t="s">
        <v>17</v>
      </c>
      <c r="AQ243" s="55" t="s">
        <v>26</v>
      </c>
      <c r="AR243" s="55" t="s">
        <v>31</v>
      </c>
      <c r="AS243" s="55" t="s">
        <v>17</v>
      </c>
      <c r="AT243" s="55" t="s">
        <v>26</v>
      </c>
      <c r="AU243" s="55" t="s">
        <v>31</v>
      </c>
      <c r="AV243" s="55" t="s">
        <v>17</v>
      </c>
      <c r="AW243" s="55" t="s">
        <v>26</v>
      </c>
      <c r="AX243" s="55" t="s">
        <v>31</v>
      </c>
      <c r="AY243" s="55" t="s">
        <v>17</v>
      </c>
      <c r="AZ243" s="55" t="s">
        <v>26</v>
      </c>
      <c r="BA243" s="55" t="s">
        <v>31</v>
      </c>
      <c r="BB243" s="55" t="s">
        <v>17</v>
      </c>
      <c r="BC243" s="55" t="s">
        <v>26</v>
      </c>
      <c r="BD243" s="55" t="s">
        <v>31</v>
      </c>
    </row>
    <row r="244" spans="1:56" ht="12" customHeight="1" x14ac:dyDescent="0.2">
      <c r="A244" s="25">
        <f>MAX($A$14:A243)+1</f>
        <v>185</v>
      </c>
      <c r="B244" s="56" t="s">
        <v>30</v>
      </c>
      <c r="C244" s="55" t="s">
        <v>27</v>
      </c>
      <c r="D244" s="55" t="s">
        <v>26</v>
      </c>
      <c r="E244" s="55" t="s">
        <v>23</v>
      </c>
      <c r="F244" s="55" t="s">
        <v>27</v>
      </c>
      <c r="G244" s="55" t="s">
        <v>26</v>
      </c>
      <c r="H244" s="55" t="s">
        <v>23</v>
      </c>
      <c r="I244" s="55" t="s">
        <v>27</v>
      </c>
      <c r="J244" s="55" t="s">
        <v>26</v>
      </c>
      <c r="K244" s="55" t="s">
        <v>23</v>
      </c>
      <c r="L244" s="55" t="s">
        <v>27</v>
      </c>
      <c r="M244" s="55" t="s">
        <v>26</v>
      </c>
      <c r="N244" s="55" t="s">
        <v>23</v>
      </c>
      <c r="O244" s="55" t="s">
        <v>27</v>
      </c>
      <c r="P244" s="55" t="s">
        <v>26</v>
      </c>
      <c r="Q244" s="55" t="s">
        <v>23</v>
      </c>
      <c r="R244" s="55" t="s">
        <v>27</v>
      </c>
      <c r="S244" s="55" t="s">
        <v>26</v>
      </c>
      <c r="T244" s="55" t="s">
        <v>23</v>
      </c>
      <c r="U244" s="55" t="s">
        <v>44</v>
      </c>
      <c r="V244" s="55" t="s">
        <v>26</v>
      </c>
      <c r="W244" s="55" t="s">
        <v>23</v>
      </c>
      <c r="X244" s="55" t="s">
        <v>44</v>
      </c>
      <c r="Y244" s="55" t="s">
        <v>26</v>
      </c>
      <c r="Z244" s="55" t="s">
        <v>23</v>
      </c>
      <c r="AA244" s="55" t="s">
        <v>44</v>
      </c>
      <c r="AB244" s="55" t="s">
        <v>26</v>
      </c>
      <c r="AC244" s="55" t="s">
        <v>23</v>
      </c>
      <c r="AD244" s="55" t="s">
        <v>44</v>
      </c>
      <c r="AE244" s="55" t="s">
        <v>26</v>
      </c>
      <c r="AF244" s="55" t="s">
        <v>23</v>
      </c>
      <c r="AG244" s="55" t="s">
        <v>44</v>
      </c>
      <c r="AH244" s="55" t="s">
        <v>26</v>
      </c>
      <c r="AI244" s="55" t="s">
        <v>23</v>
      </c>
      <c r="AJ244" s="55" t="s">
        <v>44</v>
      </c>
      <c r="AK244" s="55" t="s">
        <v>26</v>
      </c>
      <c r="AL244" s="55" t="s">
        <v>23</v>
      </c>
      <c r="AM244" s="55" t="s">
        <v>44</v>
      </c>
      <c r="AN244" s="55" t="s">
        <v>26</v>
      </c>
      <c r="AO244" s="55" t="s">
        <v>23</v>
      </c>
      <c r="AP244" s="55" t="s">
        <v>44</v>
      </c>
      <c r="AQ244" s="55" t="s">
        <v>26</v>
      </c>
      <c r="AR244" s="55" t="s">
        <v>23</v>
      </c>
      <c r="AS244" s="55" t="s">
        <v>44</v>
      </c>
      <c r="AT244" s="55" t="s">
        <v>26</v>
      </c>
      <c r="AU244" s="55" t="s">
        <v>23</v>
      </c>
      <c r="AV244" s="55" t="s">
        <v>44</v>
      </c>
      <c r="AW244" s="55" t="s">
        <v>26</v>
      </c>
      <c r="AX244" s="55" t="s">
        <v>23</v>
      </c>
      <c r="AY244" s="55" t="s">
        <v>44</v>
      </c>
      <c r="AZ244" s="55" t="s">
        <v>26</v>
      </c>
      <c r="BA244" s="55" t="s">
        <v>23</v>
      </c>
      <c r="BB244" s="55" t="s">
        <v>44</v>
      </c>
      <c r="BC244" s="55" t="s">
        <v>26</v>
      </c>
      <c r="BD244" s="55" t="s">
        <v>23</v>
      </c>
    </row>
    <row r="245" spans="1:56" x14ac:dyDescent="0.2">
      <c r="A245" s="25">
        <f>MAX($A$14:A244)+1</f>
        <v>186</v>
      </c>
      <c r="B245" s="58" t="s">
        <v>68</v>
      </c>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c r="BD245" s="57"/>
    </row>
    <row r="246" spans="1:56" ht="12" customHeight="1" x14ac:dyDescent="0.2">
      <c r="A246" s="25">
        <f>MAX($A$14:A245)+1</f>
        <v>187</v>
      </c>
      <c r="B246" s="56" t="s">
        <v>36</v>
      </c>
      <c r="C246" s="55" t="s">
        <v>6</v>
      </c>
      <c r="D246" s="55" t="s">
        <v>26</v>
      </c>
      <c r="E246" s="55" t="s">
        <v>31</v>
      </c>
      <c r="F246" s="55" t="s">
        <v>6</v>
      </c>
      <c r="G246" s="55" t="s">
        <v>26</v>
      </c>
      <c r="H246" s="55" t="s">
        <v>31</v>
      </c>
      <c r="I246" s="55" t="s">
        <v>6</v>
      </c>
      <c r="J246" s="55" t="s">
        <v>26</v>
      </c>
      <c r="K246" s="55" t="s">
        <v>31</v>
      </c>
      <c r="L246" s="55" t="s">
        <v>6</v>
      </c>
      <c r="M246" s="55" t="s">
        <v>26</v>
      </c>
      <c r="N246" s="55" t="s">
        <v>31</v>
      </c>
      <c r="O246" s="55" t="s">
        <v>5</v>
      </c>
      <c r="P246" s="55" t="s">
        <v>40</v>
      </c>
      <c r="Q246" s="55" t="s">
        <v>26</v>
      </c>
      <c r="R246" s="55" t="s">
        <v>4</v>
      </c>
      <c r="S246" s="55" t="s">
        <v>23</v>
      </c>
      <c r="T246" s="55" t="s">
        <v>33</v>
      </c>
      <c r="U246" s="55" t="s">
        <v>4</v>
      </c>
      <c r="V246" s="55" t="s">
        <v>23</v>
      </c>
      <c r="W246" s="55" t="s">
        <v>33</v>
      </c>
      <c r="X246" s="55" t="s">
        <v>4</v>
      </c>
      <c r="Y246" s="55" t="s">
        <v>26</v>
      </c>
      <c r="Z246" s="55" t="s">
        <v>31</v>
      </c>
      <c r="AA246" s="55" t="s">
        <v>4</v>
      </c>
      <c r="AB246" s="55" t="s">
        <v>26</v>
      </c>
      <c r="AC246" s="55" t="s">
        <v>31</v>
      </c>
      <c r="AD246" s="55" t="s">
        <v>4</v>
      </c>
      <c r="AE246" s="55" t="s">
        <v>26</v>
      </c>
      <c r="AF246" s="55" t="s">
        <v>31</v>
      </c>
      <c r="AG246" s="55" t="s">
        <v>4</v>
      </c>
      <c r="AH246" s="55" t="s">
        <v>26</v>
      </c>
      <c r="AI246" s="55" t="s">
        <v>31</v>
      </c>
      <c r="AJ246" s="55" t="s">
        <v>4</v>
      </c>
      <c r="AK246" s="55" t="s">
        <v>26</v>
      </c>
      <c r="AL246" s="55" t="s">
        <v>31</v>
      </c>
      <c r="AM246" s="55" t="s">
        <v>4</v>
      </c>
      <c r="AN246" s="55" t="s">
        <v>26</v>
      </c>
      <c r="AO246" s="55" t="s">
        <v>31</v>
      </c>
      <c r="AP246" s="55" t="s">
        <v>4</v>
      </c>
      <c r="AQ246" s="55" t="s">
        <v>26</v>
      </c>
      <c r="AR246" s="55" t="s">
        <v>31</v>
      </c>
      <c r="AS246" s="55" t="s">
        <v>4</v>
      </c>
      <c r="AT246" s="55" t="s">
        <v>26</v>
      </c>
      <c r="AU246" s="55" t="s">
        <v>31</v>
      </c>
      <c r="AV246" s="55" t="s">
        <v>4</v>
      </c>
      <c r="AW246" s="55" t="s">
        <v>26</v>
      </c>
      <c r="AX246" s="55" t="s">
        <v>31</v>
      </c>
      <c r="AY246" s="55" t="s">
        <v>4</v>
      </c>
      <c r="AZ246" s="55" t="s">
        <v>26</v>
      </c>
      <c r="BA246" s="55" t="s">
        <v>31</v>
      </c>
      <c r="BB246" s="55" t="s">
        <v>4</v>
      </c>
      <c r="BC246" s="55" t="s">
        <v>26</v>
      </c>
      <c r="BD246" s="55" t="s">
        <v>31</v>
      </c>
    </row>
    <row r="247" spans="1:56" ht="12" customHeight="1" x14ac:dyDescent="0.2">
      <c r="A247" s="25">
        <f>MAX($A$14:A246)+1</f>
        <v>188</v>
      </c>
      <c r="B247" s="56" t="s">
        <v>35</v>
      </c>
      <c r="C247" s="55" t="s">
        <v>23</v>
      </c>
      <c r="D247" s="55" t="s">
        <v>23</v>
      </c>
      <c r="E247" s="55" t="s">
        <v>23</v>
      </c>
      <c r="F247" s="55" t="s">
        <v>23</v>
      </c>
      <c r="G247" s="55" t="s">
        <v>23</v>
      </c>
      <c r="H247" s="55" t="s">
        <v>23</v>
      </c>
      <c r="I247" s="55" t="s">
        <v>23</v>
      </c>
      <c r="J247" s="55" t="s">
        <v>23</v>
      </c>
      <c r="K247" s="55" t="s">
        <v>23</v>
      </c>
      <c r="L247" s="55" t="s">
        <v>23</v>
      </c>
      <c r="M247" s="55" t="s">
        <v>23</v>
      </c>
      <c r="N247" s="55" t="s">
        <v>23</v>
      </c>
      <c r="O247" s="55" t="s">
        <v>23</v>
      </c>
      <c r="P247" s="55" t="s">
        <v>23</v>
      </c>
      <c r="Q247" s="55" t="s">
        <v>23</v>
      </c>
      <c r="R247" s="55" t="s">
        <v>23</v>
      </c>
      <c r="S247" s="55" t="s">
        <v>23</v>
      </c>
      <c r="T247" s="55" t="s">
        <v>23</v>
      </c>
      <c r="U247" s="55" t="s">
        <v>23</v>
      </c>
      <c r="V247" s="55" t="s">
        <v>23</v>
      </c>
      <c r="W247" s="55" t="s">
        <v>23</v>
      </c>
      <c r="X247" s="55" t="s">
        <v>23</v>
      </c>
      <c r="Y247" s="55" t="s">
        <v>23</v>
      </c>
      <c r="Z247" s="55" t="s">
        <v>23</v>
      </c>
      <c r="AA247" s="55" t="s">
        <v>23</v>
      </c>
      <c r="AB247" s="55" t="s">
        <v>23</v>
      </c>
      <c r="AC247" s="55" t="s">
        <v>23</v>
      </c>
      <c r="AD247" s="55" t="s">
        <v>23</v>
      </c>
      <c r="AE247" s="55" t="s">
        <v>23</v>
      </c>
      <c r="AF247" s="55" t="s">
        <v>23</v>
      </c>
      <c r="AG247" s="55" t="s">
        <v>23</v>
      </c>
      <c r="AH247" s="55" t="s">
        <v>23</v>
      </c>
      <c r="AI247" s="55" t="s">
        <v>23</v>
      </c>
      <c r="AJ247" s="55" t="s">
        <v>23</v>
      </c>
      <c r="AK247" s="55" t="s">
        <v>23</v>
      </c>
      <c r="AL247" s="55" t="s">
        <v>23</v>
      </c>
      <c r="AM247" s="55" t="s">
        <v>23</v>
      </c>
      <c r="AN247" s="55" t="s">
        <v>23</v>
      </c>
      <c r="AO247" s="55" t="s">
        <v>23</v>
      </c>
      <c r="AP247" s="55" t="s">
        <v>23</v>
      </c>
      <c r="AQ247" s="55" t="s">
        <v>23</v>
      </c>
      <c r="AR247" s="55" t="s">
        <v>23</v>
      </c>
      <c r="AS247" s="55" t="s">
        <v>23</v>
      </c>
      <c r="AT247" s="55" t="s">
        <v>23</v>
      </c>
      <c r="AU247" s="55" t="s">
        <v>23</v>
      </c>
      <c r="AV247" s="55" t="s">
        <v>23</v>
      </c>
      <c r="AW247" s="55" t="s">
        <v>23</v>
      </c>
      <c r="AX247" s="55" t="s">
        <v>23</v>
      </c>
      <c r="AY247" s="55" t="s">
        <v>23</v>
      </c>
      <c r="AZ247" s="55" t="s">
        <v>23</v>
      </c>
      <c r="BA247" s="55" t="s">
        <v>23</v>
      </c>
      <c r="BB247" s="55" t="s">
        <v>23</v>
      </c>
      <c r="BC247" s="55" t="s">
        <v>23</v>
      </c>
      <c r="BD247" s="55" t="s">
        <v>23</v>
      </c>
    </row>
    <row r="248" spans="1:56" ht="12" customHeight="1" x14ac:dyDescent="0.2">
      <c r="A248" s="25">
        <f>MAX($A$14:A247)+1</f>
        <v>189</v>
      </c>
      <c r="B248" s="56" t="s">
        <v>34</v>
      </c>
      <c r="C248" s="55" t="s">
        <v>6</v>
      </c>
      <c r="D248" s="55" t="s">
        <v>26</v>
      </c>
      <c r="E248" s="55" t="s">
        <v>31</v>
      </c>
      <c r="F248" s="55" t="s">
        <v>6</v>
      </c>
      <c r="G248" s="55" t="s">
        <v>26</v>
      </c>
      <c r="H248" s="55" t="s">
        <v>31</v>
      </c>
      <c r="I248" s="55" t="s">
        <v>6</v>
      </c>
      <c r="J248" s="55" t="s">
        <v>26</v>
      </c>
      <c r="K248" s="55" t="s">
        <v>31</v>
      </c>
      <c r="L248" s="55" t="s">
        <v>6</v>
      </c>
      <c r="M248" s="55" t="s">
        <v>26</v>
      </c>
      <c r="N248" s="55" t="s">
        <v>31</v>
      </c>
      <c r="O248" s="55" t="s">
        <v>5</v>
      </c>
      <c r="P248" s="55" t="s">
        <v>40</v>
      </c>
      <c r="Q248" s="55" t="s">
        <v>26</v>
      </c>
      <c r="R248" s="55" t="s">
        <v>4</v>
      </c>
      <c r="S248" s="55" t="s">
        <v>23</v>
      </c>
      <c r="T248" s="55" t="s">
        <v>33</v>
      </c>
      <c r="U248" s="55" t="s">
        <v>4</v>
      </c>
      <c r="V248" s="55" t="s">
        <v>23</v>
      </c>
      <c r="W248" s="55" t="s">
        <v>33</v>
      </c>
      <c r="X248" s="55" t="s">
        <v>4</v>
      </c>
      <c r="Y248" s="55" t="s">
        <v>26</v>
      </c>
      <c r="Z248" s="55" t="s">
        <v>31</v>
      </c>
      <c r="AA248" s="55" t="s">
        <v>4</v>
      </c>
      <c r="AB248" s="55" t="s">
        <v>26</v>
      </c>
      <c r="AC248" s="55" t="s">
        <v>31</v>
      </c>
      <c r="AD248" s="55" t="s">
        <v>4</v>
      </c>
      <c r="AE248" s="55" t="s">
        <v>26</v>
      </c>
      <c r="AF248" s="55" t="s">
        <v>31</v>
      </c>
      <c r="AG248" s="55" t="s">
        <v>4</v>
      </c>
      <c r="AH248" s="55" t="s">
        <v>26</v>
      </c>
      <c r="AI248" s="55" t="s">
        <v>31</v>
      </c>
      <c r="AJ248" s="55" t="s">
        <v>4</v>
      </c>
      <c r="AK248" s="55" t="s">
        <v>26</v>
      </c>
      <c r="AL248" s="55" t="s">
        <v>31</v>
      </c>
      <c r="AM248" s="55" t="s">
        <v>4</v>
      </c>
      <c r="AN248" s="55" t="s">
        <v>26</v>
      </c>
      <c r="AO248" s="55" t="s">
        <v>31</v>
      </c>
      <c r="AP248" s="55" t="s">
        <v>4</v>
      </c>
      <c r="AQ248" s="55" t="s">
        <v>26</v>
      </c>
      <c r="AR248" s="55" t="s">
        <v>31</v>
      </c>
      <c r="AS248" s="55" t="s">
        <v>4</v>
      </c>
      <c r="AT248" s="55" t="s">
        <v>26</v>
      </c>
      <c r="AU248" s="55" t="s">
        <v>31</v>
      </c>
      <c r="AV248" s="55" t="s">
        <v>4</v>
      </c>
      <c r="AW248" s="55" t="s">
        <v>26</v>
      </c>
      <c r="AX248" s="55" t="s">
        <v>31</v>
      </c>
      <c r="AY248" s="55" t="s">
        <v>4</v>
      </c>
      <c r="AZ248" s="55" t="s">
        <v>26</v>
      </c>
      <c r="BA248" s="55" t="s">
        <v>31</v>
      </c>
      <c r="BB248" s="55" t="s">
        <v>4</v>
      </c>
      <c r="BC248" s="55" t="s">
        <v>26</v>
      </c>
      <c r="BD248" s="55" t="s">
        <v>31</v>
      </c>
    </row>
    <row r="249" spans="1:56" ht="12" customHeight="1" x14ac:dyDescent="0.2">
      <c r="A249" s="25">
        <f>MAX($A$14:A248)+1</f>
        <v>190</v>
      </c>
      <c r="B249" s="56" t="s">
        <v>30</v>
      </c>
      <c r="C249" s="55" t="s">
        <v>23</v>
      </c>
      <c r="D249" s="55" t="s">
        <v>23</v>
      </c>
      <c r="E249" s="55" t="s">
        <v>23</v>
      </c>
      <c r="F249" s="55" t="s">
        <v>23</v>
      </c>
      <c r="G249" s="55" t="s">
        <v>23</v>
      </c>
      <c r="H249" s="55" t="s">
        <v>23</v>
      </c>
      <c r="I249" s="55" t="s">
        <v>23</v>
      </c>
      <c r="J249" s="55" t="s">
        <v>23</v>
      </c>
      <c r="K249" s="55" t="s">
        <v>23</v>
      </c>
      <c r="L249" s="55" t="s">
        <v>23</v>
      </c>
      <c r="M249" s="55" t="s">
        <v>23</v>
      </c>
      <c r="N249" s="55" t="s">
        <v>23</v>
      </c>
      <c r="O249" s="55" t="s">
        <v>23</v>
      </c>
      <c r="P249" s="55" t="s">
        <v>23</v>
      </c>
      <c r="Q249" s="55" t="s">
        <v>23</v>
      </c>
      <c r="R249" s="55" t="s">
        <v>23</v>
      </c>
      <c r="S249" s="55" t="s">
        <v>23</v>
      </c>
      <c r="T249" s="55" t="s">
        <v>23</v>
      </c>
      <c r="U249" s="55" t="s">
        <v>23</v>
      </c>
      <c r="V249" s="55" t="s">
        <v>23</v>
      </c>
      <c r="W249" s="55" t="s">
        <v>23</v>
      </c>
      <c r="X249" s="55" t="s">
        <v>23</v>
      </c>
      <c r="Y249" s="55" t="s">
        <v>23</v>
      </c>
      <c r="Z249" s="55" t="s">
        <v>23</v>
      </c>
      <c r="AA249" s="55" t="s">
        <v>23</v>
      </c>
      <c r="AB249" s="55" t="s">
        <v>23</v>
      </c>
      <c r="AC249" s="55" t="s">
        <v>23</v>
      </c>
      <c r="AD249" s="55" t="s">
        <v>23</v>
      </c>
      <c r="AE249" s="55" t="s">
        <v>23</v>
      </c>
      <c r="AF249" s="55" t="s">
        <v>23</v>
      </c>
      <c r="AG249" s="55" t="s">
        <v>23</v>
      </c>
      <c r="AH249" s="55" t="s">
        <v>23</v>
      </c>
      <c r="AI249" s="55" t="s">
        <v>23</v>
      </c>
      <c r="AJ249" s="55" t="s">
        <v>23</v>
      </c>
      <c r="AK249" s="55" t="s">
        <v>23</v>
      </c>
      <c r="AL249" s="55" t="s">
        <v>23</v>
      </c>
      <c r="AM249" s="55" t="s">
        <v>23</v>
      </c>
      <c r="AN249" s="55" t="s">
        <v>23</v>
      </c>
      <c r="AO249" s="55" t="s">
        <v>23</v>
      </c>
      <c r="AP249" s="55" t="s">
        <v>23</v>
      </c>
      <c r="AQ249" s="55" t="s">
        <v>23</v>
      </c>
      <c r="AR249" s="55" t="s">
        <v>23</v>
      </c>
      <c r="AS249" s="55" t="s">
        <v>23</v>
      </c>
      <c r="AT249" s="55" t="s">
        <v>23</v>
      </c>
      <c r="AU249" s="55" t="s">
        <v>23</v>
      </c>
      <c r="AV249" s="55" t="s">
        <v>23</v>
      </c>
      <c r="AW249" s="55" t="s">
        <v>23</v>
      </c>
      <c r="AX249" s="55" t="s">
        <v>23</v>
      </c>
      <c r="AY249" s="55" t="s">
        <v>23</v>
      </c>
      <c r="AZ249" s="55" t="s">
        <v>23</v>
      </c>
      <c r="BA249" s="55" t="s">
        <v>23</v>
      </c>
      <c r="BB249" s="55" t="s">
        <v>23</v>
      </c>
      <c r="BC249" s="55" t="s">
        <v>23</v>
      </c>
      <c r="BD249" s="55" t="s">
        <v>23</v>
      </c>
    </row>
    <row r="250" spans="1:56" x14ac:dyDescent="0.2">
      <c r="A250" s="25">
        <f>MAX($A$14:A249)+1</f>
        <v>191</v>
      </c>
      <c r="B250" s="58" t="s">
        <v>67</v>
      </c>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c r="BB250" s="57"/>
      <c r="BC250" s="57"/>
      <c r="BD250" s="57"/>
    </row>
    <row r="251" spans="1:56" ht="12" customHeight="1" x14ac:dyDescent="0.2">
      <c r="A251" s="25">
        <f>MAX($A$14:A250)+1</f>
        <v>192</v>
      </c>
      <c r="B251" s="56" t="s">
        <v>36</v>
      </c>
      <c r="C251" s="55" t="s">
        <v>5</v>
      </c>
      <c r="D251" s="55" t="s">
        <v>26</v>
      </c>
      <c r="E251" s="55" t="s">
        <v>31</v>
      </c>
      <c r="F251" s="55" t="s">
        <v>5</v>
      </c>
      <c r="G251" s="55" t="s">
        <v>26</v>
      </c>
      <c r="H251" s="55" t="s">
        <v>31</v>
      </c>
      <c r="I251" s="55" t="s">
        <v>5</v>
      </c>
      <c r="J251" s="55" t="s">
        <v>26</v>
      </c>
      <c r="K251" s="55" t="s">
        <v>31</v>
      </c>
      <c r="L251" s="55" t="s">
        <v>4</v>
      </c>
      <c r="M251" s="55" t="s">
        <v>28</v>
      </c>
      <c r="N251" s="55" t="s">
        <v>26</v>
      </c>
      <c r="O251" s="55" t="s">
        <v>5</v>
      </c>
      <c r="P251" s="55" t="s">
        <v>23</v>
      </c>
      <c r="Q251" s="55" t="s">
        <v>31</v>
      </c>
      <c r="R251" s="55" t="s">
        <v>5</v>
      </c>
      <c r="S251" s="55" t="s">
        <v>23</v>
      </c>
      <c r="T251" s="55" t="s">
        <v>31</v>
      </c>
      <c r="U251" s="55" t="s">
        <v>5</v>
      </c>
      <c r="V251" s="55" t="s">
        <v>23</v>
      </c>
      <c r="W251" s="55" t="s">
        <v>32</v>
      </c>
      <c r="X251" s="55" t="s">
        <v>5</v>
      </c>
      <c r="Y251" s="55" t="s">
        <v>23</v>
      </c>
      <c r="Z251" s="55" t="s">
        <v>32</v>
      </c>
      <c r="AA251" s="55" t="s">
        <v>5</v>
      </c>
      <c r="AB251" s="55" t="s">
        <v>23</v>
      </c>
      <c r="AC251" s="55" t="s">
        <v>31</v>
      </c>
      <c r="AD251" s="55" t="s">
        <v>5</v>
      </c>
      <c r="AE251" s="55" t="s">
        <v>23</v>
      </c>
      <c r="AF251" s="55" t="s">
        <v>31</v>
      </c>
      <c r="AG251" s="55" t="s">
        <v>5</v>
      </c>
      <c r="AH251" s="55" t="s">
        <v>23</v>
      </c>
      <c r="AI251" s="55" t="s">
        <v>31</v>
      </c>
      <c r="AJ251" s="55" t="s">
        <v>5</v>
      </c>
      <c r="AK251" s="55" t="s">
        <v>23</v>
      </c>
      <c r="AL251" s="55" t="s">
        <v>31</v>
      </c>
      <c r="AM251" s="55" t="s">
        <v>6</v>
      </c>
      <c r="AN251" s="55" t="s">
        <v>23</v>
      </c>
      <c r="AO251" s="55" t="s">
        <v>32</v>
      </c>
      <c r="AP251" s="55" t="s">
        <v>6</v>
      </c>
      <c r="AQ251" s="55" t="s">
        <v>23</v>
      </c>
      <c r="AR251" s="55" t="s">
        <v>32</v>
      </c>
      <c r="AS251" s="55" t="s">
        <v>6</v>
      </c>
      <c r="AT251" s="55" t="s">
        <v>23</v>
      </c>
      <c r="AU251" s="55" t="s">
        <v>31</v>
      </c>
      <c r="AV251" s="55" t="s">
        <v>6</v>
      </c>
      <c r="AW251" s="55" t="s">
        <v>23</v>
      </c>
      <c r="AX251" s="55" t="s">
        <v>31</v>
      </c>
      <c r="AY251" s="55" t="s">
        <v>6</v>
      </c>
      <c r="AZ251" s="55" t="s">
        <v>23</v>
      </c>
      <c r="BA251" s="55" t="s">
        <v>31</v>
      </c>
      <c r="BB251" s="55" t="s">
        <v>6</v>
      </c>
      <c r="BC251" s="55" t="s">
        <v>23</v>
      </c>
      <c r="BD251" s="55" t="s">
        <v>31</v>
      </c>
    </row>
    <row r="252" spans="1:56" ht="12" customHeight="1" x14ac:dyDescent="0.2">
      <c r="A252" s="25">
        <f>MAX($A$14:A251)+1</f>
        <v>193</v>
      </c>
      <c r="B252" s="56" t="s">
        <v>35</v>
      </c>
      <c r="C252" s="55" t="s">
        <v>27</v>
      </c>
      <c r="D252" s="55" t="s">
        <v>26</v>
      </c>
      <c r="E252" s="55" t="s">
        <v>23</v>
      </c>
      <c r="F252" s="55" t="s">
        <v>27</v>
      </c>
      <c r="G252" s="55" t="s">
        <v>26</v>
      </c>
      <c r="H252" s="55" t="s">
        <v>23</v>
      </c>
      <c r="I252" s="55" t="s">
        <v>27</v>
      </c>
      <c r="J252" s="55" t="s">
        <v>26</v>
      </c>
      <c r="K252" s="55" t="s">
        <v>23</v>
      </c>
      <c r="L252" s="55" t="s">
        <v>27</v>
      </c>
      <c r="M252" s="55" t="s">
        <v>28</v>
      </c>
      <c r="N252" s="55" t="s">
        <v>23</v>
      </c>
      <c r="O252" s="55" t="s">
        <v>27</v>
      </c>
      <c r="P252" s="55" t="s">
        <v>23</v>
      </c>
      <c r="Q252" s="55" t="s">
        <v>23</v>
      </c>
      <c r="R252" s="55" t="s">
        <v>27</v>
      </c>
      <c r="S252" s="55" t="s">
        <v>23</v>
      </c>
      <c r="T252" s="55" t="s">
        <v>23</v>
      </c>
      <c r="U252" s="55" t="s">
        <v>27</v>
      </c>
      <c r="V252" s="55" t="s">
        <v>23</v>
      </c>
      <c r="W252" s="55" t="s">
        <v>23</v>
      </c>
      <c r="X252" s="55" t="s">
        <v>27</v>
      </c>
      <c r="Y252" s="55" t="s">
        <v>23</v>
      </c>
      <c r="Z252" s="55" t="s">
        <v>23</v>
      </c>
      <c r="AA252" s="55" t="s">
        <v>27</v>
      </c>
      <c r="AB252" s="55" t="s">
        <v>23</v>
      </c>
      <c r="AC252" s="55" t="s">
        <v>23</v>
      </c>
      <c r="AD252" s="55" t="s">
        <v>27</v>
      </c>
      <c r="AE252" s="55" t="s">
        <v>23</v>
      </c>
      <c r="AF252" s="55" t="s">
        <v>23</v>
      </c>
      <c r="AG252" s="55" t="s">
        <v>27</v>
      </c>
      <c r="AH252" s="55" t="s">
        <v>23</v>
      </c>
      <c r="AI252" s="55" t="s">
        <v>23</v>
      </c>
      <c r="AJ252" s="55" t="s">
        <v>27</v>
      </c>
      <c r="AK252" s="55" t="s">
        <v>23</v>
      </c>
      <c r="AL252" s="55" t="s">
        <v>23</v>
      </c>
      <c r="AM252" s="55" t="s">
        <v>27</v>
      </c>
      <c r="AN252" s="55" t="s">
        <v>23</v>
      </c>
      <c r="AO252" s="55" t="s">
        <v>23</v>
      </c>
      <c r="AP252" s="55" t="s">
        <v>27</v>
      </c>
      <c r="AQ252" s="55" t="s">
        <v>23</v>
      </c>
      <c r="AR252" s="55" t="s">
        <v>23</v>
      </c>
      <c r="AS252" s="55" t="s">
        <v>27</v>
      </c>
      <c r="AT252" s="55" t="s">
        <v>23</v>
      </c>
      <c r="AU252" s="55" t="s">
        <v>23</v>
      </c>
      <c r="AV252" s="55" t="s">
        <v>27</v>
      </c>
      <c r="AW252" s="55" t="s">
        <v>23</v>
      </c>
      <c r="AX252" s="55" t="s">
        <v>23</v>
      </c>
      <c r="AY252" s="55" t="s">
        <v>27</v>
      </c>
      <c r="AZ252" s="55" t="s">
        <v>23</v>
      </c>
      <c r="BA252" s="55" t="s">
        <v>23</v>
      </c>
      <c r="BB252" s="55" t="s">
        <v>27</v>
      </c>
      <c r="BC252" s="55" t="s">
        <v>23</v>
      </c>
      <c r="BD252" s="55" t="s">
        <v>23</v>
      </c>
    </row>
    <row r="253" spans="1:56" ht="12" customHeight="1" x14ac:dyDescent="0.2">
      <c r="A253" s="25">
        <f>MAX($A$14:A252)+1</f>
        <v>194</v>
      </c>
      <c r="B253" s="56" t="s">
        <v>34</v>
      </c>
      <c r="C253" s="55" t="s">
        <v>5</v>
      </c>
      <c r="D253" s="55" t="s">
        <v>26</v>
      </c>
      <c r="E253" s="55" t="s">
        <v>31</v>
      </c>
      <c r="F253" s="55" t="s">
        <v>5</v>
      </c>
      <c r="G253" s="55" t="s">
        <v>26</v>
      </c>
      <c r="H253" s="55" t="s">
        <v>31</v>
      </c>
      <c r="I253" s="55" t="s">
        <v>5</v>
      </c>
      <c r="J253" s="55" t="s">
        <v>26</v>
      </c>
      <c r="K253" s="55" t="s">
        <v>31</v>
      </c>
      <c r="L253" s="55" t="s">
        <v>4</v>
      </c>
      <c r="M253" s="55" t="s">
        <v>28</v>
      </c>
      <c r="N253" s="55" t="s">
        <v>26</v>
      </c>
      <c r="O253" s="55" t="s">
        <v>5</v>
      </c>
      <c r="P253" s="55" t="s">
        <v>23</v>
      </c>
      <c r="Q253" s="55" t="s">
        <v>31</v>
      </c>
      <c r="R253" s="55" t="s">
        <v>5</v>
      </c>
      <c r="S253" s="55" t="s">
        <v>23</v>
      </c>
      <c r="T253" s="55" t="s">
        <v>31</v>
      </c>
      <c r="U253" s="55" t="s">
        <v>5</v>
      </c>
      <c r="V253" s="55" t="s">
        <v>23</v>
      </c>
      <c r="W253" s="55" t="s">
        <v>32</v>
      </c>
      <c r="X253" s="55" t="s">
        <v>5</v>
      </c>
      <c r="Y253" s="55" t="s">
        <v>23</v>
      </c>
      <c r="Z253" s="55" t="s">
        <v>32</v>
      </c>
      <c r="AA253" s="55" t="s">
        <v>5</v>
      </c>
      <c r="AB253" s="55" t="s">
        <v>23</v>
      </c>
      <c r="AC253" s="55" t="s">
        <v>31</v>
      </c>
      <c r="AD253" s="55" t="s">
        <v>5</v>
      </c>
      <c r="AE253" s="55" t="s">
        <v>23</v>
      </c>
      <c r="AF253" s="55" t="s">
        <v>31</v>
      </c>
      <c r="AG253" s="55" t="s">
        <v>5</v>
      </c>
      <c r="AH253" s="55" t="s">
        <v>23</v>
      </c>
      <c r="AI253" s="55" t="s">
        <v>31</v>
      </c>
      <c r="AJ253" s="55" t="s">
        <v>5</v>
      </c>
      <c r="AK253" s="55" t="s">
        <v>23</v>
      </c>
      <c r="AL253" s="55" t="s">
        <v>31</v>
      </c>
      <c r="AM253" s="55" t="s">
        <v>6</v>
      </c>
      <c r="AN253" s="55" t="s">
        <v>23</v>
      </c>
      <c r="AO253" s="55" t="s">
        <v>32</v>
      </c>
      <c r="AP253" s="55" t="s">
        <v>6</v>
      </c>
      <c r="AQ253" s="55" t="s">
        <v>23</v>
      </c>
      <c r="AR253" s="55" t="s">
        <v>32</v>
      </c>
      <c r="AS253" s="55" t="s">
        <v>6</v>
      </c>
      <c r="AT253" s="55" t="s">
        <v>23</v>
      </c>
      <c r="AU253" s="55" t="s">
        <v>31</v>
      </c>
      <c r="AV253" s="55" t="s">
        <v>6</v>
      </c>
      <c r="AW253" s="55" t="s">
        <v>23</v>
      </c>
      <c r="AX253" s="55" t="s">
        <v>31</v>
      </c>
      <c r="AY253" s="55" t="s">
        <v>6</v>
      </c>
      <c r="AZ253" s="55" t="s">
        <v>23</v>
      </c>
      <c r="BA253" s="55" t="s">
        <v>31</v>
      </c>
      <c r="BB253" s="55" t="s">
        <v>6</v>
      </c>
      <c r="BC253" s="55" t="s">
        <v>23</v>
      </c>
      <c r="BD253" s="55" t="s">
        <v>31</v>
      </c>
    </row>
    <row r="254" spans="1:56" ht="12" customHeight="1" x14ac:dyDescent="0.2">
      <c r="A254" s="25">
        <f>MAX($A$14:A253)+1</f>
        <v>195</v>
      </c>
      <c r="B254" s="56" t="s">
        <v>30</v>
      </c>
      <c r="C254" s="55" t="s">
        <v>27</v>
      </c>
      <c r="D254" s="55" t="s">
        <v>26</v>
      </c>
      <c r="E254" s="55" t="s">
        <v>23</v>
      </c>
      <c r="F254" s="55" t="s">
        <v>27</v>
      </c>
      <c r="G254" s="55" t="s">
        <v>26</v>
      </c>
      <c r="H254" s="55" t="s">
        <v>23</v>
      </c>
      <c r="I254" s="55" t="s">
        <v>27</v>
      </c>
      <c r="J254" s="55" t="s">
        <v>26</v>
      </c>
      <c r="K254" s="55" t="s">
        <v>23</v>
      </c>
      <c r="L254" s="55" t="s">
        <v>27</v>
      </c>
      <c r="M254" s="55" t="s">
        <v>28</v>
      </c>
      <c r="N254" s="55" t="s">
        <v>23</v>
      </c>
      <c r="O254" s="55" t="s">
        <v>27</v>
      </c>
      <c r="P254" s="55" t="s">
        <v>23</v>
      </c>
      <c r="Q254" s="55" t="s">
        <v>23</v>
      </c>
      <c r="R254" s="55" t="s">
        <v>27</v>
      </c>
      <c r="S254" s="55" t="s">
        <v>23</v>
      </c>
      <c r="T254" s="55" t="s">
        <v>23</v>
      </c>
      <c r="U254" s="55" t="s">
        <v>27</v>
      </c>
      <c r="V254" s="55" t="s">
        <v>23</v>
      </c>
      <c r="W254" s="55" t="s">
        <v>23</v>
      </c>
      <c r="X254" s="55" t="s">
        <v>27</v>
      </c>
      <c r="Y254" s="55" t="s">
        <v>23</v>
      </c>
      <c r="Z254" s="55" t="s">
        <v>23</v>
      </c>
      <c r="AA254" s="55" t="s">
        <v>27</v>
      </c>
      <c r="AB254" s="55" t="s">
        <v>23</v>
      </c>
      <c r="AC254" s="55" t="s">
        <v>23</v>
      </c>
      <c r="AD254" s="55" t="s">
        <v>27</v>
      </c>
      <c r="AE254" s="55" t="s">
        <v>23</v>
      </c>
      <c r="AF254" s="55" t="s">
        <v>23</v>
      </c>
      <c r="AG254" s="55" t="s">
        <v>27</v>
      </c>
      <c r="AH254" s="55" t="s">
        <v>23</v>
      </c>
      <c r="AI254" s="55" t="s">
        <v>23</v>
      </c>
      <c r="AJ254" s="55" t="s">
        <v>27</v>
      </c>
      <c r="AK254" s="55" t="s">
        <v>23</v>
      </c>
      <c r="AL254" s="55" t="s">
        <v>23</v>
      </c>
      <c r="AM254" s="55" t="s">
        <v>27</v>
      </c>
      <c r="AN254" s="55" t="s">
        <v>23</v>
      </c>
      <c r="AO254" s="55" t="s">
        <v>23</v>
      </c>
      <c r="AP254" s="55" t="s">
        <v>27</v>
      </c>
      <c r="AQ254" s="55" t="s">
        <v>23</v>
      </c>
      <c r="AR254" s="55" t="s">
        <v>23</v>
      </c>
      <c r="AS254" s="55" t="s">
        <v>27</v>
      </c>
      <c r="AT254" s="55" t="s">
        <v>23</v>
      </c>
      <c r="AU254" s="55" t="s">
        <v>23</v>
      </c>
      <c r="AV254" s="55" t="s">
        <v>27</v>
      </c>
      <c r="AW254" s="55" t="s">
        <v>23</v>
      </c>
      <c r="AX254" s="55" t="s">
        <v>23</v>
      </c>
      <c r="AY254" s="55" t="s">
        <v>27</v>
      </c>
      <c r="AZ254" s="55" t="s">
        <v>23</v>
      </c>
      <c r="BA254" s="55" t="s">
        <v>23</v>
      </c>
      <c r="BB254" s="55" t="s">
        <v>27</v>
      </c>
      <c r="BC254" s="55" t="s">
        <v>23</v>
      </c>
      <c r="BD254" s="55" t="s">
        <v>23</v>
      </c>
    </row>
    <row r="255" spans="1:56" x14ac:dyDescent="0.2">
      <c r="A255" s="25">
        <f>MAX($A$14:A254)+1</f>
        <v>196</v>
      </c>
      <c r="B255" s="58" t="s">
        <v>66</v>
      </c>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c r="BD255" s="57"/>
    </row>
    <row r="256" spans="1:56" ht="12" customHeight="1" x14ac:dyDescent="0.2">
      <c r="A256" s="25">
        <f>MAX($A$14:A255)+1</f>
        <v>197</v>
      </c>
      <c r="B256" s="56" t="s">
        <v>36</v>
      </c>
      <c r="C256" s="55" t="s">
        <v>22</v>
      </c>
      <c r="D256" s="55" t="s">
        <v>26</v>
      </c>
      <c r="E256" s="55" t="s">
        <v>22</v>
      </c>
      <c r="F256" s="55" t="s">
        <v>22</v>
      </c>
      <c r="G256" s="55" t="s">
        <v>26</v>
      </c>
      <c r="H256" s="55" t="s">
        <v>22</v>
      </c>
      <c r="I256" s="55" t="s">
        <v>22</v>
      </c>
      <c r="J256" s="55" t="s">
        <v>26</v>
      </c>
      <c r="K256" s="55" t="s">
        <v>22</v>
      </c>
      <c r="L256" s="55" t="s">
        <v>22</v>
      </c>
      <c r="M256" s="55" t="s">
        <v>26</v>
      </c>
      <c r="N256" s="55" t="s">
        <v>22</v>
      </c>
      <c r="O256" s="55" t="s">
        <v>5</v>
      </c>
      <c r="P256" s="55" t="s">
        <v>40</v>
      </c>
      <c r="Q256" s="55" t="s">
        <v>26</v>
      </c>
      <c r="R256" s="55" t="s">
        <v>4</v>
      </c>
      <c r="S256" s="55" t="s">
        <v>23</v>
      </c>
      <c r="T256" s="55" t="s">
        <v>33</v>
      </c>
      <c r="U256" s="55" t="s">
        <v>4</v>
      </c>
      <c r="V256" s="55" t="s">
        <v>23</v>
      </c>
      <c r="W256" s="55" t="s">
        <v>33</v>
      </c>
      <c r="X256" s="55" t="s">
        <v>4</v>
      </c>
      <c r="Y256" s="55" t="s">
        <v>26</v>
      </c>
      <c r="Z256" s="55" t="s">
        <v>31</v>
      </c>
      <c r="AA256" s="55" t="s">
        <v>4</v>
      </c>
      <c r="AB256" s="55" t="s">
        <v>26</v>
      </c>
      <c r="AC256" s="55" t="s">
        <v>31</v>
      </c>
      <c r="AD256" s="55" t="s">
        <v>4</v>
      </c>
      <c r="AE256" s="55" t="s">
        <v>26</v>
      </c>
      <c r="AF256" s="55" t="s">
        <v>31</v>
      </c>
      <c r="AG256" s="55" t="s">
        <v>4</v>
      </c>
      <c r="AH256" s="55" t="s">
        <v>26</v>
      </c>
      <c r="AI256" s="55" t="s">
        <v>31</v>
      </c>
      <c r="AJ256" s="55" t="s">
        <v>4</v>
      </c>
      <c r="AK256" s="55" t="s">
        <v>26</v>
      </c>
      <c r="AL256" s="55" t="s">
        <v>31</v>
      </c>
      <c r="AM256" s="55" t="s">
        <v>4</v>
      </c>
      <c r="AN256" s="55" t="s">
        <v>26</v>
      </c>
      <c r="AO256" s="55" t="s">
        <v>31</v>
      </c>
      <c r="AP256" s="55" t="s">
        <v>4</v>
      </c>
      <c r="AQ256" s="55" t="s">
        <v>26</v>
      </c>
      <c r="AR256" s="55" t="s">
        <v>31</v>
      </c>
      <c r="AS256" s="55" t="s">
        <v>4</v>
      </c>
      <c r="AT256" s="55" t="s">
        <v>26</v>
      </c>
      <c r="AU256" s="55" t="s">
        <v>31</v>
      </c>
      <c r="AV256" s="55" t="s">
        <v>4</v>
      </c>
      <c r="AW256" s="55" t="s">
        <v>26</v>
      </c>
      <c r="AX256" s="55" t="s">
        <v>31</v>
      </c>
      <c r="AY256" s="55" t="s">
        <v>4</v>
      </c>
      <c r="AZ256" s="55" t="s">
        <v>26</v>
      </c>
      <c r="BA256" s="55" t="s">
        <v>31</v>
      </c>
      <c r="BB256" s="55" t="s">
        <v>4</v>
      </c>
      <c r="BC256" s="55" t="s">
        <v>26</v>
      </c>
      <c r="BD256" s="55" t="s">
        <v>31</v>
      </c>
    </row>
    <row r="257" spans="1:56" ht="12" customHeight="1" x14ac:dyDescent="0.2">
      <c r="A257" s="25">
        <f>MAX($A$14:A256)+1</f>
        <v>198</v>
      </c>
      <c r="B257" s="56" t="s">
        <v>35</v>
      </c>
      <c r="C257" s="55" t="s">
        <v>23</v>
      </c>
      <c r="D257" s="55" t="s">
        <v>23</v>
      </c>
      <c r="E257" s="55" t="s">
        <v>23</v>
      </c>
      <c r="F257" s="55" t="s">
        <v>23</v>
      </c>
      <c r="G257" s="55" t="s">
        <v>23</v>
      </c>
      <c r="H257" s="55" t="s">
        <v>23</v>
      </c>
      <c r="I257" s="55" t="s">
        <v>23</v>
      </c>
      <c r="J257" s="55" t="s">
        <v>23</v>
      </c>
      <c r="K257" s="55" t="s">
        <v>23</v>
      </c>
      <c r="L257" s="55" t="s">
        <v>23</v>
      </c>
      <c r="M257" s="55" t="s">
        <v>23</v>
      </c>
      <c r="N257" s="55" t="s">
        <v>23</v>
      </c>
      <c r="O257" s="55" t="s">
        <v>23</v>
      </c>
      <c r="P257" s="55" t="s">
        <v>23</v>
      </c>
      <c r="Q257" s="55" t="s">
        <v>23</v>
      </c>
      <c r="R257" s="55" t="s">
        <v>23</v>
      </c>
      <c r="S257" s="55" t="s">
        <v>23</v>
      </c>
      <c r="T257" s="55" t="s">
        <v>23</v>
      </c>
      <c r="U257" s="55" t="s">
        <v>23</v>
      </c>
      <c r="V257" s="55" t="s">
        <v>23</v>
      </c>
      <c r="W257" s="55" t="s">
        <v>23</v>
      </c>
      <c r="X257" s="55" t="s">
        <v>23</v>
      </c>
      <c r="Y257" s="55" t="s">
        <v>23</v>
      </c>
      <c r="Z257" s="55" t="s">
        <v>23</v>
      </c>
      <c r="AA257" s="55" t="s">
        <v>23</v>
      </c>
      <c r="AB257" s="55" t="s">
        <v>23</v>
      </c>
      <c r="AC257" s="55" t="s">
        <v>23</v>
      </c>
      <c r="AD257" s="55" t="s">
        <v>23</v>
      </c>
      <c r="AE257" s="55" t="s">
        <v>23</v>
      </c>
      <c r="AF257" s="55" t="s">
        <v>23</v>
      </c>
      <c r="AG257" s="55" t="s">
        <v>23</v>
      </c>
      <c r="AH257" s="55" t="s">
        <v>23</v>
      </c>
      <c r="AI257" s="55" t="s">
        <v>23</v>
      </c>
      <c r="AJ257" s="55" t="s">
        <v>23</v>
      </c>
      <c r="AK257" s="55" t="s">
        <v>23</v>
      </c>
      <c r="AL257" s="55" t="s">
        <v>23</v>
      </c>
      <c r="AM257" s="55" t="s">
        <v>23</v>
      </c>
      <c r="AN257" s="55" t="s">
        <v>23</v>
      </c>
      <c r="AO257" s="55" t="s">
        <v>23</v>
      </c>
      <c r="AP257" s="55" t="s">
        <v>23</v>
      </c>
      <c r="AQ257" s="55" t="s">
        <v>23</v>
      </c>
      <c r="AR257" s="55" t="s">
        <v>23</v>
      </c>
      <c r="AS257" s="55" t="s">
        <v>23</v>
      </c>
      <c r="AT257" s="55" t="s">
        <v>23</v>
      </c>
      <c r="AU257" s="55" t="s">
        <v>23</v>
      </c>
      <c r="AV257" s="55" t="s">
        <v>23</v>
      </c>
      <c r="AW257" s="55" t="s">
        <v>23</v>
      </c>
      <c r="AX257" s="55" t="s">
        <v>23</v>
      </c>
      <c r="AY257" s="55" t="s">
        <v>23</v>
      </c>
      <c r="AZ257" s="55" t="s">
        <v>23</v>
      </c>
      <c r="BA257" s="55" t="s">
        <v>23</v>
      </c>
      <c r="BB257" s="55" t="s">
        <v>23</v>
      </c>
      <c r="BC257" s="55" t="s">
        <v>23</v>
      </c>
      <c r="BD257" s="55" t="s">
        <v>23</v>
      </c>
    </row>
    <row r="258" spans="1:56" ht="12" customHeight="1" x14ac:dyDescent="0.2">
      <c r="A258" s="25">
        <f>MAX($A$14:A257)+1</f>
        <v>199</v>
      </c>
      <c r="B258" s="56" t="s">
        <v>34</v>
      </c>
      <c r="C258" s="55" t="s">
        <v>22</v>
      </c>
      <c r="D258" s="55" t="s">
        <v>26</v>
      </c>
      <c r="E258" s="55" t="s">
        <v>22</v>
      </c>
      <c r="F258" s="55" t="s">
        <v>22</v>
      </c>
      <c r="G258" s="55" t="s">
        <v>26</v>
      </c>
      <c r="H258" s="55" t="s">
        <v>22</v>
      </c>
      <c r="I258" s="55" t="s">
        <v>22</v>
      </c>
      <c r="J258" s="55" t="s">
        <v>26</v>
      </c>
      <c r="K258" s="55" t="s">
        <v>22</v>
      </c>
      <c r="L258" s="55" t="s">
        <v>22</v>
      </c>
      <c r="M258" s="55" t="s">
        <v>26</v>
      </c>
      <c r="N258" s="55" t="s">
        <v>22</v>
      </c>
      <c r="O258" s="55" t="s">
        <v>5</v>
      </c>
      <c r="P258" s="55" t="s">
        <v>40</v>
      </c>
      <c r="Q258" s="55" t="s">
        <v>26</v>
      </c>
      <c r="R258" s="55" t="s">
        <v>4</v>
      </c>
      <c r="S258" s="55" t="s">
        <v>23</v>
      </c>
      <c r="T258" s="55" t="s">
        <v>33</v>
      </c>
      <c r="U258" s="55" t="s">
        <v>4</v>
      </c>
      <c r="V258" s="55" t="s">
        <v>23</v>
      </c>
      <c r="W258" s="55" t="s">
        <v>33</v>
      </c>
      <c r="X258" s="55" t="s">
        <v>4</v>
      </c>
      <c r="Y258" s="55" t="s">
        <v>26</v>
      </c>
      <c r="Z258" s="55" t="s">
        <v>31</v>
      </c>
      <c r="AA258" s="55" t="s">
        <v>4</v>
      </c>
      <c r="AB258" s="55" t="s">
        <v>26</v>
      </c>
      <c r="AC258" s="55" t="s">
        <v>31</v>
      </c>
      <c r="AD258" s="55" t="s">
        <v>4</v>
      </c>
      <c r="AE258" s="55" t="s">
        <v>26</v>
      </c>
      <c r="AF258" s="55" t="s">
        <v>31</v>
      </c>
      <c r="AG258" s="55" t="s">
        <v>4</v>
      </c>
      <c r="AH258" s="55" t="s">
        <v>26</v>
      </c>
      <c r="AI258" s="55" t="s">
        <v>31</v>
      </c>
      <c r="AJ258" s="55" t="s">
        <v>4</v>
      </c>
      <c r="AK258" s="55" t="s">
        <v>26</v>
      </c>
      <c r="AL258" s="55" t="s">
        <v>31</v>
      </c>
      <c r="AM258" s="55" t="s">
        <v>4</v>
      </c>
      <c r="AN258" s="55" t="s">
        <v>26</v>
      </c>
      <c r="AO258" s="55" t="s">
        <v>31</v>
      </c>
      <c r="AP258" s="55" t="s">
        <v>4</v>
      </c>
      <c r="AQ258" s="55" t="s">
        <v>26</v>
      </c>
      <c r="AR258" s="55" t="s">
        <v>31</v>
      </c>
      <c r="AS258" s="55" t="s">
        <v>4</v>
      </c>
      <c r="AT258" s="55" t="s">
        <v>26</v>
      </c>
      <c r="AU258" s="55" t="s">
        <v>31</v>
      </c>
      <c r="AV258" s="55" t="s">
        <v>4</v>
      </c>
      <c r="AW258" s="55" t="s">
        <v>26</v>
      </c>
      <c r="AX258" s="55" t="s">
        <v>31</v>
      </c>
      <c r="AY258" s="55" t="s">
        <v>4</v>
      </c>
      <c r="AZ258" s="55" t="s">
        <v>26</v>
      </c>
      <c r="BA258" s="55" t="s">
        <v>31</v>
      </c>
      <c r="BB258" s="55" t="s">
        <v>4</v>
      </c>
      <c r="BC258" s="55" t="s">
        <v>26</v>
      </c>
      <c r="BD258" s="55" t="s">
        <v>31</v>
      </c>
    </row>
    <row r="259" spans="1:56" ht="12" customHeight="1" x14ac:dyDescent="0.2">
      <c r="A259" s="25">
        <f>MAX($A$14:A258)+1</f>
        <v>200</v>
      </c>
      <c r="B259" s="56" t="s">
        <v>30</v>
      </c>
      <c r="C259" s="55" t="s">
        <v>23</v>
      </c>
      <c r="D259" s="55" t="s">
        <v>23</v>
      </c>
      <c r="E259" s="55" t="s">
        <v>23</v>
      </c>
      <c r="F259" s="55" t="s">
        <v>23</v>
      </c>
      <c r="G259" s="55" t="s">
        <v>23</v>
      </c>
      <c r="H259" s="55" t="s">
        <v>23</v>
      </c>
      <c r="I259" s="55" t="s">
        <v>23</v>
      </c>
      <c r="J259" s="55" t="s">
        <v>23</v>
      </c>
      <c r="K259" s="55" t="s">
        <v>23</v>
      </c>
      <c r="L259" s="55" t="s">
        <v>23</v>
      </c>
      <c r="M259" s="55" t="s">
        <v>23</v>
      </c>
      <c r="N259" s="55" t="s">
        <v>23</v>
      </c>
      <c r="O259" s="55" t="s">
        <v>23</v>
      </c>
      <c r="P259" s="55" t="s">
        <v>23</v>
      </c>
      <c r="Q259" s="55" t="s">
        <v>23</v>
      </c>
      <c r="R259" s="55" t="s">
        <v>23</v>
      </c>
      <c r="S259" s="55" t="s">
        <v>23</v>
      </c>
      <c r="T259" s="55" t="s">
        <v>23</v>
      </c>
      <c r="U259" s="55" t="s">
        <v>23</v>
      </c>
      <c r="V259" s="55" t="s">
        <v>23</v>
      </c>
      <c r="W259" s="55" t="s">
        <v>23</v>
      </c>
      <c r="X259" s="55" t="s">
        <v>23</v>
      </c>
      <c r="Y259" s="55" t="s">
        <v>23</v>
      </c>
      <c r="Z259" s="55" t="s">
        <v>23</v>
      </c>
      <c r="AA259" s="55" t="s">
        <v>23</v>
      </c>
      <c r="AB259" s="55" t="s">
        <v>23</v>
      </c>
      <c r="AC259" s="55" t="s">
        <v>23</v>
      </c>
      <c r="AD259" s="55" t="s">
        <v>23</v>
      </c>
      <c r="AE259" s="55" t="s">
        <v>23</v>
      </c>
      <c r="AF259" s="55" t="s">
        <v>23</v>
      </c>
      <c r="AG259" s="55" t="s">
        <v>23</v>
      </c>
      <c r="AH259" s="55" t="s">
        <v>23</v>
      </c>
      <c r="AI259" s="55" t="s">
        <v>23</v>
      </c>
      <c r="AJ259" s="55" t="s">
        <v>23</v>
      </c>
      <c r="AK259" s="55" t="s">
        <v>23</v>
      </c>
      <c r="AL259" s="55" t="s">
        <v>23</v>
      </c>
      <c r="AM259" s="55" t="s">
        <v>23</v>
      </c>
      <c r="AN259" s="55" t="s">
        <v>23</v>
      </c>
      <c r="AO259" s="55" t="s">
        <v>23</v>
      </c>
      <c r="AP259" s="55" t="s">
        <v>23</v>
      </c>
      <c r="AQ259" s="55" t="s">
        <v>23</v>
      </c>
      <c r="AR259" s="55" t="s">
        <v>23</v>
      </c>
      <c r="AS259" s="55" t="s">
        <v>23</v>
      </c>
      <c r="AT259" s="55" t="s">
        <v>23</v>
      </c>
      <c r="AU259" s="55" t="s">
        <v>23</v>
      </c>
      <c r="AV259" s="55" t="s">
        <v>23</v>
      </c>
      <c r="AW259" s="55" t="s">
        <v>23</v>
      </c>
      <c r="AX259" s="55" t="s">
        <v>23</v>
      </c>
      <c r="AY259" s="55" t="s">
        <v>23</v>
      </c>
      <c r="AZ259" s="55" t="s">
        <v>23</v>
      </c>
      <c r="BA259" s="55" t="s">
        <v>23</v>
      </c>
      <c r="BB259" s="55" t="s">
        <v>23</v>
      </c>
      <c r="BC259" s="55" t="s">
        <v>23</v>
      </c>
      <c r="BD259" s="55" t="s">
        <v>23</v>
      </c>
    </row>
    <row r="260" spans="1:56" x14ac:dyDescent="0.2">
      <c r="A260" s="25">
        <f>MAX($A$14:A259)+1</f>
        <v>201</v>
      </c>
      <c r="B260" s="58" t="s">
        <v>65</v>
      </c>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row>
    <row r="261" spans="1:56" ht="12" customHeight="1" x14ac:dyDescent="0.2">
      <c r="A261" s="25">
        <f>MAX($A$14:A260)+1</f>
        <v>202</v>
      </c>
      <c r="B261" s="56" t="s">
        <v>36</v>
      </c>
      <c r="C261" s="55" t="s">
        <v>6</v>
      </c>
      <c r="D261" s="55" t="s">
        <v>23</v>
      </c>
      <c r="E261" s="55" t="s">
        <v>31</v>
      </c>
      <c r="F261" s="55" t="s">
        <v>6</v>
      </c>
      <c r="G261" s="55" t="s">
        <v>23</v>
      </c>
      <c r="H261" s="55" t="s">
        <v>31</v>
      </c>
      <c r="I261" s="55" t="s">
        <v>6</v>
      </c>
      <c r="J261" s="55" t="s">
        <v>23</v>
      </c>
      <c r="K261" s="55" t="s">
        <v>31</v>
      </c>
      <c r="L261" s="55" t="s">
        <v>6</v>
      </c>
      <c r="M261" s="55" t="s">
        <v>23</v>
      </c>
      <c r="N261" s="55" t="s">
        <v>31</v>
      </c>
      <c r="O261" s="55" t="s">
        <v>6</v>
      </c>
      <c r="P261" s="55" t="s">
        <v>23</v>
      </c>
      <c r="Q261" s="55" t="s">
        <v>31</v>
      </c>
      <c r="R261" s="55" t="s">
        <v>6</v>
      </c>
      <c r="S261" s="55" t="s">
        <v>23</v>
      </c>
      <c r="T261" s="55" t="s">
        <v>31</v>
      </c>
      <c r="U261" s="55" t="s">
        <v>6</v>
      </c>
      <c r="V261" s="55" t="s">
        <v>23</v>
      </c>
      <c r="W261" s="55" t="s">
        <v>31</v>
      </c>
      <c r="X261" s="55" t="s">
        <v>6</v>
      </c>
      <c r="Y261" s="55" t="s">
        <v>23</v>
      </c>
      <c r="Z261" s="55" t="s">
        <v>31</v>
      </c>
      <c r="AA261" s="55" t="s">
        <v>6</v>
      </c>
      <c r="AB261" s="55" t="s">
        <v>23</v>
      </c>
      <c r="AC261" s="55" t="s">
        <v>33</v>
      </c>
      <c r="AD261" s="55" t="s">
        <v>6</v>
      </c>
      <c r="AE261" s="55" t="s">
        <v>23</v>
      </c>
      <c r="AF261" s="55" t="s">
        <v>31</v>
      </c>
      <c r="AG261" s="55" t="s">
        <v>6</v>
      </c>
      <c r="AH261" s="55" t="s">
        <v>23</v>
      </c>
      <c r="AI261" s="55" t="s">
        <v>31</v>
      </c>
      <c r="AJ261" s="55" t="s">
        <v>6</v>
      </c>
      <c r="AK261" s="55" t="s">
        <v>23</v>
      </c>
      <c r="AL261" s="55" t="s">
        <v>31</v>
      </c>
      <c r="AM261" s="55" t="s">
        <v>6</v>
      </c>
      <c r="AN261" s="55" t="s">
        <v>23</v>
      </c>
      <c r="AO261" s="55" t="s">
        <v>33</v>
      </c>
      <c r="AP261" s="55" t="s">
        <v>6</v>
      </c>
      <c r="AQ261" s="55" t="s">
        <v>23</v>
      </c>
      <c r="AR261" s="55" t="s">
        <v>31</v>
      </c>
      <c r="AS261" s="55" t="s">
        <v>6</v>
      </c>
      <c r="AT261" s="55" t="s">
        <v>23</v>
      </c>
      <c r="AU261" s="55" t="s">
        <v>32</v>
      </c>
      <c r="AV261" s="55" t="s">
        <v>6</v>
      </c>
      <c r="AW261" s="55" t="s">
        <v>23</v>
      </c>
      <c r="AX261" s="55" t="s">
        <v>32</v>
      </c>
      <c r="AY261" s="55" t="s">
        <v>6</v>
      </c>
      <c r="AZ261" s="55" t="s">
        <v>23</v>
      </c>
      <c r="BA261" s="55" t="s">
        <v>31</v>
      </c>
      <c r="BB261" s="55" t="s">
        <v>6</v>
      </c>
      <c r="BC261" s="55" t="s">
        <v>23</v>
      </c>
      <c r="BD261" s="55" t="s">
        <v>31</v>
      </c>
    </row>
    <row r="262" spans="1:56" ht="12" customHeight="1" x14ac:dyDescent="0.2">
      <c r="A262" s="25">
        <f>MAX($A$14:A261)+1</f>
        <v>203</v>
      </c>
      <c r="B262" s="56" t="s">
        <v>35</v>
      </c>
      <c r="C262" s="55" t="s">
        <v>27</v>
      </c>
      <c r="D262" s="55" t="s">
        <v>23</v>
      </c>
      <c r="E262" s="55" t="s">
        <v>23</v>
      </c>
      <c r="F262" s="55" t="s">
        <v>27</v>
      </c>
      <c r="G262" s="55" t="s">
        <v>23</v>
      </c>
      <c r="H262" s="55" t="s">
        <v>23</v>
      </c>
      <c r="I262" s="55" t="s">
        <v>27</v>
      </c>
      <c r="J262" s="55" t="s">
        <v>23</v>
      </c>
      <c r="K262" s="55" t="s">
        <v>23</v>
      </c>
      <c r="L262" s="55" t="s">
        <v>27</v>
      </c>
      <c r="M262" s="55" t="s">
        <v>23</v>
      </c>
      <c r="N262" s="55" t="s">
        <v>23</v>
      </c>
      <c r="O262" s="55" t="s">
        <v>27</v>
      </c>
      <c r="P262" s="55" t="s">
        <v>23</v>
      </c>
      <c r="Q262" s="55" t="s">
        <v>23</v>
      </c>
      <c r="R262" s="55" t="s">
        <v>27</v>
      </c>
      <c r="S262" s="55" t="s">
        <v>23</v>
      </c>
      <c r="T262" s="55" t="s">
        <v>23</v>
      </c>
      <c r="U262" s="55" t="s">
        <v>27</v>
      </c>
      <c r="V262" s="55" t="s">
        <v>23</v>
      </c>
      <c r="W262" s="55" t="s">
        <v>23</v>
      </c>
      <c r="X262" s="55" t="s">
        <v>27</v>
      </c>
      <c r="Y262" s="55" t="s">
        <v>23</v>
      </c>
      <c r="Z262" s="55" t="s">
        <v>23</v>
      </c>
      <c r="AA262" s="55" t="s">
        <v>27</v>
      </c>
      <c r="AB262" s="55" t="s">
        <v>23</v>
      </c>
      <c r="AC262" s="55" t="s">
        <v>23</v>
      </c>
      <c r="AD262" s="55" t="s">
        <v>27</v>
      </c>
      <c r="AE262" s="55" t="s">
        <v>23</v>
      </c>
      <c r="AF262" s="55" t="s">
        <v>23</v>
      </c>
      <c r="AG262" s="55" t="s">
        <v>27</v>
      </c>
      <c r="AH262" s="55" t="s">
        <v>23</v>
      </c>
      <c r="AI262" s="55" t="s">
        <v>23</v>
      </c>
      <c r="AJ262" s="55" t="s">
        <v>27</v>
      </c>
      <c r="AK262" s="55" t="s">
        <v>23</v>
      </c>
      <c r="AL262" s="55" t="s">
        <v>23</v>
      </c>
      <c r="AM262" s="55" t="s">
        <v>27</v>
      </c>
      <c r="AN262" s="55" t="s">
        <v>23</v>
      </c>
      <c r="AO262" s="55" t="s">
        <v>23</v>
      </c>
      <c r="AP262" s="55" t="s">
        <v>27</v>
      </c>
      <c r="AQ262" s="55" t="s">
        <v>23</v>
      </c>
      <c r="AR262" s="55" t="s">
        <v>23</v>
      </c>
      <c r="AS262" s="55" t="s">
        <v>27</v>
      </c>
      <c r="AT262" s="55" t="s">
        <v>23</v>
      </c>
      <c r="AU262" s="55" t="s">
        <v>23</v>
      </c>
      <c r="AV262" s="55" t="s">
        <v>27</v>
      </c>
      <c r="AW262" s="55" t="s">
        <v>23</v>
      </c>
      <c r="AX262" s="55" t="s">
        <v>23</v>
      </c>
      <c r="AY262" s="55" t="s">
        <v>27</v>
      </c>
      <c r="AZ262" s="55" t="s">
        <v>23</v>
      </c>
      <c r="BA262" s="55" t="s">
        <v>23</v>
      </c>
      <c r="BB262" s="55" t="s">
        <v>27</v>
      </c>
      <c r="BC262" s="55" t="s">
        <v>23</v>
      </c>
      <c r="BD262" s="55" t="s">
        <v>23</v>
      </c>
    </row>
    <row r="263" spans="1:56" ht="12" customHeight="1" x14ac:dyDescent="0.2">
      <c r="A263" s="25">
        <f>MAX($A$14:A262)+1</f>
        <v>204</v>
      </c>
      <c r="B263" s="56" t="s">
        <v>34</v>
      </c>
      <c r="C263" s="55" t="s">
        <v>6</v>
      </c>
      <c r="D263" s="55" t="s">
        <v>23</v>
      </c>
      <c r="E263" s="55" t="s">
        <v>31</v>
      </c>
      <c r="F263" s="55" t="s">
        <v>6</v>
      </c>
      <c r="G263" s="55" t="s">
        <v>23</v>
      </c>
      <c r="H263" s="55" t="s">
        <v>31</v>
      </c>
      <c r="I263" s="55" t="s">
        <v>6</v>
      </c>
      <c r="J263" s="55" t="s">
        <v>23</v>
      </c>
      <c r="K263" s="55" t="s">
        <v>31</v>
      </c>
      <c r="L263" s="55" t="s">
        <v>6</v>
      </c>
      <c r="M263" s="55" t="s">
        <v>23</v>
      </c>
      <c r="N263" s="55" t="s">
        <v>31</v>
      </c>
      <c r="O263" s="55" t="s">
        <v>6</v>
      </c>
      <c r="P263" s="55" t="s">
        <v>23</v>
      </c>
      <c r="Q263" s="55" t="s">
        <v>31</v>
      </c>
      <c r="R263" s="55" t="s">
        <v>6</v>
      </c>
      <c r="S263" s="55" t="s">
        <v>23</v>
      </c>
      <c r="T263" s="55" t="s">
        <v>31</v>
      </c>
      <c r="U263" s="55" t="s">
        <v>6</v>
      </c>
      <c r="V263" s="55" t="s">
        <v>23</v>
      </c>
      <c r="W263" s="55" t="s">
        <v>31</v>
      </c>
      <c r="X263" s="55" t="s">
        <v>6</v>
      </c>
      <c r="Y263" s="55" t="s">
        <v>23</v>
      </c>
      <c r="Z263" s="55" t="s">
        <v>31</v>
      </c>
      <c r="AA263" s="55" t="s">
        <v>6</v>
      </c>
      <c r="AB263" s="55" t="s">
        <v>23</v>
      </c>
      <c r="AC263" s="55" t="s">
        <v>33</v>
      </c>
      <c r="AD263" s="55" t="s">
        <v>6</v>
      </c>
      <c r="AE263" s="55" t="s">
        <v>23</v>
      </c>
      <c r="AF263" s="55" t="s">
        <v>31</v>
      </c>
      <c r="AG263" s="55" t="s">
        <v>6</v>
      </c>
      <c r="AH263" s="55" t="s">
        <v>23</v>
      </c>
      <c r="AI263" s="55" t="s">
        <v>31</v>
      </c>
      <c r="AJ263" s="55" t="s">
        <v>6</v>
      </c>
      <c r="AK263" s="55" t="s">
        <v>23</v>
      </c>
      <c r="AL263" s="55" t="s">
        <v>31</v>
      </c>
      <c r="AM263" s="55" t="s">
        <v>6</v>
      </c>
      <c r="AN263" s="55" t="s">
        <v>23</v>
      </c>
      <c r="AO263" s="55" t="s">
        <v>33</v>
      </c>
      <c r="AP263" s="55" t="s">
        <v>6</v>
      </c>
      <c r="AQ263" s="55" t="s">
        <v>23</v>
      </c>
      <c r="AR263" s="55" t="s">
        <v>31</v>
      </c>
      <c r="AS263" s="55" t="s">
        <v>6</v>
      </c>
      <c r="AT263" s="55" t="s">
        <v>23</v>
      </c>
      <c r="AU263" s="55" t="s">
        <v>32</v>
      </c>
      <c r="AV263" s="55" t="s">
        <v>6</v>
      </c>
      <c r="AW263" s="55" t="s">
        <v>23</v>
      </c>
      <c r="AX263" s="55" t="s">
        <v>32</v>
      </c>
      <c r="AY263" s="55" t="s">
        <v>6</v>
      </c>
      <c r="AZ263" s="55" t="s">
        <v>23</v>
      </c>
      <c r="BA263" s="55" t="s">
        <v>31</v>
      </c>
      <c r="BB263" s="55" t="s">
        <v>6</v>
      </c>
      <c r="BC263" s="55" t="s">
        <v>23</v>
      </c>
      <c r="BD263" s="55" t="s">
        <v>31</v>
      </c>
    </row>
    <row r="264" spans="1:56" ht="12" customHeight="1" x14ac:dyDescent="0.2">
      <c r="A264" s="25">
        <f>MAX($A$14:A263)+1</f>
        <v>205</v>
      </c>
      <c r="B264" s="56" t="s">
        <v>30</v>
      </c>
      <c r="C264" s="55" t="s">
        <v>27</v>
      </c>
      <c r="D264" s="55" t="s">
        <v>23</v>
      </c>
      <c r="E264" s="55" t="s">
        <v>23</v>
      </c>
      <c r="F264" s="55" t="s">
        <v>27</v>
      </c>
      <c r="G264" s="55" t="s">
        <v>23</v>
      </c>
      <c r="H264" s="55" t="s">
        <v>23</v>
      </c>
      <c r="I264" s="55" t="s">
        <v>27</v>
      </c>
      <c r="J264" s="55" t="s">
        <v>23</v>
      </c>
      <c r="K264" s="55" t="s">
        <v>23</v>
      </c>
      <c r="L264" s="55" t="s">
        <v>27</v>
      </c>
      <c r="M264" s="55" t="s">
        <v>23</v>
      </c>
      <c r="N264" s="55" t="s">
        <v>23</v>
      </c>
      <c r="O264" s="55" t="s">
        <v>27</v>
      </c>
      <c r="P264" s="55" t="s">
        <v>23</v>
      </c>
      <c r="Q264" s="55" t="s">
        <v>23</v>
      </c>
      <c r="R264" s="55" t="s">
        <v>27</v>
      </c>
      <c r="S264" s="55" t="s">
        <v>23</v>
      </c>
      <c r="T264" s="55" t="s">
        <v>23</v>
      </c>
      <c r="U264" s="55" t="s">
        <v>27</v>
      </c>
      <c r="V264" s="55" t="s">
        <v>23</v>
      </c>
      <c r="W264" s="55" t="s">
        <v>23</v>
      </c>
      <c r="X264" s="55" t="s">
        <v>27</v>
      </c>
      <c r="Y264" s="55" t="s">
        <v>23</v>
      </c>
      <c r="Z264" s="55" t="s">
        <v>23</v>
      </c>
      <c r="AA264" s="55" t="s">
        <v>27</v>
      </c>
      <c r="AB264" s="55" t="s">
        <v>23</v>
      </c>
      <c r="AC264" s="55" t="s">
        <v>23</v>
      </c>
      <c r="AD264" s="55" t="s">
        <v>27</v>
      </c>
      <c r="AE264" s="55" t="s">
        <v>23</v>
      </c>
      <c r="AF264" s="55" t="s">
        <v>23</v>
      </c>
      <c r="AG264" s="55" t="s">
        <v>27</v>
      </c>
      <c r="AH264" s="55" t="s">
        <v>23</v>
      </c>
      <c r="AI264" s="55" t="s">
        <v>23</v>
      </c>
      <c r="AJ264" s="55" t="s">
        <v>27</v>
      </c>
      <c r="AK264" s="55" t="s">
        <v>23</v>
      </c>
      <c r="AL264" s="55" t="s">
        <v>23</v>
      </c>
      <c r="AM264" s="55" t="s">
        <v>27</v>
      </c>
      <c r="AN264" s="55" t="s">
        <v>23</v>
      </c>
      <c r="AO264" s="55" t="s">
        <v>23</v>
      </c>
      <c r="AP264" s="55" t="s">
        <v>27</v>
      </c>
      <c r="AQ264" s="55" t="s">
        <v>23</v>
      </c>
      <c r="AR264" s="55" t="s">
        <v>23</v>
      </c>
      <c r="AS264" s="55" t="s">
        <v>27</v>
      </c>
      <c r="AT264" s="55" t="s">
        <v>23</v>
      </c>
      <c r="AU264" s="55" t="s">
        <v>23</v>
      </c>
      <c r="AV264" s="55" t="s">
        <v>27</v>
      </c>
      <c r="AW264" s="55" t="s">
        <v>23</v>
      </c>
      <c r="AX264" s="55" t="s">
        <v>23</v>
      </c>
      <c r="AY264" s="55" t="s">
        <v>27</v>
      </c>
      <c r="AZ264" s="55" t="s">
        <v>23</v>
      </c>
      <c r="BA264" s="55" t="s">
        <v>23</v>
      </c>
      <c r="BB264" s="55" t="s">
        <v>27</v>
      </c>
      <c r="BC264" s="55" t="s">
        <v>23</v>
      </c>
      <c r="BD264" s="55" t="s">
        <v>23</v>
      </c>
    </row>
    <row r="265" spans="1:56" x14ac:dyDescent="0.2">
      <c r="A265" s="25">
        <f>MAX($A$14:A264)+1</f>
        <v>206</v>
      </c>
      <c r="B265" s="58" t="s">
        <v>64</v>
      </c>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c r="BD265" s="57"/>
    </row>
    <row r="266" spans="1:56" ht="12" customHeight="1" x14ac:dyDescent="0.2">
      <c r="A266" s="25">
        <f>MAX($A$14:A265)+1</f>
        <v>207</v>
      </c>
      <c r="B266" s="56" t="s">
        <v>36</v>
      </c>
      <c r="C266" s="55" t="s">
        <v>17</v>
      </c>
      <c r="D266" s="55" t="s">
        <v>23</v>
      </c>
      <c r="E266" s="55" t="s">
        <v>31</v>
      </c>
      <c r="F266" s="55" t="s">
        <v>17</v>
      </c>
      <c r="G266" s="55" t="s">
        <v>23</v>
      </c>
      <c r="H266" s="55" t="s">
        <v>31</v>
      </c>
      <c r="I266" s="55" t="s">
        <v>17</v>
      </c>
      <c r="J266" s="55" t="s">
        <v>23</v>
      </c>
      <c r="K266" s="55" t="s">
        <v>32</v>
      </c>
      <c r="L266" s="55" t="s">
        <v>17</v>
      </c>
      <c r="M266" s="55" t="s">
        <v>23</v>
      </c>
      <c r="N266" s="55" t="s">
        <v>31</v>
      </c>
      <c r="O266" s="55" t="s">
        <v>17</v>
      </c>
      <c r="P266" s="55" t="s">
        <v>23</v>
      </c>
      <c r="Q266" s="55" t="s">
        <v>31</v>
      </c>
      <c r="R266" s="55" t="s">
        <v>17</v>
      </c>
      <c r="S266" s="55" t="s">
        <v>23</v>
      </c>
      <c r="T266" s="55" t="s">
        <v>31</v>
      </c>
      <c r="U266" s="55" t="s">
        <v>17</v>
      </c>
      <c r="V266" s="55" t="s">
        <v>23</v>
      </c>
      <c r="W266" s="55" t="s">
        <v>31</v>
      </c>
      <c r="X266" s="55" t="s">
        <v>17</v>
      </c>
      <c r="Y266" s="55" t="s">
        <v>23</v>
      </c>
      <c r="Z266" s="55" t="s">
        <v>31</v>
      </c>
      <c r="AA266" s="55" t="s">
        <v>6</v>
      </c>
      <c r="AB266" s="55" t="s">
        <v>23</v>
      </c>
      <c r="AC266" s="55" t="s">
        <v>31</v>
      </c>
      <c r="AD266" s="55" t="s">
        <v>6</v>
      </c>
      <c r="AE266" s="55" t="s">
        <v>23</v>
      </c>
      <c r="AF266" s="55" t="s">
        <v>31</v>
      </c>
      <c r="AG266" s="55" t="s">
        <v>6</v>
      </c>
      <c r="AH266" s="55" t="s">
        <v>23</v>
      </c>
      <c r="AI266" s="55" t="s">
        <v>31</v>
      </c>
      <c r="AJ266" s="55" t="s">
        <v>6</v>
      </c>
      <c r="AK266" s="55" t="s">
        <v>23</v>
      </c>
      <c r="AL266" s="55" t="s">
        <v>31</v>
      </c>
      <c r="AM266" s="55" t="s">
        <v>6</v>
      </c>
      <c r="AN266" s="55" t="s">
        <v>23</v>
      </c>
      <c r="AO266" s="55" t="s">
        <v>31</v>
      </c>
      <c r="AP266" s="55" t="s">
        <v>6</v>
      </c>
      <c r="AQ266" s="55" t="s">
        <v>23</v>
      </c>
      <c r="AR266" s="55" t="s">
        <v>31</v>
      </c>
      <c r="AS266" s="55" t="s">
        <v>6</v>
      </c>
      <c r="AT266" s="55" t="s">
        <v>23</v>
      </c>
      <c r="AU266" s="55" t="s">
        <v>31</v>
      </c>
      <c r="AV266" s="55" t="s">
        <v>6</v>
      </c>
      <c r="AW266" s="55" t="s">
        <v>23</v>
      </c>
      <c r="AX266" s="55" t="s">
        <v>32</v>
      </c>
      <c r="AY266" s="55" t="s">
        <v>6</v>
      </c>
      <c r="AZ266" s="55" t="s">
        <v>23</v>
      </c>
      <c r="BA266" s="55" t="s">
        <v>32</v>
      </c>
      <c r="BB266" s="55" t="s">
        <v>6</v>
      </c>
      <c r="BC266" s="55" t="s">
        <v>23</v>
      </c>
      <c r="BD266" s="55" t="s">
        <v>32</v>
      </c>
    </row>
    <row r="267" spans="1:56" ht="12" customHeight="1" x14ac:dyDescent="0.2">
      <c r="A267" s="25">
        <f>MAX($A$14:A266)+1</f>
        <v>208</v>
      </c>
      <c r="B267" s="56" t="s">
        <v>35</v>
      </c>
      <c r="C267" s="55" t="s">
        <v>44</v>
      </c>
      <c r="D267" s="55" t="s">
        <v>23</v>
      </c>
      <c r="E267" s="55" t="s">
        <v>23</v>
      </c>
      <c r="F267" s="55" t="s">
        <v>44</v>
      </c>
      <c r="G267" s="55" t="s">
        <v>23</v>
      </c>
      <c r="H267" s="55" t="s">
        <v>23</v>
      </c>
      <c r="I267" s="55" t="s">
        <v>44</v>
      </c>
      <c r="J267" s="55" t="s">
        <v>23</v>
      </c>
      <c r="K267" s="55" t="s">
        <v>23</v>
      </c>
      <c r="L267" s="55" t="s">
        <v>44</v>
      </c>
      <c r="M267" s="55" t="s">
        <v>23</v>
      </c>
      <c r="N267" s="55" t="s">
        <v>23</v>
      </c>
      <c r="O267" s="55" t="s">
        <v>44</v>
      </c>
      <c r="P267" s="55" t="s">
        <v>23</v>
      </c>
      <c r="Q267" s="55" t="s">
        <v>23</v>
      </c>
      <c r="R267" s="55" t="s">
        <v>44</v>
      </c>
      <c r="S267" s="55" t="s">
        <v>23</v>
      </c>
      <c r="T267" s="55" t="s">
        <v>23</v>
      </c>
      <c r="U267" s="55" t="s">
        <v>44</v>
      </c>
      <c r="V267" s="55" t="s">
        <v>23</v>
      </c>
      <c r="W267" s="55" t="s">
        <v>23</v>
      </c>
      <c r="X267" s="55" t="s">
        <v>44</v>
      </c>
      <c r="Y267" s="55" t="s">
        <v>23</v>
      </c>
      <c r="Z267" s="55" t="s">
        <v>23</v>
      </c>
      <c r="AA267" s="55" t="s">
        <v>27</v>
      </c>
      <c r="AB267" s="55" t="s">
        <v>23</v>
      </c>
      <c r="AC267" s="55" t="s">
        <v>23</v>
      </c>
      <c r="AD267" s="55" t="s">
        <v>27</v>
      </c>
      <c r="AE267" s="55" t="s">
        <v>23</v>
      </c>
      <c r="AF267" s="55" t="s">
        <v>23</v>
      </c>
      <c r="AG267" s="55" t="s">
        <v>27</v>
      </c>
      <c r="AH267" s="55" t="s">
        <v>23</v>
      </c>
      <c r="AI267" s="55" t="s">
        <v>23</v>
      </c>
      <c r="AJ267" s="55" t="s">
        <v>27</v>
      </c>
      <c r="AK267" s="55" t="s">
        <v>23</v>
      </c>
      <c r="AL267" s="55" t="s">
        <v>23</v>
      </c>
      <c r="AM267" s="55" t="s">
        <v>27</v>
      </c>
      <c r="AN267" s="55" t="s">
        <v>23</v>
      </c>
      <c r="AO267" s="55" t="s">
        <v>23</v>
      </c>
      <c r="AP267" s="55" t="s">
        <v>27</v>
      </c>
      <c r="AQ267" s="55" t="s">
        <v>23</v>
      </c>
      <c r="AR267" s="55" t="s">
        <v>23</v>
      </c>
      <c r="AS267" s="55" t="s">
        <v>27</v>
      </c>
      <c r="AT267" s="55" t="s">
        <v>23</v>
      </c>
      <c r="AU267" s="55" t="s">
        <v>23</v>
      </c>
      <c r="AV267" s="55" t="s">
        <v>27</v>
      </c>
      <c r="AW267" s="55" t="s">
        <v>23</v>
      </c>
      <c r="AX267" s="55" t="s">
        <v>23</v>
      </c>
      <c r="AY267" s="55" t="s">
        <v>27</v>
      </c>
      <c r="AZ267" s="55" t="s">
        <v>23</v>
      </c>
      <c r="BA267" s="55" t="s">
        <v>23</v>
      </c>
      <c r="BB267" s="55" t="s">
        <v>27</v>
      </c>
      <c r="BC267" s="55" t="s">
        <v>23</v>
      </c>
      <c r="BD267" s="55" t="s">
        <v>23</v>
      </c>
    </row>
    <row r="268" spans="1:56" ht="12" customHeight="1" x14ac:dyDescent="0.2">
      <c r="A268" s="25">
        <f>MAX($A$14:A267)+1</f>
        <v>209</v>
      </c>
      <c r="B268" s="56" t="s">
        <v>34</v>
      </c>
      <c r="C268" s="55" t="s">
        <v>17</v>
      </c>
      <c r="D268" s="55" t="s">
        <v>23</v>
      </c>
      <c r="E268" s="55" t="s">
        <v>31</v>
      </c>
      <c r="F268" s="55" t="s">
        <v>17</v>
      </c>
      <c r="G268" s="55" t="s">
        <v>23</v>
      </c>
      <c r="H268" s="55" t="s">
        <v>31</v>
      </c>
      <c r="I268" s="55" t="s">
        <v>17</v>
      </c>
      <c r="J268" s="55" t="s">
        <v>23</v>
      </c>
      <c r="K268" s="55" t="s">
        <v>32</v>
      </c>
      <c r="L268" s="55" t="s">
        <v>17</v>
      </c>
      <c r="M268" s="55" t="s">
        <v>23</v>
      </c>
      <c r="N268" s="55" t="s">
        <v>31</v>
      </c>
      <c r="O268" s="55" t="s">
        <v>17</v>
      </c>
      <c r="P268" s="55" t="s">
        <v>23</v>
      </c>
      <c r="Q268" s="55" t="s">
        <v>31</v>
      </c>
      <c r="R268" s="55" t="s">
        <v>17</v>
      </c>
      <c r="S268" s="55" t="s">
        <v>23</v>
      </c>
      <c r="T268" s="55" t="s">
        <v>31</v>
      </c>
      <c r="U268" s="55" t="s">
        <v>17</v>
      </c>
      <c r="V268" s="55" t="s">
        <v>23</v>
      </c>
      <c r="W268" s="55" t="s">
        <v>31</v>
      </c>
      <c r="X268" s="55" t="s">
        <v>17</v>
      </c>
      <c r="Y268" s="55" t="s">
        <v>23</v>
      </c>
      <c r="Z268" s="55" t="s">
        <v>31</v>
      </c>
      <c r="AA268" s="55" t="s">
        <v>6</v>
      </c>
      <c r="AB268" s="55" t="s">
        <v>23</v>
      </c>
      <c r="AC268" s="55" t="s">
        <v>31</v>
      </c>
      <c r="AD268" s="55" t="s">
        <v>6</v>
      </c>
      <c r="AE268" s="55" t="s">
        <v>23</v>
      </c>
      <c r="AF268" s="55" t="s">
        <v>31</v>
      </c>
      <c r="AG268" s="55" t="s">
        <v>6</v>
      </c>
      <c r="AH268" s="55" t="s">
        <v>23</v>
      </c>
      <c r="AI268" s="55" t="s">
        <v>31</v>
      </c>
      <c r="AJ268" s="55" t="s">
        <v>6</v>
      </c>
      <c r="AK268" s="55" t="s">
        <v>23</v>
      </c>
      <c r="AL268" s="55" t="s">
        <v>31</v>
      </c>
      <c r="AM268" s="55" t="s">
        <v>6</v>
      </c>
      <c r="AN268" s="55" t="s">
        <v>23</v>
      </c>
      <c r="AO268" s="55" t="s">
        <v>31</v>
      </c>
      <c r="AP268" s="55" t="s">
        <v>6</v>
      </c>
      <c r="AQ268" s="55" t="s">
        <v>23</v>
      </c>
      <c r="AR268" s="55" t="s">
        <v>31</v>
      </c>
      <c r="AS268" s="55" t="s">
        <v>6</v>
      </c>
      <c r="AT268" s="55" t="s">
        <v>23</v>
      </c>
      <c r="AU268" s="55" t="s">
        <v>31</v>
      </c>
      <c r="AV268" s="55" t="s">
        <v>6</v>
      </c>
      <c r="AW268" s="55" t="s">
        <v>23</v>
      </c>
      <c r="AX268" s="55" t="s">
        <v>32</v>
      </c>
      <c r="AY268" s="55" t="s">
        <v>6</v>
      </c>
      <c r="AZ268" s="55" t="s">
        <v>23</v>
      </c>
      <c r="BA268" s="55" t="s">
        <v>32</v>
      </c>
      <c r="BB268" s="55" t="s">
        <v>6</v>
      </c>
      <c r="BC268" s="55" t="s">
        <v>23</v>
      </c>
      <c r="BD268" s="55" t="s">
        <v>32</v>
      </c>
    </row>
    <row r="269" spans="1:56" ht="12" customHeight="1" x14ac:dyDescent="0.2">
      <c r="A269" s="25">
        <f>MAX($A$14:A268)+1</f>
        <v>210</v>
      </c>
      <c r="B269" s="56" t="s">
        <v>30</v>
      </c>
      <c r="C269" s="55" t="s">
        <v>44</v>
      </c>
      <c r="D269" s="55" t="s">
        <v>23</v>
      </c>
      <c r="E269" s="55" t="s">
        <v>23</v>
      </c>
      <c r="F269" s="55" t="s">
        <v>44</v>
      </c>
      <c r="G269" s="55" t="s">
        <v>23</v>
      </c>
      <c r="H269" s="55" t="s">
        <v>23</v>
      </c>
      <c r="I269" s="55" t="s">
        <v>44</v>
      </c>
      <c r="J269" s="55" t="s">
        <v>23</v>
      </c>
      <c r="K269" s="55" t="s">
        <v>23</v>
      </c>
      <c r="L269" s="55" t="s">
        <v>44</v>
      </c>
      <c r="M269" s="55" t="s">
        <v>23</v>
      </c>
      <c r="N269" s="55" t="s">
        <v>23</v>
      </c>
      <c r="O269" s="55" t="s">
        <v>44</v>
      </c>
      <c r="P269" s="55" t="s">
        <v>23</v>
      </c>
      <c r="Q269" s="55" t="s">
        <v>23</v>
      </c>
      <c r="R269" s="55" t="s">
        <v>44</v>
      </c>
      <c r="S269" s="55" t="s">
        <v>23</v>
      </c>
      <c r="T269" s="55" t="s">
        <v>23</v>
      </c>
      <c r="U269" s="55" t="s">
        <v>44</v>
      </c>
      <c r="V269" s="55" t="s">
        <v>23</v>
      </c>
      <c r="W269" s="55" t="s">
        <v>23</v>
      </c>
      <c r="X269" s="55" t="s">
        <v>44</v>
      </c>
      <c r="Y269" s="55" t="s">
        <v>23</v>
      </c>
      <c r="Z269" s="55" t="s">
        <v>23</v>
      </c>
      <c r="AA269" s="55" t="s">
        <v>27</v>
      </c>
      <c r="AB269" s="55" t="s">
        <v>23</v>
      </c>
      <c r="AC269" s="55" t="s">
        <v>23</v>
      </c>
      <c r="AD269" s="55" t="s">
        <v>27</v>
      </c>
      <c r="AE269" s="55" t="s">
        <v>23</v>
      </c>
      <c r="AF269" s="55" t="s">
        <v>23</v>
      </c>
      <c r="AG269" s="55" t="s">
        <v>27</v>
      </c>
      <c r="AH269" s="55" t="s">
        <v>23</v>
      </c>
      <c r="AI269" s="55" t="s">
        <v>23</v>
      </c>
      <c r="AJ269" s="55" t="s">
        <v>27</v>
      </c>
      <c r="AK269" s="55" t="s">
        <v>23</v>
      </c>
      <c r="AL269" s="55" t="s">
        <v>23</v>
      </c>
      <c r="AM269" s="55" t="s">
        <v>27</v>
      </c>
      <c r="AN269" s="55" t="s">
        <v>23</v>
      </c>
      <c r="AO269" s="55" t="s">
        <v>23</v>
      </c>
      <c r="AP269" s="55" t="s">
        <v>27</v>
      </c>
      <c r="AQ269" s="55" t="s">
        <v>23</v>
      </c>
      <c r="AR269" s="55" t="s">
        <v>23</v>
      </c>
      <c r="AS269" s="55" t="s">
        <v>27</v>
      </c>
      <c r="AT269" s="55" t="s">
        <v>23</v>
      </c>
      <c r="AU269" s="55" t="s">
        <v>23</v>
      </c>
      <c r="AV269" s="55" t="s">
        <v>27</v>
      </c>
      <c r="AW269" s="55" t="s">
        <v>23</v>
      </c>
      <c r="AX269" s="55" t="s">
        <v>23</v>
      </c>
      <c r="AY269" s="55" t="s">
        <v>27</v>
      </c>
      <c r="AZ269" s="55" t="s">
        <v>23</v>
      </c>
      <c r="BA269" s="55" t="s">
        <v>23</v>
      </c>
      <c r="BB269" s="55" t="s">
        <v>27</v>
      </c>
      <c r="BC269" s="55" t="s">
        <v>23</v>
      </c>
      <c r="BD269" s="55" t="s">
        <v>23</v>
      </c>
    </row>
    <row r="270" spans="1:56" x14ac:dyDescent="0.2">
      <c r="A270" s="25">
        <f>MAX($A$14:A269)+1</f>
        <v>211</v>
      </c>
      <c r="B270" s="58" t="s">
        <v>175</v>
      </c>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row>
    <row r="271" spans="1:56" ht="12" customHeight="1" x14ac:dyDescent="0.2">
      <c r="A271" s="25">
        <f>MAX($A$14:A270)+1</f>
        <v>212</v>
      </c>
      <c r="B271" s="56" t="s">
        <v>36</v>
      </c>
      <c r="C271" s="55" t="s">
        <v>5</v>
      </c>
      <c r="D271" s="55" t="s">
        <v>23</v>
      </c>
      <c r="E271" s="55" t="s">
        <v>31</v>
      </c>
      <c r="F271" s="55" t="s">
        <v>5</v>
      </c>
      <c r="G271" s="55" t="s">
        <v>23</v>
      </c>
      <c r="H271" s="55" t="s">
        <v>31</v>
      </c>
      <c r="I271" s="55" t="s">
        <v>5</v>
      </c>
      <c r="J271" s="55" t="s">
        <v>23</v>
      </c>
      <c r="K271" s="55" t="s">
        <v>31</v>
      </c>
      <c r="L271" s="55" t="s">
        <v>5</v>
      </c>
      <c r="M271" s="55" t="s">
        <v>26</v>
      </c>
      <c r="N271" s="55" t="s">
        <v>31</v>
      </c>
      <c r="O271" s="55" t="s">
        <v>5</v>
      </c>
      <c r="P271" s="55" t="s">
        <v>26</v>
      </c>
      <c r="Q271" s="55" t="s">
        <v>31</v>
      </c>
      <c r="R271" s="55" t="s">
        <v>17</v>
      </c>
      <c r="S271" s="55" t="s">
        <v>26</v>
      </c>
      <c r="T271" s="55" t="s">
        <v>31</v>
      </c>
      <c r="U271" s="55" t="s">
        <v>17</v>
      </c>
      <c r="V271" s="55" t="s">
        <v>26</v>
      </c>
      <c r="W271" s="55" t="s">
        <v>31</v>
      </c>
      <c r="X271" s="55" t="s">
        <v>17</v>
      </c>
      <c r="Y271" s="55" t="s">
        <v>26</v>
      </c>
      <c r="Z271" s="55" t="s">
        <v>31</v>
      </c>
      <c r="AA271" s="55" t="s">
        <v>17</v>
      </c>
      <c r="AB271" s="55" t="s">
        <v>26</v>
      </c>
      <c r="AC271" s="55" t="s">
        <v>31</v>
      </c>
      <c r="AD271" s="55" t="s">
        <v>17</v>
      </c>
      <c r="AE271" s="55" t="s">
        <v>26</v>
      </c>
      <c r="AF271" s="55" t="s">
        <v>31</v>
      </c>
      <c r="AG271" s="55" t="s">
        <v>17</v>
      </c>
      <c r="AH271" s="55" t="s">
        <v>26</v>
      </c>
      <c r="AI271" s="55" t="s">
        <v>31</v>
      </c>
      <c r="AJ271" s="55" t="s">
        <v>5</v>
      </c>
      <c r="AK271" s="55" t="s">
        <v>26</v>
      </c>
      <c r="AL271" s="55" t="s">
        <v>31</v>
      </c>
      <c r="AM271" s="55" t="s">
        <v>6</v>
      </c>
      <c r="AN271" s="55" t="s">
        <v>28</v>
      </c>
      <c r="AO271" s="55" t="s">
        <v>26</v>
      </c>
      <c r="AP271" s="55" t="s">
        <v>6</v>
      </c>
      <c r="AQ271" s="55" t="s">
        <v>23</v>
      </c>
      <c r="AR271" s="55" t="s">
        <v>31</v>
      </c>
      <c r="AS271" s="55" t="s">
        <v>6</v>
      </c>
      <c r="AT271" s="55" t="s">
        <v>23</v>
      </c>
      <c r="AU271" s="55" t="s">
        <v>31</v>
      </c>
      <c r="AV271" s="55" t="s">
        <v>6</v>
      </c>
      <c r="AW271" s="55" t="s">
        <v>23</v>
      </c>
      <c r="AX271" s="55" t="s">
        <v>31</v>
      </c>
      <c r="AY271" s="55" t="s">
        <v>18</v>
      </c>
      <c r="AZ271" s="55" t="s">
        <v>23</v>
      </c>
      <c r="BA271" s="55" t="s">
        <v>32</v>
      </c>
      <c r="BB271" s="55" t="s">
        <v>18</v>
      </c>
      <c r="BC271" s="55" t="s">
        <v>23</v>
      </c>
      <c r="BD271" s="55" t="s">
        <v>32</v>
      </c>
    </row>
    <row r="272" spans="1:56" ht="12" customHeight="1" x14ac:dyDescent="0.2">
      <c r="A272" s="25">
        <f>MAX($A$14:A271)+1</f>
        <v>213</v>
      </c>
      <c r="B272" s="56" t="s">
        <v>35</v>
      </c>
      <c r="C272" s="55" t="s">
        <v>27</v>
      </c>
      <c r="D272" s="55" t="s">
        <v>23</v>
      </c>
      <c r="E272" s="55" t="s">
        <v>23</v>
      </c>
      <c r="F272" s="55" t="s">
        <v>27</v>
      </c>
      <c r="G272" s="55" t="s">
        <v>23</v>
      </c>
      <c r="H272" s="55" t="s">
        <v>23</v>
      </c>
      <c r="I272" s="55" t="s">
        <v>27</v>
      </c>
      <c r="J272" s="55" t="s">
        <v>23</v>
      </c>
      <c r="K272" s="55" t="s">
        <v>23</v>
      </c>
      <c r="L272" s="55" t="s">
        <v>27</v>
      </c>
      <c r="M272" s="55" t="s">
        <v>23</v>
      </c>
      <c r="N272" s="55" t="s">
        <v>23</v>
      </c>
      <c r="O272" s="55" t="s">
        <v>27</v>
      </c>
      <c r="P272" s="55" t="s">
        <v>23</v>
      </c>
      <c r="Q272" s="55" t="s">
        <v>23</v>
      </c>
      <c r="R272" s="55" t="s">
        <v>23</v>
      </c>
      <c r="S272" s="55" t="s">
        <v>23</v>
      </c>
      <c r="T272" s="55" t="s">
        <v>23</v>
      </c>
      <c r="U272" s="55" t="s">
        <v>23</v>
      </c>
      <c r="V272" s="55" t="s">
        <v>23</v>
      </c>
      <c r="W272" s="55" t="s">
        <v>23</v>
      </c>
      <c r="X272" s="55" t="s">
        <v>23</v>
      </c>
      <c r="Y272" s="55" t="s">
        <v>23</v>
      </c>
      <c r="Z272" s="55" t="s">
        <v>23</v>
      </c>
      <c r="AA272" s="55" t="s">
        <v>23</v>
      </c>
      <c r="AB272" s="55" t="s">
        <v>23</v>
      </c>
      <c r="AC272" s="55" t="s">
        <v>23</v>
      </c>
      <c r="AD272" s="55" t="s">
        <v>23</v>
      </c>
      <c r="AE272" s="55" t="s">
        <v>23</v>
      </c>
      <c r="AF272" s="55" t="s">
        <v>23</v>
      </c>
      <c r="AG272" s="55" t="s">
        <v>23</v>
      </c>
      <c r="AH272" s="55" t="s">
        <v>23</v>
      </c>
      <c r="AI272" s="55" t="s">
        <v>23</v>
      </c>
      <c r="AJ272" s="55" t="s">
        <v>23</v>
      </c>
      <c r="AK272" s="55" t="s">
        <v>23</v>
      </c>
      <c r="AL272" s="55" t="s">
        <v>23</v>
      </c>
      <c r="AM272" s="55" t="s">
        <v>23</v>
      </c>
      <c r="AN272" s="55" t="s">
        <v>23</v>
      </c>
      <c r="AO272" s="55" t="s">
        <v>23</v>
      </c>
      <c r="AP272" s="55" t="s">
        <v>23</v>
      </c>
      <c r="AQ272" s="55" t="s">
        <v>23</v>
      </c>
      <c r="AR272" s="55" t="s">
        <v>23</v>
      </c>
      <c r="AS272" s="55" t="s">
        <v>23</v>
      </c>
      <c r="AT272" s="55" t="s">
        <v>23</v>
      </c>
      <c r="AU272" s="55" t="s">
        <v>23</v>
      </c>
      <c r="AV272" s="55" t="s">
        <v>23</v>
      </c>
      <c r="AW272" s="55" t="s">
        <v>23</v>
      </c>
      <c r="AX272" s="55" t="s">
        <v>23</v>
      </c>
      <c r="AY272" s="55" t="s">
        <v>23</v>
      </c>
      <c r="AZ272" s="55" t="s">
        <v>23</v>
      </c>
      <c r="BA272" s="55" t="s">
        <v>23</v>
      </c>
      <c r="BB272" s="55" t="s">
        <v>23</v>
      </c>
      <c r="BC272" s="55" t="s">
        <v>23</v>
      </c>
      <c r="BD272" s="55" t="s">
        <v>23</v>
      </c>
    </row>
    <row r="273" spans="1:56" ht="12" customHeight="1" x14ac:dyDescent="0.2">
      <c r="A273" s="25">
        <f>MAX($A$14:A272)+1</f>
        <v>214</v>
      </c>
      <c r="B273" s="56" t="s">
        <v>34</v>
      </c>
      <c r="C273" s="55" t="s">
        <v>5</v>
      </c>
      <c r="D273" s="55" t="s">
        <v>23</v>
      </c>
      <c r="E273" s="55" t="s">
        <v>31</v>
      </c>
      <c r="F273" s="55" t="s">
        <v>5</v>
      </c>
      <c r="G273" s="55" t="s">
        <v>23</v>
      </c>
      <c r="H273" s="55" t="s">
        <v>31</v>
      </c>
      <c r="I273" s="55" t="s">
        <v>5</v>
      </c>
      <c r="J273" s="55" t="s">
        <v>23</v>
      </c>
      <c r="K273" s="55" t="s">
        <v>31</v>
      </c>
      <c r="L273" s="55" t="s">
        <v>5</v>
      </c>
      <c r="M273" s="55" t="s">
        <v>26</v>
      </c>
      <c r="N273" s="55" t="s">
        <v>31</v>
      </c>
      <c r="O273" s="55" t="s">
        <v>5</v>
      </c>
      <c r="P273" s="55" t="s">
        <v>26</v>
      </c>
      <c r="Q273" s="55" t="s">
        <v>31</v>
      </c>
      <c r="R273" s="55" t="s">
        <v>17</v>
      </c>
      <c r="S273" s="55" t="s">
        <v>26</v>
      </c>
      <c r="T273" s="55" t="s">
        <v>31</v>
      </c>
      <c r="U273" s="55" t="s">
        <v>17</v>
      </c>
      <c r="V273" s="55" t="s">
        <v>26</v>
      </c>
      <c r="W273" s="55" t="s">
        <v>31</v>
      </c>
      <c r="X273" s="55" t="s">
        <v>17</v>
      </c>
      <c r="Y273" s="55" t="s">
        <v>26</v>
      </c>
      <c r="Z273" s="55" t="s">
        <v>31</v>
      </c>
      <c r="AA273" s="55" t="s">
        <v>17</v>
      </c>
      <c r="AB273" s="55" t="s">
        <v>26</v>
      </c>
      <c r="AC273" s="55" t="s">
        <v>31</v>
      </c>
      <c r="AD273" s="55" t="s">
        <v>17</v>
      </c>
      <c r="AE273" s="55" t="s">
        <v>26</v>
      </c>
      <c r="AF273" s="55" t="s">
        <v>31</v>
      </c>
      <c r="AG273" s="55" t="s">
        <v>17</v>
      </c>
      <c r="AH273" s="55" t="s">
        <v>26</v>
      </c>
      <c r="AI273" s="55" t="s">
        <v>31</v>
      </c>
      <c r="AJ273" s="55" t="s">
        <v>5</v>
      </c>
      <c r="AK273" s="55" t="s">
        <v>26</v>
      </c>
      <c r="AL273" s="55" t="s">
        <v>31</v>
      </c>
      <c r="AM273" s="55" t="s">
        <v>6</v>
      </c>
      <c r="AN273" s="55" t="s">
        <v>28</v>
      </c>
      <c r="AO273" s="55" t="s">
        <v>26</v>
      </c>
      <c r="AP273" s="55" t="s">
        <v>6</v>
      </c>
      <c r="AQ273" s="55" t="s">
        <v>23</v>
      </c>
      <c r="AR273" s="55" t="s">
        <v>31</v>
      </c>
      <c r="AS273" s="55" t="s">
        <v>6</v>
      </c>
      <c r="AT273" s="55" t="s">
        <v>23</v>
      </c>
      <c r="AU273" s="55" t="s">
        <v>31</v>
      </c>
      <c r="AV273" s="55" t="s">
        <v>6</v>
      </c>
      <c r="AW273" s="55" t="s">
        <v>23</v>
      </c>
      <c r="AX273" s="55" t="s">
        <v>31</v>
      </c>
      <c r="AY273" s="55" t="s">
        <v>18</v>
      </c>
      <c r="AZ273" s="55" t="s">
        <v>23</v>
      </c>
      <c r="BA273" s="55" t="s">
        <v>32</v>
      </c>
      <c r="BB273" s="55" t="s">
        <v>18</v>
      </c>
      <c r="BC273" s="55" t="s">
        <v>23</v>
      </c>
      <c r="BD273" s="55" t="s">
        <v>32</v>
      </c>
    </row>
    <row r="274" spans="1:56" ht="12" customHeight="1" x14ac:dyDescent="0.2">
      <c r="A274" s="25">
        <f>MAX($A$14:A273)+1</f>
        <v>215</v>
      </c>
      <c r="B274" s="56" t="s">
        <v>30</v>
      </c>
      <c r="C274" s="55" t="s">
        <v>27</v>
      </c>
      <c r="D274" s="55" t="s">
        <v>23</v>
      </c>
      <c r="E274" s="55" t="s">
        <v>23</v>
      </c>
      <c r="F274" s="55" t="s">
        <v>27</v>
      </c>
      <c r="G274" s="55" t="s">
        <v>23</v>
      </c>
      <c r="H274" s="55" t="s">
        <v>23</v>
      </c>
      <c r="I274" s="55" t="s">
        <v>27</v>
      </c>
      <c r="J274" s="55" t="s">
        <v>23</v>
      </c>
      <c r="K274" s="55" t="s">
        <v>23</v>
      </c>
      <c r="L274" s="55" t="s">
        <v>27</v>
      </c>
      <c r="M274" s="55" t="s">
        <v>23</v>
      </c>
      <c r="N274" s="55" t="s">
        <v>23</v>
      </c>
      <c r="O274" s="55" t="s">
        <v>27</v>
      </c>
      <c r="P274" s="55" t="s">
        <v>23</v>
      </c>
      <c r="Q274" s="55" t="s">
        <v>23</v>
      </c>
      <c r="R274" s="55" t="s">
        <v>23</v>
      </c>
      <c r="S274" s="55" t="s">
        <v>23</v>
      </c>
      <c r="T274" s="55" t="s">
        <v>23</v>
      </c>
      <c r="U274" s="55" t="s">
        <v>23</v>
      </c>
      <c r="V274" s="55" t="s">
        <v>23</v>
      </c>
      <c r="W274" s="55" t="s">
        <v>23</v>
      </c>
      <c r="X274" s="55" t="s">
        <v>23</v>
      </c>
      <c r="Y274" s="55" t="s">
        <v>23</v>
      </c>
      <c r="Z274" s="55" t="s">
        <v>23</v>
      </c>
      <c r="AA274" s="55" t="s">
        <v>23</v>
      </c>
      <c r="AB274" s="55" t="s">
        <v>23</v>
      </c>
      <c r="AC274" s="55" t="s">
        <v>23</v>
      </c>
      <c r="AD274" s="55" t="s">
        <v>23</v>
      </c>
      <c r="AE274" s="55" t="s">
        <v>23</v>
      </c>
      <c r="AF274" s="55" t="s">
        <v>23</v>
      </c>
      <c r="AG274" s="55" t="s">
        <v>23</v>
      </c>
      <c r="AH274" s="55" t="s">
        <v>23</v>
      </c>
      <c r="AI274" s="55" t="s">
        <v>23</v>
      </c>
      <c r="AJ274" s="55" t="s">
        <v>23</v>
      </c>
      <c r="AK274" s="55" t="s">
        <v>23</v>
      </c>
      <c r="AL274" s="55" t="s">
        <v>23</v>
      </c>
      <c r="AM274" s="55" t="s">
        <v>23</v>
      </c>
      <c r="AN274" s="55" t="s">
        <v>23</v>
      </c>
      <c r="AO274" s="55" t="s">
        <v>23</v>
      </c>
      <c r="AP274" s="55" t="s">
        <v>23</v>
      </c>
      <c r="AQ274" s="55" t="s">
        <v>23</v>
      </c>
      <c r="AR274" s="55" t="s">
        <v>23</v>
      </c>
      <c r="AS274" s="55" t="s">
        <v>23</v>
      </c>
      <c r="AT274" s="55" t="s">
        <v>23</v>
      </c>
      <c r="AU274" s="55" t="s">
        <v>23</v>
      </c>
      <c r="AV274" s="55" t="s">
        <v>23</v>
      </c>
      <c r="AW274" s="55" t="s">
        <v>23</v>
      </c>
      <c r="AX274" s="55" t="s">
        <v>23</v>
      </c>
      <c r="AY274" s="55" t="s">
        <v>23</v>
      </c>
      <c r="AZ274" s="55" t="s">
        <v>23</v>
      </c>
      <c r="BA274" s="55" t="s">
        <v>23</v>
      </c>
      <c r="BB274" s="55" t="s">
        <v>23</v>
      </c>
      <c r="BC274" s="55" t="s">
        <v>23</v>
      </c>
      <c r="BD274" s="55" t="s">
        <v>23</v>
      </c>
    </row>
    <row r="275" spans="1:56" x14ac:dyDescent="0.2">
      <c r="A275" s="25">
        <f>MAX($A$14:A274)+1</f>
        <v>216</v>
      </c>
      <c r="B275" s="58" t="s">
        <v>98</v>
      </c>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row>
    <row r="276" spans="1:56" ht="12" customHeight="1" x14ac:dyDescent="0.2">
      <c r="A276" s="25">
        <f>MAX($A$14:A275)+1</f>
        <v>217</v>
      </c>
      <c r="B276" s="56" t="s">
        <v>36</v>
      </c>
      <c r="C276" s="55" t="s">
        <v>6</v>
      </c>
      <c r="D276" s="55" t="s">
        <v>23</v>
      </c>
      <c r="E276" s="55" t="s">
        <v>31</v>
      </c>
      <c r="F276" s="55" t="s">
        <v>6</v>
      </c>
      <c r="G276" s="55" t="s">
        <v>23</v>
      </c>
      <c r="H276" s="55" t="s">
        <v>31</v>
      </c>
      <c r="I276" s="55" t="s">
        <v>5</v>
      </c>
      <c r="J276" s="55" t="s">
        <v>23</v>
      </c>
      <c r="K276" s="55" t="s">
        <v>31</v>
      </c>
      <c r="L276" s="55" t="s">
        <v>5</v>
      </c>
      <c r="M276" s="55" t="s">
        <v>23</v>
      </c>
      <c r="N276" s="55" t="s">
        <v>31</v>
      </c>
      <c r="O276" s="55" t="s">
        <v>5</v>
      </c>
      <c r="P276" s="55" t="s">
        <v>23</v>
      </c>
      <c r="Q276" s="55" t="s">
        <v>31</v>
      </c>
      <c r="R276" s="55" t="s">
        <v>5</v>
      </c>
      <c r="S276" s="55" t="s">
        <v>23</v>
      </c>
      <c r="T276" s="55" t="s">
        <v>31</v>
      </c>
      <c r="U276" s="55" t="s">
        <v>5</v>
      </c>
      <c r="V276" s="55" t="s">
        <v>23</v>
      </c>
      <c r="W276" s="55" t="s">
        <v>33</v>
      </c>
      <c r="X276" s="55" t="s">
        <v>5</v>
      </c>
      <c r="Y276" s="55" t="s">
        <v>23</v>
      </c>
      <c r="Z276" s="55" t="s">
        <v>31</v>
      </c>
      <c r="AA276" s="55" t="s">
        <v>4</v>
      </c>
      <c r="AB276" s="55" t="s">
        <v>23</v>
      </c>
      <c r="AC276" s="55" t="s">
        <v>33</v>
      </c>
      <c r="AD276" s="55" t="s">
        <v>4</v>
      </c>
      <c r="AE276" s="55" t="s">
        <v>23</v>
      </c>
      <c r="AF276" s="55" t="s">
        <v>33</v>
      </c>
      <c r="AG276" s="55" t="s">
        <v>4</v>
      </c>
      <c r="AH276" s="55" t="s">
        <v>23</v>
      </c>
      <c r="AI276" s="55" t="s">
        <v>31</v>
      </c>
      <c r="AJ276" s="55" t="s">
        <v>4</v>
      </c>
      <c r="AK276" s="55" t="s">
        <v>23</v>
      </c>
      <c r="AL276" s="55" t="s">
        <v>31</v>
      </c>
      <c r="AM276" s="55" t="s">
        <v>4</v>
      </c>
      <c r="AN276" s="55" t="s">
        <v>23</v>
      </c>
      <c r="AO276" s="55" t="s">
        <v>31</v>
      </c>
      <c r="AP276" s="55" t="s">
        <v>4</v>
      </c>
      <c r="AQ276" s="55" t="s">
        <v>23</v>
      </c>
      <c r="AR276" s="55" t="s">
        <v>31</v>
      </c>
      <c r="AS276" s="55" t="s">
        <v>4</v>
      </c>
      <c r="AT276" s="55" t="s">
        <v>26</v>
      </c>
      <c r="AU276" s="55" t="s">
        <v>32</v>
      </c>
      <c r="AV276" s="55" t="s">
        <v>4</v>
      </c>
      <c r="AW276" s="55" t="s">
        <v>97</v>
      </c>
      <c r="AX276" s="55" t="s">
        <v>26</v>
      </c>
      <c r="AY276" s="55" t="s">
        <v>4</v>
      </c>
      <c r="AZ276" s="55" t="s">
        <v>97</v>
      </c>
      <c r="BA276" s="55" t="s">
        <v>26</v>
      </c>
      <c r="BB276" s="55" t="s">
        <v>4</v>
      </c>
      <c r="BC276" s="55" t="s">
        <v>23</v>
      </c>
      <c r="BD276" s="55" t="s">
        <v>31</v>
      </c>
    </row>
    <row r="277" spans="1:56" ht="12" customHeight="1" x14ac:dyDescent="0.2">
      <c r="A277" s="25">
        <f>MAX($A$14:A276)+1</f>
        <v>218</v>
      </c>
      <c r="B277" s="56" t="s">
        <v>35</v>
      </c>
      <c r="C277" s="55" t="s">
        <v>27</v>
      </c>
      <c r="D277" s="55" t="s">
        <v>23</v>
      </c>
      <c r="E277" s="55" t="s">
        <v>23</v>
      </c>
      <c r="F277" s="55" t="s">
        <v>27</v>
      </c>
      <c r="G277" s="55" t="s">
        <v>23</v>
      </c>
      <c r="H277" s="55" t="s">
        <v>23</v>
      </c>
      <c r="I277" s="55" t="s">
        <v>27</v>
      </c>
      <c r="J277" s="55" t="s">
        <v>23</v>
      </c>
      <c r="K277" s="55" t="s">
        <v>23</v>
      </c>
      <c r="L277" s="55" t="s">
        <v>27</v>
      </c>
      <c r="M277" s="55" t="s">
        <v>23</v>
      </c>
      <c r="N277" s="55" t="s">
        <v>23</v>
      </c>
      <c r="O277" s="55" t="s">
        <v>27</v>
      </c>
      <c r="P277" s="55" t="s">
        <v>23</v>
      </c>
      <c r="Q277" s="55" t="s">
        <v>23</v>
      </c>
      <c r="R277" s="55" t="s">
        <v>27</v>
      </c>
      <c r="S277" s="55" t="s">
        <v>23</v>
      </c>
      <c r="T277" s="55" t="s">
        <v>23</v>
      </c>
      <c r="U277" s="55" t="s">
        <v>27</v>
      </c>
      <c r="V277" s="55" t="s">
        <v>23</v>
      </c>
      <c r="W277" s="55" t="s">
        <v>23</v>
      </c>
      <c r="X277" s="55" t="s">
        <v>27</v>
      </c>
      <c r="Y277" s="55" t="s">
        <v>23</v>
      </c>
      <c r="Z277" s="55" t="s">
        <v>23</v>
      </c>
      <c r="AA277" s="55" t="s">
        <v>27</v>
      </c>
      <c r="AB277" s="55" t="s">
        <v>23</v>
      </c>
      <c r="AC277" s="55" t="s">
        <v>23</v>
      </c>
      <c r="AD277" s="55" t="s">
        <v>27</v>
      </c>
      <c r="AE277" s="55" t="s">
        <v>23</v>
      </c>
      <c r="AF277" s="55" t="s">
        <v>23</v>
      </c>
      <c r="AG277" s="55" t="s">
        <v>27</v>
      </c>
      <c r="AH277" s="55" t="s">
        <v>23</v>
      </c>
      <c r="AI277" s="55" t="s">
        <v>23</v>
      </c>
      <c r="AJ277" s="55" t="s">
        <v>27</v>
      </c>
      <c r="AK277" s="55" t="s">
        <v>23</v>
      </c>
      <c r="AL277" s="55" t="s">
        <v>23</v>
      </c>
      <c r="AM277" s="55" t="s">
        <v>27</v>
      </c>
      <c r="AN277" s="55" t="s">
        <v>23</v>
      </c>
      <c r="AO277" s="55" t="s">
        <v>23</v>
      </c>
      <c r="AP277" s="55" t="s">
        <v>27</v>
      </c>
      <c r="AQ277" s="55" t="s">
        <v>23</v>
      </c>
      <c r="AR277" s="55" t="s">
        <v>23</v>
      </c>
      <c r="AS277" s="55" t="s">
        <v>29</v>
      </c>
      <c r="AT277" s="55" t="s">
        <v>26</v>
      </c>
      <c r="AU277" s="55" t="s">
        <v>23</v>
      </c>
      <c r="AV277" s="55" t="s">
        <v>29</v>
      </c>
      <c r="AW277" s="55" t="s">
        <v>97</v>
      </c>
      <c r="AX277" s="55" t="s">
        <v>23</v>
      </c>
      <c r="AY277" s="55" t="s">
        <v>29</v>
      </c>
      <c r="AZ277" s="55" t="s">
        <v>97</v>
      </c>
      <c r="BA277" s="55" t="s">
        <v>23</v>
      </c>
      <c r="BB277" s="55" t="s">
        <v>27</v>
      </c>
      <c r="BC277" s="55" t="s">
        <v>23</v>
      </c>
      <c r="BD277" s="55" t="s">
        <v>23</v>
      </c>
    </row>
    <row r="278" spans="1:56" ht="12" customHeight="1" x14ac:dyDescent="0.2">
      <c r="A278" s="25">
        <f>MAX($A$14:A277)+1</f>
        <v>219</v>
      </c>
      <c r="B278" s="56" t="s">
        <v>34</v>
      </c>
      <c r="C278" s="55" t="s">
        <v>6</v>
      </c>
      <c r="D278" s="55" t="s">
        <v>23</v>
      </c>
      <c r="E278" s="55" t="s">
        <v>31</v>
      </c>
      <c r="F278" s="55" t="s">
        <v>6</v>
      </c>
      <c r="G278" s="55" t="s">
        <v>23</v>
      </c>
      <c r="H278" s="55" t="s">
        <v>31</v>
      </c>
      <c r="I278" s="55" t="s">
        <v>5</v>
      </c>
      <c r="J278" s="55" t="s">
        <v>23</v>
      </c>
      <c r="K278" s="55" t="s">
        <v>31</v>
      </c>
      <c r="L278" s="55" t="s">
        <v>5</v>
      </c>
      <c r="M278" s="55" t="s">
        <v>23</v>
      </c>
      <c r="N278" s="55" t="s">
        <v>31</v>
      </c>
      <c r="O278" s="55" t="s">
        <v>5</v>
      </c>
      <c r="P278" s="55" t="s">
        <v>23</v>
      </c>
      <c r="Q278" s="55" t="s">
        <v>31</v>
      </c>
      <c r="R278" s="55" t="s">
        <v>5</v>
      </c>
      <c r="S278" s="55" t="s">
        <v>23</v>
      </c>
      <c r="T278" s="55" t="s">
        <v>31</v>
      </c>
      <c r="U278" s="55" t="s">
        <v>5</v>
      </c>
      <c r="V278" s="55" t="s">
        <v>23</v>
      </c>
      <c r="W278" s="55" t="s">
        <v>33</v>
      </c>
      <c r="X278" s="55" t="s">
        <v>5</v>
      </c>
      <c r="Y278" s="55" t="s">
        <v>23</v>
      </c>
      <c r="Z278" s="55" t="s">
        <v>31</v>
      </c>
      <c r="AA278" s="55" t="s">
        <v>4</v>
      </c>
      <c r="AB278" s="55" t="s">
        <v>23</v>
      </c>
      <c r="AC278" s="55" t="s">
        <v>33</v>
      </c>
      <c r="AD278" s="55" t="s">
        <v>4</v>
      </c>
      <c r="AE278" s="55" t="s">
        <v>23</v>
      </c>
      <c r="AF278" s="55" t="s">
        <v>33</v>
      </c>
      <c r="AG278" s="55" t="s">
        <v>4</v>
      </c>
      <c r="AH278" s="55" t="s">
        <v>23</v>
      </c>
      <c r="AI278" s="55" t="s">
        <v>31</v>
      </c>
      <c r="AJ278" s="55" t="s">
        <v>4</v>
      </c>
      <c r="AK278" s="55" t="s">
        <v>23</v>
      </c>
      <c r="AL278" s="55" t="s">
        <v>31</v>
      </c>
      <c r="AM278" s="55" t="s">
        <v>4</v>
      </c>
      <c r="AN278" s="55" t="s">
        <v>23</v>
      </c>
      <c r="AO278" s="55" t="s">
        <v>31</v>
      </c>
      <c r="AP278" s="55" t="s">
        <v>4</v>
      </c>
      <c r="AQ278" s="55" t="s">
        <v>23</v>
      </c>
      <c r="AR278" s="55" t="s">
        <v>31</v>
      </c>
      <c r="AS278" s="55" t="s">
        <v>4</v>
      </c>
      <c r="AT278" s="55" t="s">
        <v>26</v>
      </c>
      <c r="AU278" s="55" t="s">
        <v>32</v>
      </c>
      <c r="AV278" s="55" t="s">
        <v>4</v>
      </c>
      <c r="AW278" s="55" t="s">
        <v>97</v>
      </c>
      <c r="AX278" s="55" t="s">
        <v>26</v>
      </c>
      <c r="AY278" s="55" t="s">
        <v>4</v>
      </c>
      <c r="AZ278" s="55" t="s">
        <v>97</v>
      </c>
      <c r="BA278" s="55" t="s">
        <v>26</v>
      </c>
      <c r="BB278" s="55" t="s">
        <v>4</v>
      </c>
      <c r="BC278" s="55" t="s">
        <v>23</v>
      </c>
      <c r="BD278" s="55" t="s">
        <v>31</v>
      </c>
    </row>
    <row r="279" spans="1:56" ht="12" customHeight="1" x14ac:dyDescent="0.2">
      <c r="A279" s="25">
        <f>MAX($A$14:A278)+1</f>
        <v>220</v>
      </c>
      <c r="B279" s="56" t="s">
        <v>30</v>
      </c>
      <c r="C279" s="55" t="s">
        <v>27</v>
      </c>
      <c r="D279" s="55" t="s">
        <v>23</v>
      </c>
      <c r="E279" s="55" t="s">
        <v>23</v>
      </c>
      <c r="F279" s="55" t="s">
        <v>27</v>
      </c>
      <c r="G279" s="55" t="s">
        <v>23</v>
      </c>
      <c r="H279" s="55" t="s">
        <v>23</v>
      </c>
      <c r="I279" s="55" t="s">
        <v>27</v>
      </c>
      <c r="J279" s="55" t="s">
        <v>23</v>
      </c>
      <c r="K279" s="55" t="s">
        <v>23</v>
      </c>
      <c r="L279" s="55" t="s">
        <v>27</v>
      </c>
      <c r="M279" s="55" t="s">
        <v>23</v>
      </c>
      <c r="N279" s="55" t="s">
        <v>23</v>
      </c>
      <c r="O279" s="55" t="s">
        <v>27</v>
      </c>
      <c r="P279" s="55" t="s">
        <v>23</v>
      </c>
      <c r="Q279" s="55" t="s">
        <v>23</v>
      </c>
      <c r="R279" s="55" t="s">
        <v>27</v>
      </c>
      <c r="S279" s="55" t="s">
        <v>23</v>
      </c>
      <c r="T279" s="55" t="s">
        <v>23</v>
      </c>
      <c r="U279" s="55" t="s">
        <v>27</v>
      </c>
      <c r="V279" s="55" t="s">
        <v>23</v>
      </c>
      <c r="W279" s="55" t="s">
        <v>23</v>
      </c>
      <c r="X279" s="55" t="s">
        <v>27</v>
      </c>
      <c r="Y279" s="55" t="s">
        <v>23</v>
      </c>
      <c r="Z279" s="55" t="s">
        <v>23</v>
      </c>
      <c r="AA279" s="55" t="s">
        <v>27</v>
      </c>
      <c r="AB279" s="55" t="s">
        <v>23</v>
      </c>
      <c r="AC279" s="55" t="s">
        <v>23</v>
      </c>
      <c r="AD279" s="55" t="s">
        <v>27</v>
      </c>
      <c r="AE279" s="55" t="s">
        <v>23</v>
      </c>
      <c r="AF279" s="55" t="s">
        <v>23</v>
      </c>
      <c r="AG279" s="55" t="s">
        <v>27</v>
      </c>
      <c r="AH279" s="55" t="s">
        <v>23</v>
      </c>
      <c r="AI279" s="55" t="s">
        <v>23</v>
      </c>
      <c r="AJ279" s="55" t="s">
        <v>27</v>
      </c>
      <c r="AK279" s="55" t="s">
        <v>23</v>
      </c>
      <c r="AL279" s="55" t="s">
        <v>23</v>
      </c>
      <c r="AM279" s="55" t="s">
        <v>27</v>
      </c>
      <c r="AN279" s="55" t="s">
        <v>23</v>
      </c>
      <c r="AO279" s="55" t="s">
        <v>23</v>
      </c>
      <c r="AP279" s="55" t="s">
        <v>27</v>
      </c>
      <c r="AQ279" s="55" t="s">
        <v>23</v>
      </c>
      <c r="AR279" s="55" t="s">
        <v>23</v>
      </c>
      <c r="AS279" s="55" t="s">
        <v>29</v>
      </c>
      <c r="AT279" s="55" t="s">
        <v>26</v>
      </c>
      <c r="AU279" s="55" t="s">
        <v>23</v>
      </c>
      <c r="AV279" s="55" t="s">
        <v>29</v>
      </c>
      <c r="AW279" s="55" t="s">
        <v>97</v>
      </c>
      <c r="AX279" s="55" t="s">
        <v>23</v>
      </c>
      <c r="AY279" s="55" t="s">
        <v>29</v>
      </c>
      <c r="AZ279" s="55" t="s">
        <v>97</v>
      </c>
      <c r="BA279" s="55" t="s">
        <v>23</v>
      </c>
      <c r="BB279" s="55" t="s">
        <v>27</v>
      </c>
      <c r="BC279" s="55" t="s">
        <v>23</v>
      </c>
      <c r="BD279" s="55" t="s">
        <v>23</v>
      </c>
    </row>
    <row r="280" spans="1:56" x14ac:dyDescent="0.2">
      <c r="A280" s="25">
        <f>MAX($A$14:A279)+1</f>
        <v>221</v>
      </c>
      <c r="B280" s="58" t="s">
        <v>96</v>
      </c>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c r="AA280" s="57"/>
      <c r="AB280" s="57"/>
      <c r="AC280" s="57"/>
      <c r="AD280" s="57"/>
      <c r="AE280" s="57"/>
      <c r="AF280" s="57"/>
      <c r="AG280" s="57"/>
      <c r="AH280" s="57"/>
      <c r="AI280" s="57"/>
      <c r="AJ280" s="57"/>
      <c r="AK280" s="57"/>
      <c r="AL280" s="57"/>
      <c r="AM280" s="57"/>
      <c r="AN280" s="57"/>
      <c r="AO280" s="57"/>
      <c r="AP280" s="57"/>
      <c r="AQ280" s="57"/>
      <c r="AR280" s="57"/>
      <c r="AS280" s="57"/>
      <c r="AT280" s="57"/>
      <c r="AU280" s="57"/>
      <c r="AV280" s="57"/>
      <c r="AW280" s="57"/>
      <c r="AX280" s="57"/>
      <c r="AY280" s="57"/>
      <c r="AZ280" s="57"/>
      <c r="BA280" s="57"/>
      <c r="BB280" s="57"/>
      <c r="BC280" s="57"/>
      <c r="BD280" s="57"/>
    </row>
    <row r="281" spans="1:56" ht="12" customHeight="1" x14ac:dyDescent="0.2">
      <c r="A281" s="25">
        <f>MAX($A$14:A280)+1</f>
        <v>222</v>
      </c>
      <c r="B281" s="56" t="s">
        <v>36</v>
      </c>
      <c r="C281" s="55" t="s">
        <v>6</v>
      </c>
      <c r="D281" s="55" t="s">
        <v>26</v>
      </c>
      <c r="E281" s="55" t="s">
        <v>31</v>
      </c>
      <c r="F281" s="55" t="s">
        <v>6</v>
      </c>
      <c r="G281" s="55" t="s">
        <v>26</v>
      </c>
      <c r="H281" s="55" t="s">
        <v>31</v>
      </c>
      <c r="I281" s="55" t="s">
        <v>6</v>
      </c>
      <c r="J281" s="55" t="s">
        <v>26</v>
      </c>
      <c r="K281" s="55" t="s">
        <v>31</v>
      </c>
      <c r="L281" s="55" t="s">
        <v>6</v>
      </c>
      <c r="M281" s="55" t="s">
        <v>26</v>
      </c>
      <c r="N281" s="55" t="s">
        <v>31</v>
      </c>
      <c r="O281" s="55" t="s">
        <v>5</v>
      </c>
      <c r="P281" s="55" t="s">
        <v>40</v>
      </c>
      <c r="Q281" s="55" t="s">
        <v>26</v>
      </c>
      <c r="R281" s="55" t="s">
        <v>4</v>
      </c>
      <c r="S281" s="55" t="s">
        <v>23</v>
      </c>
      <c r="T281" s="55" t="s">
        <v>33</v>
      </c>
      <c r="U281" s="55" t="s">
        <v>4</v>
      </c>
      <c r="V281" s="55" t="s">
        <v>23</v>
      </c>
      <c r="W281" s="55" t="s">
        <v>33</v>
      </c>
      <c r="X281" s="55" t="s">
        <v>4</v>
      </c>
      <c r="Y281" s="55" t="s">
        <v>26</v>
      </c>
      <c r="Z281" s="55" t="s">
        <v>31</v>
      </c>
      <c r="AA281" s="55" t="s">
        <v>4</v>
      </c>
      <c r="AB281" s="55" t="s">
        <v>26</v>
      </c>
      <c r="AC281" s="55" t="s">
        <v>31</v>
      </c>
      <c r="AD281" s="55" t="s">
        <v>4</v>
      </c>
      <c r="AE281" s="55" t="s">
        <v>26</v>
      </c>
      <c r="AF281" s="55" t="s">
        <v>31</v>
      </c>
      <c r="AG281" s="55" t="s">
        <v>4</v>
      </c>
      <c r="AH281" s="55" t="s">
        <v>26</v>
      </c>
      <c r="AI281" s="55" t="s">
        <v>31</v>
      </c>
      <c r="AJ281" s="55" t="s">
        <v>4</v>
      </c>
      <c r="AK281" s="55" t="s">
        <v>26</v>
      </c>
      <c r="AL281" s="55" t="s">
        <v>31</v>
      </c>
      <c r="AM281" s="55" t="s">
        <v>4</v>
      </c>
      <c r="AN281" s="55" t="s">
        <v>26</v>
      </c>
      <c r="AO281" s="55" t="s">
        <v>31</v>
      </c>
      <c r="AP281" s="55" t="s">
        <v>4</v>
      </c>
      <c r="AQ281" s="55" t="s">
        <v>26</v>
      </c>
      <c r="AR281" s="55" t="s">
        <v>31</v>
      </c>
      <c r="AS281" s="55" t="s">
        <v>4</v>
      </c>
      <c r="AT281" s="55" t="s">
        <v>26</v>
      </c>
      <c r="AU281" s="55" t="s">
        <v>31</v>
      </c>
      <c r="AV281" s="55" t="s">
        <v>4</v>
      </c>
      <c r="AW281" s="55" t="s">
        <v>26</v>
      </c>
      <c r="AX281" s="55" t="s">
        <v>31</v>
      </c>
      <c r="AY281" s="55" t="s">
        <v>4</v>
      </c>
      <c r="AZ281" s="55" t="s">
        <v>26</v>
      </c>
      <c r="BA281" s="55" t="s">
        <v>31</v>
      </c>
      <c r="BB281" s="55" t="s">
        <v>4</v>
      </c>
      <c r="BC281" s="55" t="s">
        <v>26</v>
      </c>
      <c r="BD281" s="55" t="s">
        <v>31</v>
      </c>
    </row>
    <row r="282" spans="1:56" ht="12" customHeight="1" x14ac:dyDescent="0.2">
      <c r="A282" s="25">
        <f>MAX($A$14:A281)+1</f>
        <v>223</v>
      </c>
      <c r="B282" s="56" t="s">
        <v>35</v>
      </c>
      <c r="C282" s="55" t="s">
        <v>23</v>
      </c>
      <c r="D282" s="55" t="s">
        <v>23</v>
      </c>
      <c r="E282" s="55" t="s">
        <v>23</v>
      </c>
      <c r="F282" s="55" t="s">
        <v>23</v>
      </c>
      <c r="G282" s="55" t="s">
        <v>23</v>
      </c>
      <c r="H282" s="55" t="s">
        <v>23</v>
      </c>
      <c r="I282" s="55" t="s">
        <v>23</v>
      </c>
      <c r="J282" s="55" t="s">
        <v>23</v>
      </c>
      <c r="K282" s="55" t="s">
        <v>23</v>
      </c>
      <c r="L282" s="55" t="s">
        <v>23</v>
      </c>
      <c r="M282" s="55" t="s">
        <v>23</v>
      </c>
      <c r="N282" s="55" t="s">
        <v>23</v>
      </c>
      <c r="O282" s="55" t="s">
        <v>23</v>
      </c>
      <c r="P282" s="55" t="s">
        <v>23</v>
      </c>
      <c r="Q282" s="55" t="s">
        <v>23</v>
      </c>
      <c r="R282" s="55" t="s">
        <v>23</v>
      </c>
      <c r="S282" s="55" t="s">
        <v>23</v>
      </c>
      <c r="T282" s="55" t="s">
        <v>23</v>
      </c>
      <c r="U282" s="55" t="s">
        <v>23</v>
      </c>
      <c r="V282" s="55" t="s">
        <v>23</v>
      </c>
      <c r="W282" s="55" t="s">
        <v>23</v>
      </c>
      <c r="X282" s="55" t="s">
        <v>23</v>
      </c>
      <c r="Y282" s="55" t="s">
        <v>23</v>
      </c>
      <c r="Z282" s="55" t="s">
        <v>23</v>
      </c>
      <c r="AA282" s="55" t="s">
        <v>23</v>
      </c>
      <c r="AB282" s="55" t="s">
        <v>23</v>
      </c>
      <c r="AC282" s="55" t="s">
        <v>23</v>
      </c>
      <c r="AD282" s="55" t="s">
        <v>23</v>
      </c>
      <c r="AE282" s="55" t="s">
        <v>23</v>
      </c>
      <c r="AF282" s="55" t="s">
        <v>23</v>
      </c>
      <c r="AG282" s="55" t="s">
        <v>23</v>
      </c>
      <c r="AH282" s="55" t="s">
        <v>23</v>
      </c>
      <c r="AI282" s="55" t="s">
        <v>23</v>
      </c>
      <c r="AJ282" s="55" t="s">
        <v>23</v>
      </c>
      <c r="AK282" s="55" t="s">
        <v>23</v>
      </c>
      <c r="AL282" s="55" t="s">
        <v>23</v>
      </c>
      <c r="AM282" s="55" t="s">
        <v>23</v>
      </c>
      <c r="AN282" s="55" t="s">
        <v>23</v>
      </c>
      <c r="AO282" s="55" t="s">
        <v>23</v>
      </c>
      <c r="AP282" s="55" t="s">
        <v>23</v>
      </c>
      <c r="AQ282" s="55" t="s">
        <v>23</v>
      </c>
      <c r="AR282" s="55" t="s">
        <v>23</v>
      </c>
      <c r="AS282" s="55" t="s">
        <v>23</v>
      </c>
      <c r="AT282" s="55" t="s">
        <v>23</v>
      </c>
      <c r="AU282" s="55" t="s">
        <v>23</v>
      </c>
      <c r="AV282" s="55" t="s">
        <v>23</v>
      </c>
      <c r="AW282" s="55" t="s">
        <v>23</v>
      </c>
      <c r="AX282" s="55" t="s">
        <v>23</v>
      </c>
      <c r="AY282" s="55" t="s">
        <v>23</v>
      </c>
      <c r="AZ282" s="55" t="s">
        <v>23</v>
      </c>
      <c r="BA282" s="55" t="s">
        <v>23</v>
      </c>
      <c r="BB282" s="55" t="s">
        <v>23</v>
      </c>
      <c r="BC282" s="55" t="s">
        <v>23</v>
      </c>
      <c r="BD282" s="55" t="s">
        <v>23</v>
      </c>
    </row>
    <row r="283" spans="1:56" ht="12" customHeight="1" x14ac:dyDescent="0.2">
      <c r="A283" s="25">
        <f>MAX($A$14:A282)+1</f>
        <v>224</v>
      </c>
      <c r="B283" s="56" t="s">
        <v>34</v>
      </c>
      <c r="C283" s="55" t="s">
        <v>6</v>
      </c>
      <c r="D283" s="55" t="s">
        <v>26</v>
      </c>
      <c r="E283" s="55" t="s">
        <v>31</v>
      </c>
      <c r="F283" s="55" t="s">
        <v>6</v>
      </c>
      <c r="G283" s="55" t="s">
        <v>26</v>
      </c>
      <c r="H283" s="55" t="s">
        <v>31</v>
      </c>
      <c r="I283" s="55" t="s">
        <v>6</v>
      </c>
      <c r="J283" s="55" t="s">
        <v>26</v>
      </c>
      <c r="K283" s="55" t="s">
        <v>31</v>
      </c>
      <c r="L283" s="55" t="s">
        <v>6</v>
      </c>
      <c r="M283" s="55" t="s">
        <v>26</v>
      </c>
      <c r="N283" s="55" t="s">
        <v>31</v>
      </c>
      <c r="O283" s="55" t="s">
        <v>5</v>
      </c>
      <c r="P283" s="55" t="s">
        <v>40</v>
      </c>
      <c r="Q283" s="55" t="s">
        <v>26</v>
      </c>
      <c r="R283" s="55" t="s">
        <v>4</v>
      </c>
      <c r="S283" s="55" t="s">
        <v>23</v>
      </c>
      <c r="T283" s="55" t="s">
        <v>33</v>
      </c>
      <c r="U283" s="55" t="s">
        <v>4</v>
      </c>
      <c r="V283" s="55" t="s">
        <v>23</v>
      </c>
      <c r="W283" s="55" t="s">
        <v>33</v>
      </c>
      <c r="X283" s="55" t="s">
        <v>4</v>
      </c>
      <c r="Y283" s="55" t="s">
        <v>26</v>
      </c>
      <c r="Z283" s="55" t="s">
        <v>31</v>
      </c>
      <c r="AA283" s="55" t="s">
        <v>4</v>
      </c>
      <c r="AB283" s="55" t="s">
        <v>26</v>
      </c>
      <c r="AC283" s="55" t="s">
        <v>31</v>
      </c>
      <c r="AD283" s="55" t="s">
        <v>4</v>
      </c>
      <c r="AE283" s="55" t="s">
        <v>26</v>
      </c>
      <c r="AF283" s="55" t="s">
        <v>31</v>
      </c>
      <c r="AG283" s="55" t="s">
        <v>4</v>
      </c>
      <c r="AH283" s="55" t="s">
        <v>26</v>
      </c>
      <c r="AI283" s="55" t="s">
        <v>31</v>
      </c>
      <c r="AJ283" s="55" t="s">
        <v>4</v>
      </c>
      <c r="AK283" s="55" t="s">
        <v>26</v>
      </c>
      <c r="AL283" s="55" t="s">
        <v>31</v>
      </c>
      <c r="AM283" s="55" t="s">
        <v>4</v>
      </c>
      <c r="AN283" s="55" t="s">
        <v>26</v>
      </c>
      <c r="AO283" s="55" t="s">
        <v>31</v>
      </c>
      <c r="AP283" s="55" t="s">
        <v>4</v>
      </c>
      <c r="AQ283" s="55" t="s">
        <v>26</v>
      </c>
      <c r="AR283" s="55" t="s">
        <v>31</v>
      </c>
      <c r="AS283" s="55" t="s">
        <v>4</v>
      </c>
      <c r="AT283" s="55" t="s">
        <v>26</v>
      </c>
      <c r="AU283" s="55" t="s">
        <v>31</v>
      </c>
      <c r="AV283" s="55" t="s">
        <v>4</v>
      </c>
      <c r="AW283" s="55" t="s">
        <v>26</v>
      </c>
      <c r="AX283" s="55" t="s">
        <v>31</v>
      </c>
      <c r="AY283" s="55" t="s">
        <v>4</v>
      </c>
      <c r="AZ283" s="55" t="s">
        <v>26</v>
      </c>
      <c r="BA283" s="55" t="s">
        <v>31</v>
      </c>
      <c r="BB283" s="55" t="s">
        <v>4</v>
      </c>
      <c r="BC283" s="55" t="s">
        <v>26</v>
      </c>
      <c r="BD283" s="55" t="s">
        <v>31</v>
      </c>
    </row>
    <row r="284" spans="1:56" ht="12" customHeight="1" x14ac:dyDescent="0.2">
      <c r="A284" s="25">
        <f>MAX($A$14:A283)+1</f>
        <v>225</v>
      </c>
      <c r="B284" s="56" t="s">
        <v>30</v>
      </c>
      <c r="C284" s="55" t="s">
        <v>23</v>
      </c>
      <c r="D284" s="55" t="s">
        <v>23</v>
      </c>
      <c r="E284" s="55" t="s">
        <v>23</v>
      </c>
      <c r="F284" s="55" t="s">
        <v>23</v>
      </c>
      <c r="G284" s="55" t="s">
        <v>23</v>
      </c>
      <c r="H284" s="55" t="s">
        <v>23</v>
      </c>
      <c r="I284" s="55" t="s">
        <v>23</v>
      </c>
      <c r="J284" s="55" t="s">
        <v>23</v>
      </c>
      <c r="K284" s="55" t="s">
        <v>23</v>
      </c>
      <c r="L284" s="55" t="s">
        <v>23</v>
      </c>
      <c r="M284" s="55" t="s">
        <v>23</v>
      </c>
      <c r="N284" s="55" t="s">
        <v>23</v>
      </c>
      <c r="O284" s="55" t="s">
        <v>23</v>
      </c>
      <c r="P284" s="55" t="s">
        <v>23</v>
      </c>
      <c r="Q284" s="55" t="s">
        <v>23</v>
      </c>
      <c r="R284" s="55" t="s">
        <v>23</v>
      </c>
      <c r="S284" s="55" t="s">
        <v>23</v>
      </c>
      <c r="T284" s="55" t="s">
        <v>23</v>
      </c>
      <c r="U284" s="55" t="s">
        <v>23</v>
      </c>
      <c r="V284" s="55" t="s">
        <v>23</v>
      </c>
      <c r="W284" s="55" t="s">
        <v>23</v>
      </c>
      <c r="X284" s="55" t="s">
        <v>23</v>
      </c>
      <c r="Y284" s="55" t="s">
        <v>23</v>
      </c>
      <c r="Z284" s="55" t="s">
        <v>23</v>
      </c>
      <c r="AA284" s="55" t="s">
        <v>23</v>
      </c>
      <c r="AB284" s="55" t="s">
        <v>23</v>
      </c>
      <c r="AC284" s="55" t="s">
        <v>23</v>
      </c>
      <c r="AD284" s="55" t="s">
        <v>23</v>
      </c>
      <c r="AE284" s="55" t="s">
        <v>23</v>
      </c>
      <c r="AF284" s="55" t="s">
        <v>23</v>
      </c>
      <c r="AG284" s="55" t="s">
        <v>23</v>
      </c>
      <c r="AH284" s="55" t="s">
        <v>23</v>
      </c>
      <c r="AI284" s="55" t="s">
        <v>23</v>
      </c>
      <c r="AJ284" s="55" t="s">
        <v>23</v>
      </c>
      <c r="AK284" s="55" t="s">
        <v>23</v>
      </c>
      <c r="AL284" s="55" t="s">
        <v>23</v>
      </c>
      <c r="AM284" s="55" t="s">
        <v>23</v>
      </c>
      <c r="AN284" s="55" t="s">
        <v>23</v>
      </c>
      <c r="AO284" s="55" t="s">
        <v>23</v>
      </c>
      <c r="AP284" s="55" t="s">
        <v>23</v>
      </c>
      <c r="AQ284" s="55" t="s">
        <v>23</v>
      </c>
      <c r="AR284" s="55" t="s">
        <v>23</v>
      </c>
      <c r="AS284" s="55" t="s">
        <v>23</v>
      </c>
      <c r="AT284" s="55" t="s">
        <v>23</v>
      </c>
      <c r="AU284" s="55" t="s">
        <v>23</v>
      </c>
      <c r="AV284" s="55" t="s">
        <v>23</v>
      </c>
      <c r="AW284" s="55" t="s">
        <v>23</v>
      </c>
      <c r="AX284" s="55" t="s">
        <v>23</v>
      </c>
      <c r="AY284" s="55" t="s">
        <v>23</v>
      </c>
      <c r="AZ284" s="55" t="s">
        <v>23</v>
      </c>
      <c r="BA284" s="55" t="s">
        <v>23</v>
      </c>
      <c r="BB284" s="55" t="s">
        <v>23</v>
      </c>
      <c r="BC284" s="55" t="s">
        <v>23</v>
      </c>
      <c r="BD284" s="55" t="s">
        <v>23</v>
      </c>
    </row>
    <row r="285" spans="1:56" x14ac:dyDescent="0.2">
      <c r="A285" s="25">
        <f>MAX($A$14:A284)+1</f>
        <v>226</v>
      </c>
      <c r="B285" s="58" t="s">
        <v>95</v>
      </c>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c r="AA285" s="57"/>
      <c r="AB285" s="57"/>
      <c r="AC285" s="57"/>
      <c r="AD285" s="57"/>
      <c r="AE285" s="57"/>
      <c r="AF285" s="57"/>
      <c r="AG285" s="57"/>
      <c r="AH285" s="57"/>
      <c r="AI285" s="57"/>
      <c r="AJ285" s="57"/>
      <c r="AK285" s="57"/>
      <c r="AL285" s="57"/>
      <c r="AM285" s="57"/>
      <c r="AN285" s="57"/>
      <c r="AO285" s="57"/>
      <c r="AP285" s="57"/>
      <c r="AQ285" s="57"/>
      <c r="AR285" s="57"/>
      <c r="AS285" s="57"/>
      <c r="AT285" s="57"/>
      <c r="AU285" s="57"/>
      <c r="AV285" s="57"/>
      <c r="AW285" s="57"/>
      <c r="AX285" s="57"/>
      <c r="AY285" s="57"/>
      <c r="AZ285" s="57"/>
      <c r="BA285" s="57"/>
      <c r="BB285" s="57"/>
      <c r="BC285" s="57"/>
      <c r="BD285" s="57"/>
    </row>
    <row r="286" spans="1:56" ht="12" customHeight="1" x14ac:dyDescent="0.2">
      <c r="A286" s="25">
        <f>MAX($A$14:A285)+1</f>
        <v>227</v>
      </c>
      <c r="B286" s="56" t="s">
        <v>36</v>
      </c>
      <c r="C286" s="55" t="s">
        <v>6</v>
      </c>
      <c r="D286" s="55" t="s">
        <v>23</v>
      </c>
      <c r="E286" s="55" t="s">
        <v>31</v>
      </c>
      <c r="F286" s="55" t="s">
        <v>6</v>
      </c>
      <c r="G286" s="55" t="s">
        <v>23</v>
      </c>
      <c r="H286" s="55" t="s">
        <v>31</v>
      </c>
      <c r="I286" s="55" t="s">
        <v>6</v>
      </c>
      <c r="J286" s="55" t="s">
        <v>23</v>
      </c>
      <c r="K286" s="55" t="s">
        <v>31</v>
      </c>
      <c r="L286" s="55" t="s">
        <v>6</v>
      </c>
      <c r="M286" s="55" t="s">
        <v>23</v>
      </c>
      <c r="N286" s="55" t="s">
        <v>31</v>
      </c>
      <c r="O286" s="55" t="s">
        <v>6</v>
      </c>
      <c r="P286" s="55" t="s">
        <v>23</v>
      </c>
      <c r="Q286" s="55" t="s">
        <v>31</v>
      </c>
      <c r="R286" s="55" t="s">
        <v>6</v>
      </c>
      <c r="S286" s="55" t="s">
        <v>23</v>
      </c>
      <c r="T286" s="55" t="s">
        <v>31</v>
      </c>
      <c r="U286" s="55" t="s">
        <v>6</v>
      </c>
      <c r="V286" s="55" t="s">
        <v>23</v>
      </c>
      <c r="W286" s="55" t="s">
        <v>32</v>
      </c>
      <c r="X286" s="55" t="s">
        <v>6</v>
      </c>
      <c r="Y286" s="55" t="s">
        <v>23</v>
      </c>
      <c r="Z286" s="55" t="s">
        <v>31</v>
      </c>
      <c r="AA286" s="55" t="s">
        <v>6</v>
      </c>
      <c r="AB286" s="55" t="s">
        <v>23</v>
      </c>
      <c r="AC286" s="55" t="s">
        <v>31</v>
      </c>
      <c r="AD286" s="55" t="s">
        <v>5</v>
      </c>
      <c r="AE286" s="55" t="s">
        <v>23</v>
      </c>
      <c r="AF286" s="55" t="s">
        <v>33</v>
      </c>
      <c r="AG286" s="55" t="s">
        <v>5</v>
      </c>
      <c r="AH286" s="55" t="s">
        <v>23</v>
      </c>
      <c r="AI286" s="55" t="s">
        <v>31</v>
      </c>
      <c r="AJ286" s="55" t="s">
        <v>5</v>
      </c>
      <c r="AK286" s="55" t="s">
        <v>23</v>
      </c>
      <c r="AL286" s="55" t="s">
        <v>32</v>
      </c>
      <c r="AM286" s="55" t="s">
        <v>6</v>
      </c>
      <c r="AN286" s="55" t="s">
        <v>23</v>
      </c>
      <c r="AO286" s="55" t="s">
        <v>32</v>
      </c>
      <c r="AP286" s="55" t="s">
        <v>6</v>
      </c>
      <c r="AQ286" s="55" t="s">
        <v>23</v>
      </c>
      <c r="AR286" s="55" t="s">
        <v>31</v>
      </c>
      <c r="AS286" s="55" t="s">
        <v>6</v>
      </c>
      <c r="AT286" s="55" t="s">
        <v>23</v>
      </c>
      <c r="AU286" s="55" t="s">
        <v>32</v>
      </c>
      <c r="AV286" s="55" t="s">
        <v>6</v>
      </c>
      <c r="AW286" s="55" t="s">
        <v>23</v>
      </c>
      <c r="AX286" s="55" t="s">
        <v>31</v>
      </c>
      <c r="AY286" s="55" t="s">
        <v>6</v>
      </c>
      <c r="AZ286" s="55" t="s">
        <v>23</v>
      </c>
      <c r="BA286" s="55" t="s">
        <v>31</v>
      </c>
      <c r="BB286" s="55" t="s">
        <v>6</v>
      </c>
      <c r="BC286" s="55" t="s">
        <v>23</v>
      </c>
      <c r="BD286" s="55" t="s">
        <v>31</v>
      </c>
    </row>
    <row r="287" spans="1:56" ht="12" customHeight="1" x14ac:dyDescent="0.2">
      <c r="A287" s="25">
        <f>MAX($A$14:A286)+1</f>
        <v>228</v>
      </c>
      <c r="B287" s="56" t="s">
        <v>35</v>
      </c>
      <c r="C287" s="55" t="s">
        <v>27</v>
      </c>
      <c r="D287" s="55" t="s">
        <v>23</v>
      </c>
      <c r="E287" s="55" t="s">
        <v>23</v>
      </c>
      <c r="F287" s="55" t="s">
        <v>27</v>
      </c>
      <c r="G287" s="55" t="s">
        <v>23</v>
      </c>
      <c r="H287" s="55" t="s">
        <v>23</v>
      </c>
      <c r="I287" s="55" t="s">
        <v>27</v>
      </c>
      <c r="J287" s="55" t="s">
        <v>23</v>
      </c>
      <c r="K287" s="55" t="s">
        <v>23</v>
      </c>
      <c r="L287" s="55" t="s">
        <v>27</v>
      </c>
      <c r="M287" s="55" t="s">
        <v>23</v>
      </c>
      <c r="N287" s="55" t="s">
        <v>23</v>
      </c>
      <c r="O287" s="55" t="s">
        <v>27</v>
      </c>
      <c r="P287" s="55" t="s">
        <v>23</v>
      </c>
      <c r="Q287" s="55" t="s">
        <v>23</v>
      </c>
      <c r="R287" s="55" t="s">
        <v>27</v>
      </c>
      <c r="S287" s="55" t="s">
        <v>23</v>
      </c>
      <c r="T287" s="55" t="s">
        <v>23</v>
      </c>
      <c r="U287" s="55" t="s">
        <v>27</v>
      </c>
      <c r="V287" s="55" t="s">
        <v>23</v>
      </c>
      <c r="W287" s="55" t="s">
        <v>23</v>
      </c>
      <c r="X287" s="55" t="s">
        <v>27</v>
      </c>
      <c r="Y287" s="55" t="s">
        <v>23</v>
      </c>
      <c r="Z287" s="55" t="s">
        <v>23</v>
      </c>
      <c r="AA287" s="55" t="s">
        <v>27</v>
      </c>
      <c r="AB287" s="55" t="s">
        <v>23</v>
      </c>
      <c r="AC287" s="55" t="s">
        <v>23</v>
      </c>
      <c r="AD287" s="55" t="s">
        <v>27</v>
      </c>
      <c r="AE287" s="55" t="s">
        <v>23</v>
      </c>
      <c r="AF287" s="55" t="s">
        <v>23</v>
      </c>
      <c r="AG287" s="55" t="s">
        <v>27</v>
      </c>
      <c r="AH287" s="55" t="s">
        <v>23</v>
      </c>
      <c r="AI287" s="55" t="s">
        <v>23</v>
      </c>
      <c r="AJ287" s="55" t="s">
        <v>27</v>
      </c>
      <c r="AK287" s="55" t="s">
        <v>23</v>
      </c>
      <c r="AL287" s="55" t="s">
        <v>23</v>
      </c>
      <c r="AM287" s="55" t="s">
        <v>27</v>
      </c>
      <c r="AN287" s="55" t="s">
        <v>23</v>
      </c>
      <c r="AO287" s="55" t="s">
        <v>23</v>
      </c>
      <c r="AP287" s="55" t="s">
        <v>27</v>
      </c>
      <c r="AQ287" s="55" t="s">
        <v>23</v>
      </c>
      <c r="AR287" s="55" t="s">
        <v>23</v>
      </c>
      <c r="AS287" s="55" t="s">
        <v>27</v>
      </c>
      <c r="AT287" s="55" t="s">
        <v>23</v>
      </c>
      <c r="AU287" s="55" t="s">
        <v>23</v>
      </c>
      <c r="AV287" s="55" t="s">
        <v>27</v>
      </c>
      <c r="AW287" s="55" t="s">
        <v>23</v>
      </c>
      <c r="AX287" s="55" t="s">
        <v>23</v>
      </c>
      <c r="AY287" s="55" t="s">
        <v>27</v>
      </c>
      <c r="AZ287" s="55" t="s">
        <v>23</v>
      </c>
      <c r="BA287" s="55" t="s">
        <v>23</v>
      </c>
      <c r="BB287" s="55" t="s">
        <v>27</v>
      </c>
      <c r="BC287" s="55" t="s">
        <v>23</v>
      </c>
      <c r="BD287" s="55" t="s">
        <v>23</v>
      </c>
    </row>
    <row r="288" spans="1:56" ht="12" customHeight="1" x14ac:dyDescent="0.2">
      <c r="A288" s="25">
        <f>MAX($A$14:A287)+1</f>
        <v>229</v>
      </c>
      <c r="B288" s="56" t="s">
        <v>34</v>
      </c>
      <c r="C288" s="55" t="s">
        <v>6</v>
      </c>
      <c r="D288" s="55" t="s">
        <v>23</v>
      </c>
      <c r="E288" s="55" t="s">
        <v>31</v>
      </c>
      <c r="F288" s="55" t="s">
        <v>6</v>
      </c>
      <c r="G288" s="55" t="s">
        <v>23</v>
      </c>
      <c r="H288" s="55" t="s">
        <v>31</v>
      </c>
      <c r="I288" s="55" t="s">
        <v>6</v>
      </c>
      <c r="J288" s="55" t="s">
        <v>23</v>
      </c>
      <c r="K288" s="55" t="s">
        <v>31</v>
      </c>
      <c r="L288" s="55" t="s">
        <v>6</v>
      </c>
      <c r="M288" s="55" t="s">
        <v>23</v>
      </c>
      <c r="N288" s="55" t="s">
        <v>31</v>
      </c>
      <c r="O288" s="55" t="s">
        <v>6</v>
      </c>
      <c r="P288" s="55" t="s">
        <v>23</v>
      </c>
      <c r="Q288" s="55" t="s">
        <v>31</v>
      </c>
      <c r="R288" s="55" t="s">
        <v>6</v>
      </c>
      <c r="S288" s="55" t="s">
        <v>23</v>
      </c>
      <c r="T288" s="55" t="s">
        <v>31</v>
      </c>
      <c r="U288" s="55" t="s">
        <v>6</v>
      </c>
      <c r="V288" s="55" t="s">
        <v>23</v>
      </c>
      <c r="W288" s="55" t="s">
        <v>32</v>
      </c>
      <c r="X288" s="55" t="s">
        <v>6</v>
      </c>
      <c r="Y288" s="55" t="s">
        <v>23</v>
      </c>
      <c r="Z288" s="55" t="s">
        <v>31</v>
      </c>
      <c r="AA288" s="55" t="s">
        <v>6</v>
      </c>
      <c r="AB288" s="55" t="s">
        <v>23</v>
      </c>
      <c r="AC288" s="55" t="s">
        <v>31</v>
      </c>
      <c r="AD288" s="55" t="s">
        <v>5</v>
      </c>
      <c r="AE288" s="55" t="s">
        <v>23</v>
      </c>
      <c r="AF288" s="55" t="s">
        <v>33</v>
      </c>
      <c r="AG288" s="55" t="s">
        <v>5</v>
      </c>
      <c r="AH288" s="55" t="s">
        <v>23</v>
      </c>
      <c r="AI288" s="55" t="s">
        <v>31</v>
      </c>
      <c r="AJ288" s="55" t="s">
        <v>5</v>
      </c>
      <c r="AK288" s="55" t="s">
        <v>23</v>
      </c>
      <c r="AL288" s="55" t="s">
        <v>32</v>
      </c>
      <c r="AM288" s="55" t="s">
        <v>6</v>
      </c>
      <c r="AN288" s="55" t="s">
        <v>23</v>
      </c>
      <c r="AO288" s="55" t="s">
        <v>32</v>
      </c>
      <c r="AP288" s="55" t="s">
        <v>6</v>
      </c>
      <c r="AQ288" s="55" t="s">
        <v>23</v>
      </c>
      <c r="AR288" s="55" t="s">
        <v>31</v>
      </c>
      <c r="AS288" s="55" t="s">
        <v>6</v>
      </c>
      <c r="AT288" s="55" t="s">
        <v>23</v>
      </c>
      <c r="AU288" s="55" t="s">
        <v>32</v>
      </c>
      <c r="AV288" s="55" t="s">
        <v>6</v>
      </c>
      <c r="AW288" s="55" t="s">
        <v>23</v>
      </c>
      <c r="AX288" s="55" t="s">
        <v>31</v>
      </c>
      <c r="AY288" s="55" t="s">
        <v>6</v>
      </c>
      <c r="AZ288" s="55" t="s">
        <v>23</v>
      </c>
      <c r="BA288" s="55" t="s">
        <v>31</v>
      </c>
      <c r="BB288" s="55" t="s">
        <v>6</v>
      </c>
      <c r="BC288" s="55" t="s">
        <v>23</v>
      </c>
      <c r="BD288" s="55" t="s">
        <v>31</v>
      </c>
    </row>
    <row r="289" spans="1:56" ht="12" customHeight="1" x14ac:dyDescent="0.2">
      <c r="A289" s="25">
        <f>MAX($A$14:A288)+1</f>
        <v>230</v>
      </c>
      <c r="B289" s="56" t="s">
        <v>30</v>
      </c>
      <c r="C289" s="55" t="s">
        <v>27</v>
      </c>
      <c r="D289" s="55" t="s">
        <v>23</v>
      </c>
      <c r="E289" s="55" t="s">
        <v>23</v>
      </c>
      <c r="F289" s="55" t="s">
        <v>27</v>
      </c>
      <c r="G289" s="55" t="s">
        <v>23</v>
      </c>
      <c r="H289" s="55" t="s">
        <v>23</v>
      </c>
      <c r="I289" s="55" t="s">
        <v>27</v>
      </c>
      <c r="J289" s="55" t="s">
        <v>23</v>
      </c>
      <c r="K289" s="55" t="s">
        <v>23</v>
      </c>
      <c r="L289" s="55" t="s">
        <v>27</v>
      </c>
      <c r="M289" s="55" t="s">
        <v>23</v>
      </c>
      <c r="N289" s="55" t="s">
        <v>23</v>
      </c>
      <c r="O289" s="55" t="s">
        <v>27</v>
      </c>
      <c r="P289" s="55" t="s">
        <v>23</v>
      </c>
      <c r="Q289" s="55" t="s">
        <v>23</v>
      </c>
      <c r="R289" s="55" t="s">
        <v>27</v>
      </c>
      <c r="S289" s="55" t="s">
        <v>23</v>
      </c>
      <c r="T289" s="55" t="s">
        <v>23</v>
      </c>
      <c r="U289" s="55" t="s">
        <v>27</v>
      </c>
      <c r="V289" s="55" t="s">
        <v>23</v>
      </c>
      <c r="W289" s="55" t="s">
        <v>23</v>
      </c>
      <c r="X289" s="55" t="s">
        <v>27</v>
      </c>
      <c r="Y289" s="55" t="s">
        <v>23</v>
      </c>
      <c r="Z289" s="55" t="s">
        <v>23</v>
      </c>
      <c r="AA289" s="55" t="s">
        <v>27</v>
      </c>
      <c r="AB289" s="55" t="s">
        <v>23</v>
      </c>
      <c r="AC289" s="55" t="s">
        <v>23</v>
      </c>
      <c r="AD289" s="55" t="s">
        <v>27</v>
      </c>
      <c r="AE289" s="55" t="s">
        <v>23</v>
      </c>
      <c r="AF289" s="55" t="s">
        <v>23</v>
      </c>
      <c r="AG289" s="55" t="s">
        <v>27</v>
      </c>
      <c r="AH289" s="55" t="s">
        <v>23</v>
      </c>
      <c r="AI289" s="55" t="s">
        <v>23</v>
      </c>
      <c r="AJ289" s="55" t="s">
        <v>27</v>
      </c>
      <c r="AK289" s="55" t="s">
        <v>23</v>
      </c>
      <c r="AL289" s="55" t="s">
        <v>23</v>
      </c>
      <c r="AM289" s="55" t="s">
        <v>27</v>
      </c>
      <c r="AN289" s="55" t="s">
        <v>23</v>
      </c>
      <c r="AO289" s="55" t="s">
        <v>23</v>
      </c>
      <c r="AP289" s="55" t="s">
        <v>27</v>
      </c>
      <c r="AQ289" s="55" t="s">
        <v>23</v>
      </c>
      <c r="AR289" s="55" t="s">
        <v>23</v>
      </c>
      <c r="AS289" s="55" t="s">
        <v>27</v>
      </c>
      <c r="AT289" s="55" t="s">
        <v>23</v>
      </c>
      <c r="AU289" s="55" t="s">
        <v>23</v>
      </c>
      <c r="AV289" s="55" t="s">
        <v>27</v>
      </c>
      <c r="AW289" s="55" t="s">
        <v>23</v>
      </c>
      <c r="AX289" s="55" t="s">
        <v>23</v>
      </c>
      <c r="AY289" s="55" t="s">
        <v>27</v>
      </c>
      <c r="AZ289" s="55" t="s">
        <v>23</v>
      </c>
      <c r="BA289" s="55" t="s">
        <v>23</v>
      </c>
      <c r="BB289" s="55" t="s">
        <v>27</v>
      </c>
      <c r="BC289" s="55" t="s">
        <v>23</v>
      </c>
      <c r="BD289" s="55" t="s">
        <v>23</v>
      </c>
    </row>
    <row r="290" spans="1:56" x14ac:dyDescent="0.2">
      <c r="A290" s="25">
        <f>MAX($A$14:A289)+1</f>
        <v>231</v>
      </c>
      <c r="B290" s="58" t="s">
        <v>94</v>
      </c>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c r="AA290" s="57"/>
      <c r="AB290" s="57"/>
      <c r="AC290" s="57"/>
      <c r="AD290" s="57"/>
      <c r="AE290" s="57"/>
      <c r="AF290" s="57"/>
      <c r="AG290" s="57"/>
      <c r="AH290" s="57"/>
      <c r="AI290" s="57"/>
      <c r="AJ290" s="57"/>
      <c r="AK290" s="57"/>
      <c r="AL290" s="57"/>
      <c r="AM290" s="57"/>
      <c r="AN290" s="57"/>
      <c r="AO290" s="57"/>
      <c r="AP290" s="57"/>
      <c r="AQ290" s="57"/>
      <c r="AR290" s="57"/>
      <c r="AS290" s="57"/>
      <c r="AT290" s="57"/>
      <c r="AU290" s="57"/>
      <c r="AV290" s="57"/>
      <c r="AW290" s="57"/>
      <c r="AX290" s="57"/>
      <c r="AY290" s="57"/>
      <c r="AZ290" s="57"/>
      <c r="BA290" s="57"/>
      <c r="BB290" s="57"/>
      <c r="BC290" s="57"/>
      <c r="BD290" s="57"/>
    </row>
    <row r="291" spans="1:56" ht="12" customHeight="1" x14ac:dyDescent="0.2">
      <c r="A291" s="25">
        <f>MAX($A$14:A290)+1</f>
        <v>232</v>
      </c>
      <c r="B291" s="56" t="s">
        <v>36</v>
      </c>
      <c r="C291" s="55" t="s">
        <v>4</v>
      </c>
      <c r="D291" s="55" t="s">
        <v>23</v>
      </c>
      <c r="E291" s="55" t="s">
        <v>31</v>
      </c>
      <c r="F291" s="55" t="s">
        <v>4</v>
      </c>
      <c r="G291" s="55" t="s">
        <v>23</v>
      </c>
      <c r="H291" s="55" t="s">
        <v>31</v>
      </c>
      <c r="I291" s="55" t="s">
        <v>4</v>
      </c>
      <c r="J291" s="55" t="s">
        <v>23</v>
      </c>
      <c r="K291" s="55" t="s">
        <v>31</v>
      </c>
      <c r="L291" s="55" t="s">
        <v>3</v>
      </c>
      <c r="M291" s="55" t="s">
        <v>23</v>
      </c>
      <c r="N291" s="55" t="s">
        <v>31</v>
      </c>
      <c r="O291" s="55" t="s">
        <v>3</v>
      </c>
      <c r="P291" s="55" t="s">
        <v>23</v>
      </c>
      <c r="Q291" s="55" t="s">
        <v>32</v>
      </c>
      <c r="R291" s="55" t="s">
        <v>3</v>
      </c>
      <c r="S291" s="55" t="s">
        <v>23</v>
      </c>
      <c r="T291" s="55" t="s">
        <v>31</v>
      </c>
      <c r="U291" s="55" t="s">
        <v>3</v>
      </c>
      <c r="V291" s="55" t="s">
        <v>23</v>
      </c>
      <c r="W291" s="55" t="s">
        <v>31</v>
      </c>
      <c r="X291" s="55" t="s">
        <v>3</v>
      </c>
      <c r="Y291" s="55" t="s">
        <v>23</v>
      </c>
      <c r="Z291" s="55" t="s">
        <v>31</v>
      </c>
      <c r="AA291" s="55" t="s">
        <v>3</v>
      </c>
      <c r="AB291" s="55" t="s">
        <v>23</v>
      </c>
      <c r="AC291" s="55" t="s">
        <v>31</v>
      </c>
      <c r="AD291" s="55" t="s">
        <v>3</v>
      </c>
      <c r="AE291" s="55" t="s">
        <v>23</v>
      </c>
      <c r="AF291" s="55" t="s">
        <v>31</v>
      </c>
      <c r="AG291" s="55" t="s">
        <v>3</v>
      </c>
      <c r="AH291" s="55" t="s">
        <v>23</v>
      </c>
      <c r="AI291" s="55" t="s">
        <v>31</v>
      </c>
      <c r="AJ291" s="55" t="s">
        <v>4</v>
      </c>
      <c r="AK291" s="55" t="s">
        <v>23</v>
      </c>
      <c r="AL291" s="55" t="s">
        <v>31</v>
      </c>
      <c r="AM291" s="55" t="s">
        <v>4</v>
      </c>
      <c r="AN291" s="55" t="s">
        <v>23</v>
      </c>
      <c r="AO291" s="55" t="s">
        <v>31</v>
      </c>
      <c r="AP291" s="55" t="s">
        <v>4</v>
      </c>
      <c r="AQ291" s="55" t="s">
        <v>23</v>
      </c>
      <c r="AR291" s="55" t="s">
        <v>32</v>
      </c>
      <c r="AS291" s="55" t="s">
        <v>4</v>
      </c>
      <c r="AT291" s="55" t="s">
        <v>23</v>
      </c>
      <c r="AU291" s="55" t="s">
        <v>31</v>
      </c>
      <c r="AV291" s="55" t="s">
        <v>4</v>
      </c>
      <c r="AW291" s="55" t="s">
        <v>23</v>
      </c>
      <c r="AX291" s="55" t="s">
        <v>31</v>
      </c>
      <c r="AY291" s="55" t="s">
        <v>3</v>
      </c>
      <c r="AZ291" s="55" t="s">
        <v>26</v>
      </c>
      <c r="BA291" s="55" t="s">
        <v>31</v>
      </c>
      <c r="BB291" s="55" t="s">
        <v>3</v>
      </c>
      <c r="BC291" s="55" t="s">
        <v>26</v>
      </c>
      <c r="BD291" s="55" t="s">
        <v>31</v>
      </c>
    </row>
    <row r="292" spans="1:56" ht="12" customHeight="1" x14ac:dyDescent="0.2">
      <c r="A292" s="25">
        <f>MAX($A$14:A291)+1</f>
        <v>233</v>
      </c>
      <c r="B292" s="56" t="s">
        <v>35</v>
      </c>
      <c r="C292" s="55" t="s">
        <v>22</v>
      </c>
      <c r="D292" s="55" t="s">
        <v>23</v>
      </c>
      <c r="E292" s="55" t="s">
        <v>23</v>
      </c>
      <c r="F292" s="55" t="s">
        <v>22</v>
      </c>
      <c r="G292" s="55" t="s">
        <v>23</v>
      </c>
      <c r="H292" s="55" t="s">
        <v>23</v>
      </c>
      <c r="I292" s="55" t="s">
        <v>22</v>
      </c>
      <c r="J292" s="55" t="s">
        <v>23</v>
      </c>
      <c r="K292" s="55" t="s">
        <v>23</v>
      </c>
      <c r="L292" s="55" t="s">
        <v>22</v>
      </c>
      <c r="M292" s="55" t="s">
        <v>23</v>
      </c>
      <c r="N292" s="55" t="s">
        <v>23</v>
      </c>
      <c r="O292" s="55" t="s">
        <v>22</v>
      </c>
      <c r="P292" s="55" t="s">
        <v>23</v>
      </c>
      <c r="Q292" s="55" t="s">
        <v>23</v>
      </c>
      <c r="R292" s="55" t="s">
        <v>22</v>
      </c>
      <c r="S292" s="55" t="s">
        <v>23</v>
      </c>
      <c r="T292" s="55" t="s">
        <v>23</v>
      </c>
      <c r="U292" s="55" t="s">
        <v>22</v>
      </c>
      <c r="V292" s="55" t="s">
        <v>23</v>
      </c>
      <c r="W292" s="55" t="s">
        <v>23</v>
      </c>
      <c r="X292" s="55" t="s">
        <v>22</v>
      </c>
      <c r="Y292" s="55" t="s">
        <v>23</v>
      </c>
      <c r="Z292" s="55" t="s">
        <v>23</v>
      </c>
      <c r="AA292" s="55" t="s">
        <v>22</v>
      </c>
      <c r="AB292" s="55" t="s">
        <v>23</v>
      </c>
      <c r="AC292" s="55" t="s">
        <v>23</v>
      </c>
      <c r="AD292" s="55" t="s">
        <v>22</v>
      </c>
      <c r="AE292" s="55" t="s">
        <v>23</v>
      </c>
      <c r="AF292" s="55" t="s">
        <v>23</v>
      </c>
      <c r="AG292" s="55" t="s">
        <v>22</v>
      </c>
      <c r="AH292" s="55" t="s">
        <v>23</v>
      </c>
      <c r="AI292" s="55" t="s">
        <v>23</v>
      </c>
      <c r="AJ292" s="55" t="s">
        <v>22</v>
      </c>
      <c r="AK292" s="55" t="s">
        <v>23</v>
      </c>
      <c r="AL292" s="55" t="s">
        <v>23</v>
      </c>
      <c r="AM292" s="55" t="s">
        <v>22</v>
      </c>
      <c r="AN292" s="55" t="s">
        <v>23</v>
      </c>
      <c r="AO292" s="55" t="s">
        <v>23</v>
      </c>
      <c r="AP292" s="55" t="s">
        <v>22</v>
      </c>
      <c r="AQ292" s="55" t="s">
        <v>23</v>
      </c>
      <c r="AR292" s="55" t="s">
        <v>23</v>
      </c>
      <c r="AS292" s="55" t="s">
        <v>22</v>
      </c>
      <c r="AT292" s="55" t="s">
        <v>23</v>
      </c>
      <c r="AU292" s="55" t="s">
        <v>23</v>
      </c>
      <c r="AV292" s="55" t="s">
        <v>22</v>
      </c>
      <c r="AW292" s="55" t="s">
        <v>23</v>
      </c>
      <c r="AX292" s="55" t="s">
        <v>23</v>
      </c>
      <c r="AY292" s="55" t="s">
        <v>22</v>
      </c>
      <c r="AZ292" s="55" t="s">
        <v>23</v>
      </c>
      <c r="BA292" s="55" t="s">
        <v>23</v>
      </c>
      <c r="BB292" s="55" t="s">
        <v>22</v>
      </c>
      <c r="BC292" s="55" t="s">
        <v>23</v>
      </c>
      <c r="BD292" s="55" t="s">
        <v>23</v>
      </c>
    </row>
    <row r="293" spans="1:56" ht="12" customHeight="1" x14ac:dyDescent="0.2">
      <c r="A293" s="25">
        <f>MAX($A$14:A292)+1</f>
        <v>234</v>
      </c>
      <c r="B293" s="56" t="s">
        <v>34</v>
      </c>
      <c r="C293" s="55" t="s">
        <v>4</v>
      </c>
      <c r="D293" s="55" t="s">
        <v>23</v>
      </c>
      <c r="E293" s="55" t="s">
        <v>31</v>
      </c>
      <c r="F293" s="55" t="s">
        <v>4</v>
      </c>
      <c r="G293" s="55" t="s">
        <v>23</v>
      </c>
      <c r="H293" s="55" t="s">
        <v>31</v>
      </c>
      <c r="I293" s="55" t="s">
        <v>4</v>
      </c>
      <c r="J293" s="55" t="s">
        <v>23</v>
      </c>
      <c r="K293" s="55" t="s">
        <v>31</v>
      </c>
      <c r="L293" s="55" t="s">
        <v>3</v>
      </c>
      <c r="M293" s="55" t="s">
        <v>23</v>
      </c>
      <c r="N293" s="55" t="s">
        <v>31</v>
      </c>
      <c r="O293" s="55" t="s">
        <v>3</v>
      </c>
      <c r="P293" s="55" t="s">
        <v>23</v>
      </c>
      <c r="Q293" s="55" t="s">
        <v>32</v>
      </c>
      <c r="R293" s="55" t="s">
        <v>3</v>
      </c>
      <c r="S293" s="55" t="s">
        <v>23</v>
      </c>
      <c r="T293" s="55" t="s">
        <v>31</v>
      </c>
      <c r="U293" s="55" t="s">
        <v>3</v>
      </c>
      <c r="V293" s="55" t="s">
        <v>23</v>
      </c>
      <c r="W293" s="55" t="s">
        <v>31</v>
      </c>
      <c r="X293" s="55" t="s">
        <v>3</v>
      </c>
      <c r="Y293" s="55" t="s">
        <v>23</v>
      </c>
      <c r="Z293" s="55" t="s">
        <v>31</v>
      </c>
      <c r="AA293" s="55" t="s">
        <v>3</v>
      </c>
      <c r="AB293" s="55" t="s">
        <v>23</v>
      </c>
      <c r="AC293" s="55" t="s">
        <v>31</v>
      </c>
      <c r="AD293" s="55" t="s">
        <v>3</v>
      </c>
      <c r="AE293" s="55" t="s">
        <v>23</v>
      </c>
      <c r="AF293" s="55" t="s">
        <v>31</v>
      </c>
      <c r="AG293" s="55" t="s">
        <v>3</v>
      </c>
      <c r="AH293" s="55" t="s">
        <v>23</v>
      </c>
      <c r="AI293" s="55" t="s">
        <v>31</v>
      </c>
      <c r="AJ293" s="55" t="s">
        <v>4</v>
      </c>
      <c r="AK293" s="55" t="s">
        <v>23</v>
      </c>
      <c r="AL293" s="55" t="s">
        <v>31</v>
      </c>
      <c r="AM293" s="55" t="s">
        <v>4</v>
      </c>
      <c r="AN293" s="55" t="s">
        <v>23</v>
      </c>
      <c r="AO293" s="55" t="s">
        <v>31</v>
      </c>
      <c r="AP293" s="55" t="s">
        <v>4</v>
      </c>
      <c r="AQ293" s="55" t="s">
        <v>23</v>
      </c>
      <c r="AR293" s="55" t="s">
        <v>32</v>
      </c>
      <c r="AS293" s="55" t="s">
        <v>4</v>
      </c>
      <c r="AT293" s="55" t="s">
        <v>23</v>
      </c>
      <c r="AU293" s="55" t="s">
        <v>31</v>
      </c>
      <c r="AV293" s="55" t="s">
        <v>4</v>
      </c>
      <c r="AW293" s="55" t="s">
        <v>23</v>
      </c>
      <c r="AX293" s="55" t="s">
        <v>31</v>
      </c>
      <c r="AY293" s="55" t="s">
        <v>3</v>
      </c>
      <c r="AZ293" s="55" t="s">
        <v>26</v>
      </c>
      <c r="BA293" s="55" t="s">
        <v>31</v>
      </c>
      <c r="BB293" s="55" t="s">
        <v>3</v>
      </c>
      <c r="BC293" s="55" t="s">
        <v>26</v>
      </c>
      <c r="BD293" s="55" t="s">
        <v>31</v>
      </c>
    </row>
    <row r="294" spans="1:56" ht="12" customHeight="1" x14ac:dyDescent="0.2">
      <c r="A294" s="25">
        <f>MAX($A$14:A293)+1</f>
        <v>235</v>
      </c>
      <c r="B294" s="56" t="s">
        <v>30</v>
      </c>
      <c r="C294" s="55" t="s">
        <v>22</v>
      </c>
      <c r="D294" s="55" t="s">
        <v>23</v>
      </c>
      <c r="E294" s="55" t="s">
        <v>23</v>
      </c>
      <c r="F294" s="55" t="s">
        <v>22</v>
      </c>
      <c r="G294" s="55" t="s">
        <v>23</v>
      </c>
      <c r="H294" s="55" t="s">
        <v>23</v>
      </c>
      <c r="I294" s="55" t="s">
        <v>22</v>
      </c>
      <c r="J294" s="55" t="s">
        <v>23</v>
      </c>
      <c r="K294" s="55" t="s">
        <v>23</v>
      </c>
      <c r="L294" s="55" t="s">
        <v>22</v>
      </c>
      <c r="M294" s="55" t="s">
        <v>23</v>
      </c>
      <c r="N294" s="55" t="s">
        <v>23</v>
      </c>
      <c r="O294" s="55" t="s">
        <v>22</v>
      </c>
      <c r="P294" s="55" t="s">
        <v>23</v>
      </c>
      <c r="Q294" s="55" t="s">
        <v>23</v>
      </c>
      <c r="R294" s="55" t="s">
        <v>22</v>
      </c>
      <c r="S294" s="55" t="s">
        <v>23</v>
      </c>
      <c r="T294" s="55" t="s">
        <v>23</v>
      </c>
      <c r="U294" s="55" t="s">
        <v>22</v>
      </c>
      <c r="V294" s="55" t="s">
        <v>23</v>
      </c>
      <c r="W294" s="55" t="s">
        <v>23</v>
      </c>
      <c r="X294" s="55" t="s">
        <v>22</v>
      </c>
      <c r="Y294" s="55" t="s">
        <v>23</v>
      </c>
      <c r="Z294" s="55" t="s">
        <v>23</v>
      </c>
      <c r="AA294" s="55" t="s">
        <v>22</v>
      </c>
      <c r="AB294" s="55" t="s">
        <v>23</v>
      </c>
      <c r="AC294" s="55" t="s">
        <v>23</v>
      </c>
      <c r="AD294" s="55" t="s">
        <v>22</v>
      </c>
      <c r="AE294" s="55" t="s">
        <v>23</v>
      </c>
      <c r="AF294" s="55" t="s">
        <v>23</v>
      </c>
      <c r="AG294" s="55" t="s">
        <v>22</v>
      </c>
      <c r="AH294" s="55" t="s">
        <v>23</v>
      </c>
      <c r="AI294" s="55" t="s">
        <v>23</v>
      </c>
      <c r="AJ294" s="55" t="s">
        <v>22</v>
      </c>
      <c r="AK294" s="55" t="s">
        <v>23</v>
      </c>
      <c r="AL294" s="55" t="s">
        <v>23</v>
      </c>
      <c r="AM294" s="55" t="s">
        <v>22</v>
      </c>
      <c r="AN294" s="55" t="s">
        <v>23</v>
      </c>
      <c r="AO294" s="55" t="s">
        <v>23</v>
      </c>
      <c r="AP294" s="55" t="s">
        <v>22</v>
      </c>
      <c r="AQ294" s="55" t="s">
        <v>23</v>
      </c>
      <c r="AR294" s="55" t="s">
        <v>23</v>
      </c>
      <c r="AS294" s="55" t="s">
        <v>22</v>
      </c>
      <c r="AT294" s="55" t="s">
        <v>23</v>
      </c>
      <c r="AU294" s="55" t="s">
        <v>23</v>
      </c>
      <c r="AV294" s="55" t="s">
        <v>22</v>
      </c>
      <c r="AW294" s="55" t="s">
        <v>23</v>
      </c>
      <c r="AX294" s="55" t="s">
        <v>23</v>
      </c>
      <c r="AY294" s="55" t="s">
        <v>22</v>
      </c>
      <c r="AZ294" s="55" t="s">
        <v>23</v>
      </c>
      <c r="BA294" s="55" t="s">
        <v>23</v>
      </c>
      <c r="BB294" s="55" t="s">
        <v>22</v>
      </c>
      <c r="BC294" s="55" t="s">
        <v>23</v>
      </c>
      <c r="BD294" s="55" t="s">
        <v>23</v>
      </c>
    </row>
    <row r="295" spans="1:56" x14ac:dyDescent="0.2">
      <c r="A295" s="25">
        <f>MAX($A$14:A294)+1</f>
        <v>236</v>
      </c>
      <c r="B295" s="58" t="s">
        <v>93</v>
      </c>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7"/>
      <c r="AE295" s="57"/>
      <c r="AF295" s="57"/>
      <c r="AG295" s="57"/>
      <c r="AH295" s="57"/>
      <c r="AI295" s="57"/>
      <c r="AJ295" s="57"/>
      <c r="AK295" s="57"/>
      <c r="AL295" s="57"/>
      <c r="AM295" s="57"/>
      <c r="AN295" s="57"/>
      <c r="AO295" s="57"/>
      <c r="AP295" s="57"/>
      <c r="AQ295" s="57"/>
      <c r="AR295" s="57"/>
      <c r="AS295" s="57"/>
      <c r="AT295" s="57"/>
      <c r="AU295" s="57"/>
      <c r="AV295" s="57"/>
      <c r="AW295" s="57"/>
      <c r="AX295" s="57"/>
      <c r="AY295" s="57"/>
      <c r="AZ295" s="57"/>
      <c r="BA295" s="57"/>
      <c r="BB295" s="57"/>
      <c r="BC295" s="57"/>
      <c r="BD295" s="57"/>
    </row>
    <row r="296" spans="1:56" ht="12" customHeight="1" x14ac:dyDescent="0.2">
      <c r="A296" s="25">
        <f>MAX($A$14:A295)+1</f>
        <v>237</v>
      </c>
      <c r="B296" s="56" t="s">
        <v>36</v>
      </c>
      <c r="C296" s="55" t="s">
        <v>6</v>
      </c>
      <c r="D296" s="55" t="s">
        <v>26</v>
      </c>
      <c r="E296" s="55" t="s">
        <v>31</v>
      </c>
      <c r="F296" s="55" t="s">
        <v>6</v>
      </c>
      <c r="G296" s="55" t="s">
        <v>26</v>
      </c>
      <c r="H296" s="55" t="s">
        <v>31</v>
      </c>
      <c r="I296" s="55" t="s">
        <v>6</v>
      </c>
      <c r="J296" s="55" t="s">
        <v>26</v>
      </c>
      <c r="K296" s="55" t="s">
        <v>31</v>
      </c>
      <c r="L296" s="55" t="s">
        <v>6</v>
      </c>
      <c r="M296" s="55" t="s">
        <v>26</v>
      </c>
      <c r="N296" s="55" t="s">
        <v>31</v>
      </c>
      <c r="O296" s="55" t="s">
        <v>5</v>
      </c>
      <c r="P296" s="55" t="s">
        <v>40</v>
      </c>
      <c r="Q296" s="55" t="s">
        <v>26</v>
      </c>
      <c r="R296" s="55" t="s">
        <v>4</v>
      </c>
      <c r="S296" s="55" t="s">
        <v>23</v>
      </c>
      <c r="T296" s="55" t="s">
        <v>33</v>
      </c>
      <c r="U296" s="55" t="s">
        <v>4</v>
      </c>
      <c r="V296" s="55" t="s">
        <v>23</v>
      </c>
      <c r="W296" s="55" t="s">
        <v>33</v>
      </c>
      <c r="X296" s="55" t="s">
        <v>4</v>
      </c>
      <c r="Y296" s="55" t="s">
        <v>26</v>
      </c>
      <c r="Z296" s="55" t="s">
        <v>31</v>
      </c>
      <c r="AA296" s="55" t="s">
        <v>4</v>
      </c>
      <c r="AB296" s="55" t="s">
        <v>26</v>
      </c>
      <c r="AC296" s="55" t="s">
        <v>31</v>
      </c>
      <c r="AD296" s="55" t="s">
        <v>4</v>
      </c>
      <c r="AE296" s="55" t="s">
        <v>26</v>
      </c>
      <c r="AF296" s="55" t="s">
        <v>31</v>
      </c>
      <c r="AG296" s="55" t="s">
        <v>4</v>
      </c>
      <c r="AH296" s="55" t="s">
        <v>26</v>
      </c>
      <c r="AI296" s="55" t="s">
        <v>31</v>
      </c>
      <c r="AJ296" s="55" t="s">
        <v>4</v>
      </c>
      <c r="AK296" s="55" t="s">
        <v>26</v>
      </c>
      <c r="AL296" s="55" t="s">
        <v>31</v>
      </c>
      <c r="AM296" s="55" t="s">
        <v>4</v>
      </c>
      <c r="AN296" s="55" t="s">
        <v>26</v>
      </c>
      <c r="AO296" s="55" t="s">
        <v>31</v>
      </c>
      <c r="AP296" s="55" t="s">
        <v>4</v>
      </c>
      <c r="AQ296" s="55" t="s">
        <v>26</v>
      </c>
      <c r="AR296" s="55" t="s">
        <v>31</v>
      </c>
      <c r="AS296" s="55" t="s">
        <v>4</v>
      </c>
      <c r="AT296" s="55" t="s">
        <v>26</v>
      </c>
      <c r="AU296" s="55" t="s">
        <v>31</v>
      </c>
      <c r="AV296" s="55" t="s">
        <v>4</v>
      </c>
      <c r="AW296" s="55" t="s">
        <v>26</v>
      </c>
      <c r="AX296" s="55" t="s">
        <v>31</v>
      </c>
      <c r="AY296" s="55" t="s">
        <v>4</v>
      </c>
      <c r="AZ296" s="55" t="s">
        <v>26</v>
      </c>
      <c r="BA296" s="55" t="s">
        <v>31</v>
      </c>
      <c r="BB296" s="55" t="s">
        <v>4</v>
      </c>
      <c r="BC296" s="55" t="s">
        <v>26</v>
      </c>
      <c r="BD296" s="55" t="s">
        <v>31</v>
      </c>
    </row>
    <row r="297" spans="1:56" ht="12" customHeight="1" x14ac:dyDescent="0.2">
      <c r="A297" s="25">
        <f>MAX($A$14:A296)+1</f>
        <v>238</v>
      </c>
      <c r="B297" s="56" t="s">
        <v>35</v>
      </c>
      <c r="C297" s="55" t="s">
        <v>23</v>
      </c>
      <c r="D297" s="55" t="s">
        <v>23</v>
      </c>
      <c r="E297" s="55" t="s">
        <v>23</v>
      </c>
      <c r="F297" s="55" t="s">
        <v>23</v>
      </c>
      <c r="G297" s="55" t="s">
        <v>23</v>
      </c>
      <c r="H297" s="55" t="s">
        <v>23</v>
      </c>
      <c r="I297" s="55" t="s">
        <v>23</v>
      </c>
      <c r="J297" s="55" t="s">
        <v>23</v>
      </c>
      <c r="K297" s="55" t="s">
        <v>23</v>
      </c>
      <c r="L297" s="55" t="s">
        <v>23</v>
      </c>
      <c r="M297" s="55" t="s">
        <v>23</v>
      </c>
      <c r="N297" s="55" t="s">
        <v>23</v>
      </c>
      <c r="O297" s="55" t="s">
        <v>23</v>
      </c>
      <c r="P297" s="55" t="s">
        <v>23</v>
      </c>
      <c r="Q297" s="55" t="s">
        <v>23</v>
      </c>
      <c r="R297" s="55" t="s">
        <v>23</v>
      </c>
      <c r="S297" s="55" t="s">
        <v>23</v>
      </c>
      <c r="T297" s="55" t="s">
        <v>23</v>
      </c>
      <c r="U297" s="55" t="s">
        <v>23</v>
      </c>
      <c r="V297" s="55" t="s">
        <v>23</v>
      </c>
      <c r="W297" s="55" t="s">
        <v>23</v>
      </c>
      <c r="X297" s="55" t="s">
        <v>23</v>
      </c>
      <c r="Y297" s="55" t="s">
        <v>23</v>
      </c>
      <c r="Z297" s="55" t="s">
        <v>23</v>
      </c>
      <c r="AA297" s="55" t="s">
        <v>23</v>
      </c>
      <c r="AB297" s="55" t="s">
        <v>23</v>
      </c>
      <c r="AC297" s="55" t="s">
        <v>23</v>
      </c>
      <c r="AD297" s="55" t="s">
        <v>23</v>
      </c>
      <c r="AE297" s="55" t="s">
        <v>23</v>
      </c>
      <c r="AF297" s="55" t="s">
        <v>23</v>
      </c>
      <c r="AG297" s="55" t="s">
        <v>23</v>
      </c>
      <c r="AH297" s="55" t="s">
        <v>23</v>
      </c>
      <c r="AI297" s="55" t="s">
        <v>23</v>
      </c>
      <c r="AJ297" s="55" t="s">
        <v>23</v>
      </c>
      <c r="AK297" s="55" t="s">
        <v>23</v>
      </c>
      <c r="AL297" s="55" t="s">
        <v>23</v>
      </c>
      <c r="AM297" s="55" t="s">
        <v>23</v>
      </c>
      <c r="AN297" s="55" t="s">
        <v>23</v>
      </c>
      <c r="AO297" s="55" t="s">
        <v>23</v>
      </c>
      <c r="AP297" s="55" t="s">
        <v>23</v>
      </c>
      <c r="AQ297" s="55" t="s">
        <v>23</v>
      </c>
      <c r="AR297" s="55" t="s">
        <v>23</v>
      </c>
      <c r="AS297" s="55" t="s">
        <v>23</v>
      </c>
      <c r="AT297" s="55" t="s">
        <v>23</v>
      </c>
      <c r="AU297" s="55" t="s">
        <v>23</v>
      </c>
      <c r="AV297" s="55" t="s">
        <v>23</v>
      </c>
      <c r="AW297" s="55" t="s">
        <v>23</v>
      </c>
      <c r="AX297" s="55" t="s">
        <v>23</v>
      </c>
      <c r="AY297" s="55" t="s">
        <v>23</v>
      </c>
      <c r="AZ297" s="55" t="s">
        <v>23</v>
      </c>
      <c r="BA297" s="55" t="s">
        <v>23</v>
      </c>
      <c r="BB297" s="55" t="s">
        <v>23</v>
      </c>
      <c r="BC297" s="55" t="s">
        <v>23</v>
      </c>
      <c r="BD297" s="55" t="s">
        <v>23</v>
      </c>
    </row>
    <row r="298" spans="1:56" ht="12" customHeight="1" x14ac:dyDescent="0.2">
      <c r="A298" s="25">
        <f>MAX($A$14:A297)+1</f>
        <v>239</v>
      </c>
      <c r="B298" s="56" t="s">
        <v>34</v>
      </c>
      <c r="C298" s="55" t="s">
        <v>6</v>
      </c>
      <c r="D298" s="55" t="s">
        <v>26</v>
      </c>
      <c r="E298" s="55" t="s">
        <v>31</v>
      </c>
      <c r="F298" s="55" t="s">
        <v>6</v>
      </c>
      <c r="G298" s="55" t="s">
        <v>26</v>
      </c>
      <c r="H298" s="55" t="s">
        <v>31</v>
      </c>
      <c r="I298" s="55" t="s">
        <v>6</v>
      </c>
      <c r="J298" s="55" t="s">
        <v>26</v>
      </c>
      <c r="K298" s="55" t="s">
        <v>31</v>
      </c>
      <c r="L298" s="55" t="s">
        <v>6</v>
      </c>
      <c r="M298" s="55" t="s">
        <v>26</v>
      </c>
      <c r="N298" s="55" t="s">
        <v>31</v>
      </c>
      <c r="O298" s="55" t="s">
        <v>5</v>
      </c>
      <c r="P298" s="55" t="s">
        <v>40</v>
      </c>
      <c r="Q298" s="55" t="s">
        <v>26</v>
      </c>
      <c r="R298" s="55" t="s">
        <v>4</v>
      </c>
      <c r="S298" s="55" t="s">
        <v>23</v>
      </c>
      <c r="T298" s="55" t="s">
        <v>33</v>
      </c>
      <c r="U298" s="55" t="s">
        <v>4</v>
      </c>
      <c r="V298" s="55" t="s">
        <v>23</v>
      </c>
      <c r="W298" s="55" t="s">
        <v>33</v>
      </c>
      <c r="X298" s="55" t="s">
        <v>4</v>
      </c>
      <c r="Y298" s="55" t="s">
        <v>26</v>
      </c>
      <c r="Z298" s="55" t="s">
        <v>31</v>
      </c>
      <c r="AA298" s="55" t="s">
        <v>4</v>
      </c>
      <c r="AB298" s="55" t="s">
        <v>26</v>
      </c>
      <c r="AC298" s="55" t="s">
        <v>31</v>
      </c>
      <c r="AD298" s="55" t="s">
        <v>4</v>
      </c>
      <c r="AE298" s="55" t="s">
        <v>26</v>
      </c>
      <c r="AF298" s="55" t="s">
        <v>31</v>
      </c>
      <c r="AG298" s="55" t="s">
        <v>4</v>
      </c>
      <c r="AH298" s="55" t="s">
        <v>26</v>
      </c>
      <c r="AI298" s="55" t="s">
        <v>31</v>
      </c>
      <c r="AJ298" s="55" t="s">
        <v>4</v>
      </c>
      <c r="AK298" s="55" t="s">
        <v>26</v>
      </c>
      <c r="AL298" s="55" t="s">
        <v>31</v>
      </c>
      <c r="AM298" s="55" t="s">
        <v>4</v>
      </c>
      <c r="AN298" s="55" t="s">
        <v>26</v>
      </c>
      <c r="AO298" s="55" t="s">
        <v>31</v>
      </c>
      <c r="AP298" s="55" t="s">
        <v>4</v>
      </c>
      <c r="AQ298" s="55" t="s">
        <v>26</v>
      </c>
      <c r="AR298" s="55" t="s">
        <v>31</v>
      </c>
      <c r="AS298" s="55" t="s">
        <v>4</v>
      </c>
      <c r="AT298" s="55" t="s">
        <v>26</v>
      </c>
      <c r="AU298" s="55" t="s">
        <v>31</v>
      </c>
      <c r="AV298" s="55" t="s">
        <v>4</v>
      </c>
      <c r="AW298" s="55" t="s">
        <v>26</v>
      </c>
      <c r="AX298" s="55" t="s">
        <v>31</v>
      </c>
      <c r="AY298" s="55" t="s">
        <v>4</v>
      </c>
      <c r="AZ298" s="55" t="s">
        <v>26</v>
      </c>
      <c r="BA298" s="55" t="s">
        <v>31</v>
      </c>
      <c r="BB298" s="55" t="s">
        <v>4</v>
      </c>
      <c r="BC298" s="55" t="s">
        <v>26</v>
      </c>
      <c r="BD298" s="55" t="s">
        <v>31</v>
      </c>
    </row>
    <row r="299" spans="1:56" ht="12" customHeight="1" x14ac:dyDescent="0.2">
      <c r="A299" s="25">
        <f>MAX($A$14:A298)+1</f>
        <v>240</v>
      </c>
      <c r="B299" s="56" t="s">
        <v>30</v>
      </c>
      <c r="C299" s="55" t="s">
        <v>23</v>
      </c>
      <c r="D299" s="55" t="s">
        <v>23</v>
      </c>
      <c r="E299" s="55" t="s">
        <v>23</v>
      </c>
      <c r="F299" s="55" t="s">
        <v>23</v>
      </c>
      <c r="G299" s="55" t="s">
        <v>23</v>
      </c>
      <c r="H299" s="55" t="s">
        <v>23</v>
      </c>
      <c r="I299" s="55" t="s">
        <v>23</v>
      </c>
      <c r="J299" s="55" t="s">
        <v>23</v>
      </c>
      <c r="K299" s="55" t="s">
        <v>23</v>
      </c>
      <c r="L299" s="55" t="s">
        <v>23</v>
      </c>
      <c r="M299" s="55" t="s">
        <v>23</v>
      </c>
      <c r="N299" s="55" t="s">
        <v>23</v>
      </c>
      <c r="O299" s="55" t="s">
        <v>23</v>
      </c>
      <c r="P299" s="55" t="s">
        <v>23</v>
      </c>
      <c r="Q299" s="55" t="s">
        <v>23</v>
      </c>
      <c r="R299" s="55" t="s">
        <v>23</v>
      </c>
      <c r="S299" s="55" t="s">
        <v>23</v>
      </c>
      <c r="T299" s="55" t="s">
        <v>23</v>
      </c>
      <c r="U299" s="55" t="s">
        <v>23</v>
      </c>
      <c r="V299" s="55" t="s">
        <v>23</v>
      </c>
      <c r="W299" s="55" t="s">
        <v>23</v>
      </c>
      <c r="X299" s="55" t="s">
        <v>23</v>
      </c>
      <c r="Y299" s="55" t="s">
        <v>23</v>
      </c>
      <c r="Z299" s="55" t="s">
        <v>23</v>
      </c>
      <c r="AA299" s="55" t="s">
        <v>23</v>
      </c>
      <c r="AB299" s="55" t="s">
        <v>23</v>
      </c>
      <c r="AC299" s="55" t="s">
        <v>23</v>
      </c>
      <c r="AD299" s="55" t="s">
        <v>23</v>
      </c>
      <c r="AE299" s="55" t="s">
        <v>23</v>
      </c>
      <c r="AF299" s="55" t="s">
        <v>23</v>
      </c>
      <c r="AG299" s="55" t="s">
        <v>23</v>
      </c>
      <c r="AH299" s="55" t="s">
        <v>23</v>
      </c>
      <c r="AI299" s="55" t="s">
        <v>23</v>
      </c>
      <c r="AJ299" s="55" t="s">
        <v>23</v>
      </c>
      <c r="AK299" s="55" t="s">
        <v>23</v>
      </c>
      <c r="AL299" s="55" t="s">
        <v>23</v>
      </c>
      <c r="AM299" s="55" t="s">
        <v>23</v>
      </c>
      <c r="AN299" s="55" t="s">
        <v>23</v>
      </c>
      <c r="AO299" s="55" t="s">
        <v>23</v>
      </c>
      <c r="AP299" s="55" t="s">
        <v>23</v>
      </c>
      <c r="AQ299" s="55" t="s">
        <v>23</v>
      </c>
      <c r="AR299" s="55" t="s">
        <v>23</v>
      </c>
      <c r="AS299" s="55" t="s">
        <v>23</v>
      </c>
      <c r="AT299" s="55" t="s">
        <v>23</v>
      </c>
      <c r="AU299" s="55" t="s">
        <v>23</v>
      </c>
      <c r="AV299" s="55" t="s">
        <v>23</v>
      </c>
      <c r="AW299" s="55" t="s">
        <v>23</v>
      </c>
      <c r="AX299" s="55" t="s">
        <v>23</v>
      </c>
      <c r="AY299" s="55" t="s">
        <v>23</v>
      </c>
      <c r="AZ299" s="55" t="s">
        <v>23</v>
      </c>
      <c r="BA299" s="55" t="s">
        <v>23</v>
      </c>
      <c r="BB299" s="55" t="s">
        <v>23</v>
      </c>
      <c r="BC299" s="55" t="s">
        <v>23</v>
      </c>
      <c r="BD299" s="55" t="s">
        <v>23</v>
      </c>
    </row>
    <row r="300" spans="1:56" x14ac:dyDescent="0.2">
      <c r="A300" s="25">
        <f>MAX($A$14:A299)+1</f>
        <v>241</v>
      </c>
      <c r="B300" s="58" t="s">
        <v>92</v>
      </c>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7"/>
      <c r="AE300" s="57"/>
      <c r="AF300" s="57"/>
      <c r="AG300" s="57"/>
      <c r="AH300" s="57"/>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row>
    <row r="301" spans="1:56" ht="12" customHeight="1" x14ac:dyDescent="0.2">
      <c r="A301" s="25">
        <f>MAX($A$14:A300)+1</f>
        <v>242</v>
      </c>
      <c r="B301" s="56" t="s">
        <v>36</v>
      </c>
      <c r="C301" s="55" t="s">
        <v>22</v>
      </c>
      <c r="D301" s="55" t="s">
        <v>23</v>
      </c>
      <c r="E301" s="55" t="s">
        <v>22</v>
      </c>
      <c r="F301" s="55" t="s">
        <v>22</v>
      </c>
      <c r="G301" s="55" t="s">
        <v>23</v>
      </c>
      <c r="H301" s="55" t="s">
        <v>22</v>
      </c>
      <c r="I301" s="55" t="s">
        <v>22</v>
      </c>
      <c r="J301" s="55" t="s">
        <v>23</v>
      </c>
      <c r="K301" s="55" t="s">
        <v>22</v>
      </c>
      <c r="L301" s="55" t="s">
        <v>6</v>
      </c>
      <c r="M301" s="55" t="s">
        <v>23</v>
      </c>
      <c r="N301" s="55" t="s">
        <v>31</v>
      </c>
      <c r="O301" s="55" t="s">
        <v>6</v>
      </c>
      <c r="P301" s="55" t="s">
        <v>23</v>
      </c>
      <c r="Q301" s="55" t="s">
        <v>31</v>
      </c>
      <c r="R301" s="55" t="s">
        <v>6</v>
      </c>
      <c r="S301" s="55" t="s">
        <v>23</v>
      </c>
      <c r="T301" s="55" t="s">
        <v>31</v>
      </c>
      <c r="U301" s="55" t="s">
        <v>6</v>
      </c>
      <c r="V301" s="55" t="s">
        <v>23</v>
      </c>
      <c r="W301" s="55" t="s">
        <v>32</v>
      </c>
      <c r="X301" s="55" t="s">
        <v>6</v>
      </c>
      <c r="Y301" s="55" t="s">
        <v>23</v>
      </c>
      <c r="Z301" s="55" t="s">
        <v>31</v>
      </c>
      <c r="AA301" s="55" t="s">
        <v>6</v>
      </c>
      <c r="AB301" s="55" t="s">
        <v>23</v>
      </c>
      <c r="AC301" s="55" t="s">
        <v>31</v>
      </c>
      <c r="AD301" s="55" t="s">
        <v>5</v>
      </c>
      <c r="AE301" s="55" t="s">
        <v>23</v>
      </c>
      <c r="AF301" s="55" t="s">
        <v>33</v>
      </c>
      <c r="AG301" s="55" t="s">
        <v>5</v>
      </c>
      <c r="AH301" s="55" t="s">
        <v>23</v>
      </c>
      <c r="AI301" s="55" t="s">
        <v>31</v>
      </c>
      <c r="AJ301" s="55" t="s">
        <v>5</v>
      </c>
      <c r="AK301" s="55" t="s">
        <v>23</v>
      </c>
      <c r="AL301" s="55" t="s">
        <v>32</v>
      </c>
      <c r="AM301" s="55" t="s">
        <v>6</v>
      </c>
      <c r="AN301" s="55" t="s">
        <v>23</v>
      </c>
      <c r="AO301" s="55" t="s">
        <v>32</v>
      </c>
      <c r="AP301" s="55" t="s">
        <v>6</v>
      </c>
      <c r="AQ301" s="55" t="s">
        <v>23</v>
      </c>
      <c r="AR301" s="55" t="s">
        <v>31</v>
      </c>
      <c r="AS301" s="55" t="s">
        <v>6</v>
      </c>
      <c r="AT301" s="55" t="s">
        <v>23</v>
      </c>
      <c r="AU301" s="55" t="s">
        <v>32</v>
      </c>
      <c r="AV301" s="55" t="s">
        <v>6</v>
      </c>
      <c r="AW301" s="55" t="s">
        <v>23</v>
      </c>
      <c r="AX301" s="55" t="s">
        <v>31</v>
      </c>
      <c r="AY301" s="55" t="s">
        <v>6</v>
      </c>
      <c r="AZ301" s="55" t="s">
        <v>23</v>
      </c>
      <c r="BA301" s="55" t="s">
        <v>31</v>
      </c>
      <c r="BB301" s="55" t="s">
        <v>6</v>
      </c>
      <c r="BC301" s="55" t="s">
        <v>23</v>
      </c>
      <c r="BD301" s="55" t="s">
        <v>31</v>
      </c>
    </row>
    <row r="302" spans="1:56" ht="12" customHeight="1" x14ac:dyDescent="0.2">
      <c r="A302" s="25">
        <f>MAX($A$14:A301)+1</f>
        <v>243</v>
      </c>
      <c r="B302" s="56" t="s">
        <v>35</v>
      </c>
      <c r="C302" s="55" t="s">
        <v>22</v>
      </c>
      <c r="D302" s="55" t="s">
        <v>23</v>
      </c>
      <c r="E302" s="55" t="s">
        <v>23</v>
      </c>
      <c r="F302" s="55" t="s">
        <v>22</v>
      </c>
      <c r="G302" s="55" t="s">
        <v>23</v>
      </c>
      <c r="H302" s="55" t="s">
        <v>23</v>
      </c>
      <c r="I302" s="55" t="s">
        <v>22</v>
      </c>
      <c r="J302" s="55" t="s">
        <v>23</v>
      </c>
      <c r="K302" s="55" t="s">
        <v>23</v>
      </c>
      <c r="L302" s="55" t="s">
        <v>22</v>
      </c>
      <c r="M302" s="55" t="s">
        <v>23</v>
      </c>
      <c r="N302" s="55" t="s">
        <v>23</v>
      </c>
      <c r="O302" s="55" t="s">
        <v>22</v>
      </c>
      <c r="P302" s="55" t="s">
        <v>23</v>
      </c>
      <c r="Q302" s="55" t="s">
        <v>23</v>
      </c>
      <c r="R302" s="55" t="s">
        <v>22</v>
      </c>
      <c r="S302" s="55" t="s">
        <v>23</v>
      </c>
      <c r="T302" s="55" t="s">
        <v>23</v>
      </c>
      <c r="U302" s="55" t="s">
        <v>22</v>
      </c>
      <c r="V302" s="55" t="s">
        <v>23</v>
      </c>
      <c r="W302" s="55" t="s">
        <v>23</v>
      </c>
      <c r="X302" s="55" t="s">
        <v>22</v>
      </c>
      <c r="Y302" s="55" t="s">
        <v>23</v>
      </c>
      <c r="Z302" s="55" t="s">
        <v>23</v>
      </c>
      <c r="AA302" s="55" t="s">
        <v>22</v>
      </c>
      <c r="AB302" s="55" t="s">
        <v>23</v>
      </c>
      <c r="AC302" s="55" t="s">
        <v>23</v>
      </c>
      <c r="AD302" s="55" t="s">
        <v>22</v>
      </c>
      <c r="AE302" s="55" t="s">
        <v>23</v>
      </c>
      <c r="AF302" s="55" t="s">
        <v>23</v>
      </c>
      <c r="AG302" s="55" t="s">
        <v>22</v>
      </c>
      <c r="AH302" s="55" t="s">
        <v>23</v>
      </c>
      <c r="AI302" s="55" t="s">
        <v>23</v>
      </c>
      <c r="AJ302" s="55" t="s">
        <v>22</v>
      </c>
      <c r="AK302" s="55" t="s">
        <v>23</v>
      </c>
      <c r="AL302" s="55" t="s">
        <v>23</v>
      </c>
      <c r="AM302" s="55" t="s">
        <v>22</v>
      </c>
      <c r="AN302" s="55" t="s">
        <v>23</v>
      </c>
      <c r="AO302" s="55" t="s">
        <v>23</v>
      </c>
      <c r="AP302" s="55" t="s">
        <v>22</v>
      </c>
      <c r="AQ302" s="55" t="s">
        <v>23</v>
      </c>
      <c r="AR302" s="55" t="s">
        <v>23</v>
      </c>
      <c r="AS302" s="55" t="s">
        <v>22</v>
      </c>
      <c r="AT302" s="55" t="s">
        <v>23</v>
      </c>
      <c r="AU302" s="55" t="s">
        <v>23</v>
      </c>
      <c r="AV302" s="55" t="s">
        <v>22</v>
      </c>
      <c r="AW302" s="55" t="s">
        <v>23</v>
      </c>
      <c r="AX302" s="55" t="s">
        <v>23</v>
      </c>
      <c r="AY302" s="55" t="s">
        <v>27</v>
      </c>
      <c r="AZ302" s="55" t="s">
        <v>23</v>
      </c>
      <c r="BA302" s="55" t="s">
        <v>23</v>
      </c>
      <c r="BB302" s="55" t="s">
        <v>27</v>
      </c>
      <c r="BC302" s="55" t="s">
        <v>23</v>
      </c>
      <c r="BD302" s="55" t="s">
        <v>23</v>
      </c>
    </row>
    <row r="303" spans="1:56" ht="12" customHeight="1" x14ac:dyDescent="0.2">
      <c r="A303" s="25">
        <f>MAX($A$14:A302)+1</f>
        <v>244</v>
      </c>
      <c r="B303" s="56" t="s">
        <v>34</v>
      </c>
      <c r="C303" s="55" t="s">
        <v>22</v>
      </c>
      <c r="D303" s="55" t="s">
        <v>23</v>
      </c>
      <c r="E303" s="55" t="s">
        <v>22</v>
      </c>
      <c r="F303" s="55" t="s">
        <v>22</v>
      </c>
      <c r="G303" s="55" t="s">
        <v>23</v>
      </c>
      <c r="H303" s="55" t="s">
        <v>22</v>
      </c>
      <c r="I303" s="55" t="s">
        <v>22</v>
      </c>
      <c r="J303" s="55" t="s">
        <v>23</v>
      </c>
      <c r="K303" s="55" t="s">
        <v>22</v>
      </c>
      <c r="L303" s="55" t="s">
        <v>6</v>
      </c>
      <c r="M303" s="55" t="s">
        <v>23</v>
      </c>
      <c r="N303" s="55" t="s">
        <v>31</v>
      </c>
      <c r="O303" s="55" t="s">
        <v>6</v>
      </c>
      <c r="P303" s="55" t="s">
        <v>23</v>
      </c>
      <c r="Q303" s="55" t="s">
        <v>31</v>
      </c>
      <c r="R303" s="55" t="s">
        <v>6</v>
      </c>
      <c r="S303" s="55" t="s">
        <v>23</v>
      </c>
      <c r="T303" s="55" t="s">
        <v>31</v>
      </c>
      <c r="U303" s="55" t="s">
        <v>6</v>
      </c>
      <c r="V303" s="55" t="s">
        <v>23</v>
      </c>
      <c r="W303" s="55" t="s">
        <v>32</v>
      </c>
      <c r="X303" s="55" t="s">
        <v>6</v>
      </c>
      <c r="Y303" s="55" t="s">
        <v>23</v>
      </c>
      <c r="Z303" s="55" t="s">
        <v>31</v>
      </c>
      <c r="AA303" s="55" t="s">
        <v>6</v>
      </c>
      <c r="AB303" s="55" t="s">
        <v>23</v>
      </c>
      <c r="AC303" s="55" t="s">
        <v>31</v>
      </c>
      <c r="AD303" s="55" t="s">
        <v>5</v>
      </c>
      <c r="AE303" s="55" t="s">
        <v>23</v>
      </c>
      <c r="AF303" s="55" t="s">
        <v>33</v>
      </c>
      <c r="AG303" s="55" t="s">
        <v>5</v>
      </c>
      <c r="AH303" s="55" t="s">
        <v>23</v>
      </c>
      <c r="AI303" s="55" t="s">
        <v>31</v>
      </c>
      <c r="AJ303" s="55" t="s">
        <v>5</v>
      </c>
      <c r="AK303" s="55" t="s">
        <v>23</v>
      </c>
      <c r="AL303" s="55" t="s">
        <v>32</v>
      </c>
      <c r="AM303" s="55" t="s">
        <v>6</v>
      </c>
      <c r="AN303" s="55" t="s">
        <v>23</v>
      </c>
      <c r="AO303" s="55" t="s">
        <v>32</v>
      </c>
      <c r="AP303" s="55" t="s">
        <v>6</v>
      </c>
      <c r="AQ303" s="55" t="s">
        <v>23</v>
      </c>
      <c r="AR303" s="55" t="s">
        <v>31</v>
      </c>
      <c r="AS303" s="55" t="s">
        <v>6</v>
      </c>
      <c r="AT303" s="55" t="s">
        <v>23</v>
      </c>
      <c r="AU303" s="55" t="s">
        <v>32</v>
      </c>
      <c r="AV303" s="55" t="s">
        <v>6</v>
      </c>
      <c r="AW303" s="55" t="s">
        <v>23</v>
      </c>
      <c r="AX303" s="55" t="s">
        <v>31</v>
      </c>
      <c r="AY303" s="55" t="s">
        <v>6</v>
      </c>
      <c r="AZ303" s="55" t="s">
        <v>23</v>
      </c>
      <c r="BA303" s="55" t="s">
        <v>31</v>
      </c>
      <c r="BB303" s="55" t="s">
        <v>6</v>
      </c>
      <c r="BC303" s="55" t="s">
        <v>23</v>
      </c>
      <c r="BD303" s="55" t="s">
        <v>31</v>
      </c>
    </row>
    <row r="304" spans="1:56" ht="12" customHeight="1" x14ac:dyDescent="0.2">
      <c r="A304" s="25">
        <f>MAX($A$14:A303)+1</f>
        <v>245</v>
      </c>
      <c r="B304" s="56" t="s">
        <v>30</v>
      </c>
      <c r="C304" s="55" t="s">
        <v>22</v>
      </c>
      <c r="D304" s="55" t="s">
        <v>23</v>
      </c>
      <c r="E304" s="55" t="s">
        <v>23</v>
      </c>
      <c r="F304" s="55" t="s">
        <v>22</v>
      </c>
      <c r="G304" s="55" t="s">
        <v>23</v>
      </c>
      <c r="H304" s="55" t="s">
        <v>23</v>
      </c>
      <c r="I304" s="55" t="s">
        <v>22</v>
      </c>
      <c r="J304" s="55" t="s">
        <v>23</v>
      </c>
      <c r="K304" s="55" t="s">
        <v>23</v>
      </c>
      <c r="L304" s="55" t="s">
        <v>22</v>
      </c>
      <c r="M304" s="55" t="s">
        <v>23</v>
      </c>
      <c r="N304" s="55" t="s">
        <v>23</v>
      </c>
      <c r="O304" s="55" t="s">
        <v>22</v>
      </c>
      <c r="P304" s="55" t="s">
        <v>23</v>
      </c>
      <c r="Q304" s="55" t="s">
        <v>23</v>
      </c>
      <c r="R304" s="55" t="s">
        <v>22</v>
      </c>
      <c r="S304" s="55" t="s">
        <v>23</v>
      </c>
      <c r="T304" s="55" t="s">
        <v>23</v>
      </c>
      <c r="U304" s="55" t="s">
        <v>22</v>
      </c>
      <c r="V304" s="55" t="s">
        <v>23</v>
      </c>
      <c r="W304" s="55" t="s">
        <v>23</v>
      </c>
      <c r="X304" s="55" t="s">
        <v>22</v>
      </c>
      <c r="Y304" s="55" t="s">
        <v>23</v>
      </c>
      <c r="Z304" s="55" t="s">
        <v>23</v>
      </c>
      <c r="AA304" s="55" t="s">
        <v>22</v>
      </c>
      <c r="AB304" s="55" t="s">
        <v>23</v>
      </c>
      <c r="AC304" s="55" t="s">
        <v>23</v>
      </c>
      <c r="AD304" s="55" t="s">
        <v>22</v>
      </c>
      <c r="AE304" s="55" t="s">
        <v>23</v>
      </c>
      <c r="AF304" s="55" t="s">
        <v>23</v>
      </c>
      <c r="AG304" s="55" t="s">
        <v>22</v>
      </c>
      <c r="AH304" s="55" t="s">
        <v>23</v>
      </c>
      <c r="AI304" s="55" t="s">
        <v>23</v>
      </c>
      <c r="AJ304" s="55" t="s">
        <v>22</v>
      </c>
      <c r="AK304" s="55" t="s">
        <v>23</v>
      </c>
      <c r="AL304" s="55" t="s">
        <v>23</v>
      </c>
      <c r="AM304" s="55" t="s">
        <v>22</v>
      </c>
      <c r="AN304" s="55" t="s">
        <v>23</v>
      </c>
      <c r="AO304" s="55" t="s">
        <v>23</v>
      </c>
      <c r="AP304" s="55" t="s">
        <v>22</v>
      </c>
      <c r="AQ304" s="55" t="s">
        <v>23</v>
      </c>
      <c r="AR304" s="55" t="s">
        <v>23</v>
      </c>
      <c r="AS304" s="55" t="s">
        <v>22</v>
      </c>
      <c r="AT304" s="55" t="s">
        <v>23</v>
      </c>
      <c r="AU304" s="55" t="s">
        <v>23</v>
      </c>
      <c r="AV304" s="55" t="s">
        <v>22</v>
      </c>
      <c r="AW304" s="55" t="s">
        <v>23</v>
      </c>
      <c r="AX304" s="55" t="s">
        <v>23</v>
      </c>
      <c r="AY304" s="55" t="s">
        <v>27</v>
      </c>
      <c r="AZ304" s="55" t="s">
        <v>23</v>
      </c>
      <c r="BA304" s="55" t="s">
        <v>23</v>
      </c>
      <c r="BB304" s="55" t="s">
        <v>27</v>
      </c>
      <c r="BC304" s="55" t="s">
        <v>23</v>
      </c>
      <c r="BD304" s="55" t="s">
        <v>23</v>
      </c>
    </row>
    <row r="305" spans="1:56" x14ac:dyDescent="0.2">
      <c r="A305" s="25">
        <f>MAX($A$14:A304)+1</f>
        <v>246</v>
      </c>
      <c r="B305" s="58" t="s">
        <v>91</v>
      </c>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7"/>
      <c r="AE305" s="57"/>
      <c r="AF305" s="57"/>
      <c r="AG305" s="57"/>
      <c r="AH305" s="57"/>
      <c r="AI305" s="57"/>
      <c r="AJ305" s="57"/>
      <c r="AK305" s="57"/>
      <c r="AL305" s="57"/>
      <c r="AM305" s="57"/>
      <c r="AN305" s="57"/>
      <c r="AO305" s="57"/>
      <c r="AP305" s="57"/>
      <c r="AQ305" s="57"/>
      <c r="AR305" s="57"/>
      <c r="AS305" s="57"/>
      <c r="AT305" s="57"/>
      <c r="AU305" s="57"/>
      <c r="AV305" s="57"/>
      <c r="AW305" s="57"/>
      <c r="AX305" s="57"/>
      <c r="AY305" s="57"/>
      <c r="AZ305" s="57"/>
      <c r="BA305" s="57"/>
      <c r="BB305" s="57"/>
      <c r="BC305" s="57"/>
      <c r="BD305" s="57"/>
    </row>
    <row r="306" spans="1:56" ht="12" customHeight="1" x14ac:dyDescent="0.2">
      <c r="A306" s="25">
        <f>MAX($A$14:A305)+1</f>
        <v>247</v>
      </c>
      <c r="B306" s="56" t="s">
        <v>36</v>
      </c>
      <c r="C306" s="55" t="s">
        <v>4</v>
      </c>
      <c r="D306" s="55" t="s">
        <v>23</v>
      </c>
      <c r="E306" s="55" t="s">
        <v>31</v>
      </c>
      <c r="F306" s="55" t="s">
        <v>4</v>
      </c>
      <c r="G306" s="55" t="s">
        <v>23</v>
      </c>
      <c r="H306" s="55" t="s">
        <v>31</v>
      </c>
      <c r="I306" s="55" t="s">
        <v>4</v>
      </c>
      <c r="J306" s="55" t="s">
        <v>23</v>
      </c>
      <c r="K306" s="55" t="s">
        <v>31</v>
      </c>
      <c r="L306" s="55" t="s">
        <v>3</v>
      </c>
      <c r="M306" s="55" t="s">
        <v>23</v>
      </c>
      <c r="N306" s="55" t="s">
        <v>31</v>
      </c>
      <c r="O306" s="55" t="s">
        <v>3</v>
      </c>
      <c r="P306" s="55" t="s">
        <v>23</v>
      </c>
      <c r="Q306" s="55" t="s">
        <v>32</v>
      </c>
      <c r="R306" s="55" t="s">
        <v>3</v>
      </c>
      <c r="S306" s="55" t="s">
        <v>23</v>
      </c>
      <c r="T306" s="55" t="s">
        <v>31</v>
      </c>
      <c r="U306" s="55" t="s">
        <v>3</v>
      </c>
      <c r="V306" s="55" t="s">
        <v>23</v>
      </c>
      <c r="W306" s="55" t="s">
        <v>31</v>
      </c>
      <c r="X306" s="55" t="s">
        <v>3</v>
      </c>
      <c r="Y306" s="55" t="s">
        <v>23</v>
      </c>
      <c r="Z306" s="55" t="s">
        <v>31</v>
      </c>
      <c r="AA306" s="55" t="s">
        <v>3</v>
      </c>
      <c r="AB306" s="55" t="s">
        <v>23</v>
      </c>
      <c r="AC306" s="55" t="s">
        <v>31</v>
      </c>
      <c r="AD306" s="55" t="s">
        <v>3</v>
      </c>
      <c r="AE306" s="55" t="s">
        <v>23</v>
      </c>
      <c r="AF306" s="55" t="s">
        <v>31</v>
      </c>
      <c r="AG306" s="55" t="s">
        <v>3</v>
      </c>
      <c r="AH306" s="55" t="s">
        <v>23</v>
      </c>
      <c r="AI306" s="55" t="s">
        <v>31</v>
      </c>
      <c r="AJ306" s="55" t="s">
        <v>3</v>
      </c>
      <c r="AK306" s="55" t="s">
        <v>23</v>
      </c>
      <c r="AL306" s="55" t="s">
        <v>31</v>
      </c>
      <c r="AM306" s="55" t="s">
        <v>3</v>
      </c>
      <c r="AN306" s="55" t="s">
        <v>23</v>
      </c>
      <c r="AO306" s="55" t="s">
        <v>31</v>
      </c>
      <c r="AP306" s="55" t="s">
        <v>3</v>
      </c>
      <c r="AQ306" s="55" t="s">
        <v>23</v>
      </c>
      <c r="AR306" s="55" t="s">
        <v>31</v>
      </c>
      <c r="AS306" s="55" t="s">
        <v>16</v>
      </c>
      <c r="AT306" s="55" t="s">
        <v>23</v>
      </c>
      <c r="AU306" s="55" t="s">
        <v>33</v>
      </c>
      <c r="AV306" s="55" t="s">
        <v>14</v>
      </c>
      <c r="AW306" s="55" t="s">
        <v>23</v>
      </c>
      <c r="AX306" s="55" t="s">
        <v>33</v>
      </c>
      <c r="AY306" s="55" t="s">
        <v>52</v>
      </c>
      <c r="AZ306" s="55" t="s">
        <v>23</v>
      </c>
      <c r="BA306" s="55" t="s">
        <v>33</v>
      </c>
      <c r="BB306" s="55" t="s">
        <v>51</v>
      </c>
      <c r="BC306" s="55" t="s">
        <v>26</v>
      </c>
      <c r="BD306" s="55" t="s">
        <v>32</v>
      </c>
    </row>
    <row r="307" spans="1:56" ht="12" customHeight="1" x14ac:dyDescent="0.2">
      <c r="A307" s="25">
        <f>MAX($A$14:A306)+1</f>
        <v>248</v>
      </c>
      <c r="B307" s="56" t="s">
        <v>35</v>
      </c>
      <c r="C307" s="55" t="s">
        <v>22</v>
      </c>
      <c r="D307" s="55" t="s">
        <v>23</v>
      </c>
      <c r="E307" s="55" t="s">
        <v>23</v>
      </c>
      <c r="F307" s="55" t="s">
        <v>22</v>
      </c>
      <c r="G307" s="55" t="s">
        <v>23</v>
      </c>
      <c r="H307" s="55" t="s">
        <v>23</v>
      </c>
      <c r="I307" s="55" t="s">
        <v>22</v>
      </c>
      <c r="J307" s="55" t="s">
        <v>23</v>
      </c>
      <c r="K307" s="55" t="s">
        <v>23</v>
      </c>
      <c r="L307" s="55" t="s">
        <v>22</v>
      </c>
      <c r="M307" s="55" t="s">
        <v>23</v>
      </c>
      <c r="N307" s="55" t="s">
        <v>23</v>
      </c>
      <c r="O307" s="55" t="s">
        <v>22</v>
      </c>
      <c r="P307" s="55" t="s">
        <v>23</v>
      </c>
      <c r="Q307" s="55" t="s">
        <v>23</v>
      </c>
      <c r="R307" s="55" t="s">
        <v>22</v>
      </c>
      <c r="S307" s="55" t="s">
        <v>23</v>
      </c>
      <c r="T307" s="55" t="s">
        <v>23</v>
      </c>
      <c r="U307" s="55" t="s">
        <v>22</v>
      </c>
      <c r="V307" s="55" t="s">
        <v>23</v>
      </c>
      <c r="W307" s="55" t="s">
        <v>23</v>
      </c>
      <c r="X307" s="55" t="s">
        <v>22</v>
      </c>
      <c r="Y307" s="55" t="s">
        <v>23</v>
      </c>
      <c r="Z307" s="55" t="s">
        <v>23</v>
      </c>
      <c r="AA307" s="55" t="s">
        <v>22</v>
      </c>
      <c r="AB307" s="55" t="s">
        <v>23</v>
      </c>
      <c r="AC307" s="55" t="s">
        <v>23</v>
      </c>
      <c r="AD307" s="55" t="s">
        <v>22</v>
      </c>
      <c r="AE307" s="55" t="s">
        <v>23</v>
      </c>
      <c r="AF307" s="55" t="s">
        <v>23</v>
      </c>
      <c r="AG307" s="55" t="s">
        <v>22</v>
      </c>
      <c r="AH307" s="55" t="s">
        <v>23</v>
      </c>
      <c r="AI307" s="55" t="s">
        <v>23</v>
      </c>
      <c r="AJ307" s="55" t="s">
        <v>22</v>
      </c>
      <c r="AK307" s="55" t="s">
        <v>23</v>
      </c>
      <c r="AL307" s="55" t="s">
        <v>23</v>
      </c>
      <c r="AM307" s="55" t="s">
        <v>22</v>
      </c>
      <c r="AN307" s="55" t="s">
        <v>23</v>
      </c>
      <c r="AO307" s="55" t="s">
        <v>23</v>
      </c>
      <c r="AP307" s="55" t="s">
        <v>22</v>
      </c>
      <c r="AQ307" s="55" t="s">
        <v>23</v>
      </c>
      <c r="AR307" s="55" t="s">
        <v>23</v>
      </c>
      <c r="AS307" s="55" t="s">
        <v>22</v>
      </c>
      <c r="AT307" s="55" t="s">
        <v>23</v>
      </c>
      <c r="AU307" s="55" t="s">
        <v>23</v>
      </c>
      <c r="AV307" s="55" t="s">
        <v>22</v>
      </c>
      <c r="AW307" s="55" t="s">
        <v>23</v>
      </c>
      <c r="AX307" s="55" t="s">
        <v>23</v>
      </c>
      <c r="AY307" s="55" t="s">
        <v>22</v>
      </c>
      <c r="AZ307" s="55" t="s">
        <v>23</v>
      </c>
      <c r="BA307" s="55" t="s">
        <v>23</v>
      </c>
      <c r="BB307" s="55" t="s">
        <v>22</v>
      </c>
      <c r="BC307" s="55" t="s">
        <v>23</v>
      </c>
      <c r="BD307" s="55" t="s">
        <v>23</v>
      </c>
    </row>
    <row r="308" spans="1:56" ht="12" customHeight="1" x14ac:dyDescent="0.2">
      <c r="A308" s="25">
        <f>MAX($A$14:A307)+1</f>
        <v>249</v>
      </c>
      <c r="B308" s="56" t="s">
        <v>34</v>
      </c>
      <c r="C308" s="55" t="s">
        <v>4</v>
      </c>
      <c r="D308" s="55" t="s">
        <v>23</v>
      </c>
      <c r="E308" s="55" t="s">
        <v>31</v>
      </c>
      <c r="F308" s="55" t="s">
        <v>4</v>
      </c>
      <c r="G308" s="55" t="s">
        <v>23</v>
      </c>
      <c r="H308" s="55" t="s">
        <v>31</v>
      </c>
      <c r="I308" s="55" t="s">
        <v>4</v>
      </c>
      <c r="J308" s="55" t="s">
        <v>23</v>
      </c>
      <c r="K308" s="55" t="s">
        <v>31</v>
      </c>
      <c r="L308" s="55" t="s">
        <v>3</v>
      </c>
      <c r="M308" s="55" t="s">
        <v>23</v>
      </c>
      <c r="N308" s="55" t="s">
        <v>31</v>
      </c>
      <c r="O308" s="55" t="s">
        <v>3</v>
      </c>
      <c r="P308" s="55" t="s">
        <v>23</v>
      </c>
      <c r="Q308" s="55" t="s">
        <v>32</v>
      </c>
      <c r="R308" s="55" t="s">
        <v>3</v>
      </c>
      <c r="S308" s="55" t="s">
        <v>23</v>
      </c>
      <c r="T308" s="55" t="s">
        <v>31</v>
      </c>
      <c r="U308" s="55" t="s">
        <v>3</v>
      </c>
      <c r="V308" s="55" t="s">
        <v>23</v>
      </c>
      <c r="W308" s="55" t="s">
        <v>31</v>
      </c>
      <c r="X308" s="55" t="s">
        <v>3</v>
      </c>
      <c r="Y308" s="55" t="s">
        <v>23</v>
      </c>
      <c r="Z308" s="55" t="s">
        <v>31</v>
      </c>
      <c r="AA308" s="55" t="s">
        <v>3</v>
      </c>
      <c r="AB308" s="55" t="s">
        <v>23</v>
      </c>
      <c r="AC308" s="55" t="s">
        <v>31</v>
      </c>
      <c r="AD308" s="55" t="s">
        <v>3</v>
      </c>
      <c r="AE308" s="55" t="s">
        <v>23</v>
      </c>
      <c r="AF308" s="55" t="s">
        <v>31</v>
      </c>
      <c r="AG308" s="55" t="s">
        <v>3</v>
      </c>
      <c r="AH308" s="55" t="s">
        <v>23</v>
      </c>
      <c r="AI308" s="55" t="s">
        <v>31</v>
      </c>
      <c r="AJ308" s="55" t="s">
        <v>3</v>
      </c>
      <c r="AK308" s="55" t="s">
        <v>23</v>
      </c>
      <c r="AL308" s="55" t="s">
        <v>31</v>
      </c>
      <c r="AM308" s="55" t="s">
        <v>3</v>
      </c>
      <c r="AN308" s="55" t="s">
        <v>23</v>
      </c>
      <c r="AO308" s="55" t="s">
        <v>31</v>
      </c>
      <c r="AP308" s="55" t="s">
        <v>3</v>
      </c>
      <c r="AQ308" s="55" t="s">
        <v>23</v>
      </c>
      <c r="AR308" s="55" t="s">
        <v>31</v>
      </c>
      <c r="AS308" s="55" t="s">
        <v>16</v>
      </c>
      <c r="AT308" s="55" t="s">
        <v>23</v>
      </c>
      <c r="AU308" s="55" t="s">
        <v>33</v>
      </c>
      <c r="AV308" s="55" t="s">
        <v>14</v>
      </c>
      <c r="AW308" s="55" t="s">
        <v>23</v>
      </c>
      <c r="AX308" s="55" t="s">
        <v>33</v>
      </c>
      <c r="AY308" s="55" t="s">
        <v>52</v>
      </c>
      <c r="AZ308" s="55" t="s">
        <v>23</v>
      </c>
      <c r="BA308" s="55" t="s">
        <v>33</v>
      </c>
      <c r="BB308" s="55" t="s">
        <v>51</v>
      </c>
      <c r="BC308" s="55" t="s">
        <v>26</v>
      </c>
      <c r="BD308" s="55" t="s">
        <v>32</v>
      </c>
    </row>
    <row r="309" spans="1:56" ht="12" customHeight="1" x14ac:dyDescent="0.2">
      <c r="A309" s="25">
        <f>MAX($A$14:A308)+1</f>
        <v>250</v>
      </c>
      <c r="B309" s="56" t="s">
        <v>30</v>
      </c>
      <c r="C309" s="55" t="s">
        <v>22</v>
      </c>
      <c r="D309" s="55" t="s">
        <v>23</v>
      </c>
      <c r="E309" s="55" t="s">
        <v>23</v>
      </c>
      <c r="F309" s="55" t="s">
        <v>22</v>
      </c>
      <c r="G309" s="55" t="s">
        <v>23</v>
      </c>
      <c r="H309" s="55" t="s">
        <v>23</v>
      </c>
      <c r="I309" s="55" t="s">
        <v>22</v>
      </c>
      <c r="J309" s="55" t="s">
        <v>23</v>
      </c>
      <c r="K309" s="55" t="s">
        <v>23</v>
      </c>
      <c r="L309" s="55" t="s">
        <v>22</v>
      </c>
      <c r="M309" s="55" t="s">
        <v>23</v>
      </c>
      <c r="N309" s="55" t="s">
        <v>23</v>
      </c>
      <c r="O309" s="55" t="s">
        <v>22</v>
      </c>
      <c r="P309" s="55" t="s">
        <v>23</v>
      </c>
      <c r="Q309" s="55" t="s">
        <v>23</v>
      </c>
      <c r="R309" s="55" t="s">
        <v>22</v>
      </c>
      <c r="S309" s="55" t="s">
        <v>23</v>
      </c>
      <c r="T309" s="55" t="s">
        <v>23</v>
      </c>
      <c r="U309" s="55" t="s">
        <v>22</v>
      </c>
      <c r="V309" s="55" t="s">
        <v>23</v>
      </c>
      <c r="W309" s="55" t="s">
        <v>23</v>
      </c>
      <c r="X309" s="55" t="s">
        <v>22</v>
      </c>
      <c r="Y309" s="55" t="s">
        <v>23</v>
      </c>
      <c r="Z309" s="55" t="s">
        <v>23</v>
      </c>
      <c r="AA309" s="55" t="s">
        <v>22</v>
      </c>
      <c r="AB309" s="55" t="s">
        <v>23</v>
      </c>
      <c r="AC309" s="55" t="s">
        <v>23</v>
      </c>
      <c r="AD309" s="55" t="s">
        <v>22</v>
      </c>
      <c r="AE309" s="55" t="s">
        <v>23</v>
      </c>
      <c r="AF309" s="55" t="s">
        <v>23</v>
      </c>
      <c r="AG309" s="55" t="s">
        <v>22</v>
      </c>
      <c r="AH309" s="55" t="s">
        <v>23</v>
      </c>
      <c r="AI309" s="55" t="s">
        <v>23</v>
      </c>
      <c r="AJ309" s="55" t="s">
        <v>22</v>
      </c>
      <c r="AK309" s="55" t="s">
        <v>23</v>
      </c>
      <c r="AL309" s="55" t="s">
        <v>23</v>
      </c>
      <c r="AM309" s="55" t="s">
        <v>22</v>
      </c>
      <c r="AN309" s="55" t="s">
        <v>23</v>
      </c>
      <c r="AO309" s="55" t="s">
        <v>23</v>
      </c>
      <c r="AP309" s="55" t="s">
        <v>22</v>
      </c>
      <c r="AQ309" s="55" t="s">
        <v>23</v>
      </c>
      <c r="AR309" s="55" t="s">
        <v>23</v>
      </c>
      <c r="AS309" s="55" t="s">
        <v>22</v>
      </c>
      <c r="AT309" s="55" t="s">
        <v>23</v>
      </c>
      <c r="AU309" s="55" t="s">
        <v>23</v>
      </c>
      <c r="AV309" s="55" t="s">
        <v>22</v>
      </c>
      <c r="AW309" s="55" t="s">
        <v>23</v>
      </c>
      <c r="AX309" s="55" t="s">
        <v>23</v>
      </c>
      <c r="AY309" s="55" t="s">
        <v>22</v>
      </c>
      <c r="AZ309" s="55" t="s">
        <v>23</v>
      </c>
      <c r="BA309" s="55" t="s">
        <v>23</v>
      </c>
      <c r="BB309" s="55" t="s">
        <v>22</v>
      </c>
      <c r="BC309" s="55" t="s">
        <v>23</v>
      </c>
      <c r="BD309" s="55" t="s">
        <v>23</v>
      </c>
    </row>
    <row r="310" spans="1:56" x14ac:dyDescent="0.2">
      <c r="A310" s="25">
        <f>MAX($A$14:A309)+1</f>
        <v>251</v>
      </c>
      <c r="B310" s="58" t="s">
        <v>90</v>
      </c>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7"/>
      <c r="AE310" s="57"/>
      <c r="AF310" s="57"/>
      <c r="AG310" s="57"/>
      <c r="AH310" s="57"/>
      <c r="AI310" s="57"/>
      <c r="AJ310" s="57"/>
      <c r="AK310" s="57"/>
      <c r="AL310" s="57"/>
      <c r="AM310" s="57"/>
      <c r="AN310" s="57"/>
      <c r="AO310" s="57"/>
      <c r="AP310" s="57"/>
      <c r="AQ310" s="57"/>
      <c r="AR310" s="57"/>
      <c r="AS310" s="57"/>
      <c r="AT310" s="57"/>
      <c r="AU310" s="57"/>
      <c r="AV310" s="57"/>
      <c r="AW310" s="57"/>
      <c r="AX310" s="57"/>
      <c r="AY310" s="57"/>
      <c r="AZ310" s="57"/>
      <c r="BA310" s="57"/>
      <c r="BB310" s="57"/>
      <c r="BC310" s="57"/>
      <c r="BD310" s="57"/>
    </row>
    <row r="311" spans="1:56" ht="12" customHeight="1" x14ac:dyDescent="0.2">
      <c r="A311" s="25">
        <f>MAX($A$14:A310)+1</f>
        <v>252</v>
      </c>
      <c r="B311" s="56" t="s">
        <v>36</v>
      </c>
      <c r="C311" s="55" t="s">
        <v>6</v>
      </c>
      <c r="D311" s="55" t="s">
        <v>23</v>
      </c>
      <c r="E311" s="55" t="s">
        <v>31</v>
      </c>
      <c r="F311" s="55" t="s">
        <v>6</v>
      </c>
      <c r="G311" s="55" t="s">
        <v>23</v>
      </c>
      <c r="H311" s="55" t="s">
        <v>31</v>
      </c>
      <c r="I311" s="55" t="s">
        <v>5</v>
      </c>
      <c r="J311" s="55" t="s">
        <v>23</v>
      </c>
      <c r="K311" s="55" t="s">
        <v>31</v>
      </c>
      <c r="L311" s="55" t="s">
        <v>5</v>
      </c>
      <c r="M311" s="55" t="s">
        <v>23</v>
      </c>
      <c r="N311" s="55" t="s">
        <v>31</v>
      </c>
      <c r="O311" s="55" t="s">
        <v>5</v>
      </c>
      <c r="P311" s="55" t="s">
        <v>23</v>
      </c>
      <c r="Q311" s="55" t="s">
        <v>31</v>
      </c>
      <c r="R311" s="55" t="s">
        <v>5</v>
      </c>
      <c r="S311" s="55" t="s">
        <v>23</v>
      </c>
      <c r="T311" s="55" t="s">
        <v>31</v>
      </c>
      <c r="U311" s="55" t="s">
        <v>5</v>
      </c>
      <c r="V311" s="55" t="s">
        <v>23</v>
      </c>
      <c r="W311" s="55" t="s">
        <v>33</v>
      </c>
      <c r="X311" s="55" t="s">
        <v>5</v>
      </c>
      <c r="Y311" s="55" t="s">
        <v>23</v>
      </c>
      <c r="Z311" s="55" t="s">
        <v>33</v>
      </c>
      <c r="AA311" s="55" t="s">
        <v>5</v>
      </c>
      <c r="AB311" s="55" t="s">
        <v>23</v>
      </c>
      <c r="AC311" s="55" t="s">
        <v>31</v>
      </c>
      <c r="AD311" s="55" t="s">
        <v>5</v>
      </c>
      <c r="AE311" s="55" t="s">
        <v>23</v>
      </c>
      <c r="AF311" s="55" t="s">
        <v>31</v>
      </c>
      <c r="AG311" s="55" t="s">
        <v>5</v>
      </c>
      <c r="AH311" s="55" t="s">
        <v>23</v>
      </c>
      <c r="AI311" s="55" t="s">
        <v>31</v>
      </c>
      <c r="AJ311" s="55" t="s">
        <v>4</v>
      </c>
      <c r="AK311" s="55" t="s">
        <v>23</v>
      </c>
      <c r="AL311" s="55" t="s">
        <v>32</v>
      </c>
      <c r="AM311" s="55" t="s">
        <v>4</v>
      </c>
      <c r="AN311" s="55" t="s">
        <v>23</v>
      </c>
      <c r="AO311" s="55" t="s">
        <v>31</v>
      </c>
      <c r="AP311" s="55" t="s">
        <v>4</v>
      </c>
      <c r="AQ311" s="55" t="s">
        <v>23</v>
      </c>
      <c r="AR311" s="55" t="s">
        <v>31</v>
      </c>
      <c r="AS311" s="55" t="s">
        <v>4</v>
      </c>
      <c r="AT311" s="55" t="s">
        <v>23</v>
      </c>
      <c r="AU311" s="55" t="s">
        <v>31</v>
      </c>
      <c r="AV311" s="55" t="s">
        <v>4</v>
      </c>
      <c r="AW311" s="55" t="s">
        <v>23</v>
      </c>
      <c r="AX311" s="55" t="s">
        <v>31</v>
      </c>
      <c r="AY311" s="55" t="s">
        <v>4</v>
      </c>
      <c r="AZ311" s="55" t="s">
        <v>23</v>
      </c>
      <c r="BA311" s="55" t="s">
        <v>31</v>
      </c>
      <c r="BB311" s="55" t="s">
        <v>5</v>
      </c>
      <c r="BC311" s="55" t="s">
        <v>23</v>
      </c>
      <c r="BD311" s="55" t="s">
        <v>32</v>
      </c>
    </row>
    <row r="312" spans="1:56" ht="12" customHeight="1" x14ac:dyDescent="0.2">
      <c r="A312" s="25">
        <f>MAX($A$14:A311)+1</f>
        <v>253</v>
      </c>
      <c r="B312" s="56" t="s">
        <v>35</v>
      </c>
      <c r="C312" s="55" t="s">
        <v>27</v>
      </c>
      <c r="D312" s="55" t="s">
        <v>23</v>
      </c>
      <c r="E312" s="55" t="s">
        <v>23</v>
      </c>
      <c r="F312" s="55" t="s">
        <v>27</v>
      </c>
      <c r="G312" s="55" t="s">
        <v>23</v>
      </c>
      <c r="H312" s="55" t="s">
        <v>23</v>
      </c>
      <c r="I312" s="55" t="s">
        <v>27</v>
      </c>
      <c r="J312" s="55" t="s">
        <v>23</v>
      </c>
      <c r="K312" s="55" t="s">
        <v>23</v>
      </c>
      <c r="L312" s="55" t="s">
        <v>27</v>
      </c>
      <c r="M312" s="55" t="s">
        <v>23</v>
      </c>
      <c r="N312" s="55" t="s">
        <v>23</v>
      </c>
      <c r="O312" s="55" t="s">
        <v>27</v>
      </c>
      <c r="P312" s="55" t="s">
        <v>23</v>
      </c>
      <c r="Q312" s="55" t="s">
        <v>23</v>
      </c>
      <c r="R312" s="55" t="s">
        <v>27</v>
      </c>
      <c r="S312" s="55" t="s">
        <v>23</v>
      </c>
      <c r="T312" s="55" t="s">
        <v>23</v>
      </c>
      <c r="U312" s="55" t="s">
        <v>27</v>
      </c>
      <c r="V312" s="55" t="s">
        <v>23</v>
      </c>
      <c r="W312" s="55" t="s">
        <v>23</v>
      </c>
      <c r="X312" s="55" t="s">
        <v>27</v>
      </c>
      <c r="Y312" s="55" t="s">
        <v>23</v>
      </c>
      <c r="Z312" s="55" t="s">
        <v>23</v>
      </c>
      <c r="AA312" s="55" t="s">
        <v>27</v>
      </c>
      <c r="AB312" s="55" t="s">
        <v>23</v>
      </c>
      <c r="AC312" s="55" t="s">
        <v>23</v>
      </c>
      <c r="AD312" s="55" t="s">
        <v>27</v>
      </c>
      <c r="AE312" s="55" t="s">
        <v>23</v>
      </c>
      <c r="AF312" s="55" t="s">
        <v>23</v>
      </c>
      <c r="AG312" s="55" t="s">
        <v>27</v>
      </c>
      <c r="AH312" s="55" t="s">
        <v>23</v>
      </c>
      <c r="AI312" s="55" t="s">
        <v>23</v>
      </c>
      <c r="AJ312" s="55" t="s">
        <v>29</v>
      </c>
      <c r="AK312" s="55" t="s">
        <v>23</v>
      </c>
      <c r="AL312" s="55" t="s">
        <v>23</v>
      </c>
      <c r="AM312" s="55" t="s">
        <v>27</v>
      </c>
      <c r="AN312" s="55" t="s">
        <v>26</v>
      </c>
      <c r="AO312" s="55" t="s">
        <v>23</v>
      </c>
      <c r="AP312" s="55" t="s">
        <v>27</v>
      </c>
      <c r="AQ312" s="55" t="s">
        <v>26</v>
      </c>
      <c r="AR312" s="55" t="s">
        <v>23</v>
      </c>
      <c r="AS312" s="55" t="s">
        <v>27</v>
      </c>
      <c r="AT312" s="55" t="s">
        <v>26</v>
      </c>
      <c r="AU312" s="55" t="s">
        <v>23</v>
      </c>
      <c r="AV312" s="55" t="s">
        <v>27</v>
      </c>
      <c r="AW312" s="55" t="s">
        <v>26</v>
      </c>
      <c r="AX312" s="55" t="s">
        <v>23</v>
      </c>
      <c r="AY312" s="55" t="s">
        <v>27</v>
      </c>
      <c r="AZ312" s="55" t="s">
        <v>26</v>
      </c>
      <c r="BA312" s="55" t="s">
        <v>23</v>
      </c>
      <c r="BB312" s="55" t="s">
        <v>27</v>
      </c>
      <c r="BC312" s="55" t="s">
        <v>26</v>
      </c>
      <c r="BD312" s="55" t="s">
        <v>23</v>
      </c>
    </row>
    <row r="313" spans="1:56" ht="12" customHeight="1" x14ac:dyDescent="0.2">
      <c r="A313" s="25">
        <f>MAX($A$14:A312)+1</f>
        <v>254</v>
      </c>
      <c r="B313" s="56" t="s">
        <v>34</v>
      </c>
      <c r="C313" s="55" t="s">
        <v>6</v>
      </c>
      <c r="D313" s="55" t="s">
        <v>23</v>
      </c>
      <c r="E313" s="55" t="s">
        <v>31</v>
      </c>
      <c r="F313" s="55" t="s">
        <v>6</v>
      </c>
      <c r="G313" s="55" t="s">
        <v>23</v>
      </c>
      <c r="H313" s="55" t="s">
        <v>31</v>
      </c>
      <c r="I313" s="55" t="s">
        <v>5</v>
      </c>
      <c r="J313" s="55" t="s">
        <v>23</v>
      </c>
      <c r="K313" s="55" t="s">
        <v>31</v>
      </c>
      <c r="L313" s="55" t="s">
        <v>5</v>
      </c>
      <c r="M313" s="55" t="s">
        <v>23</v>
      </c>
      <c r="N313" s="55" t="s">
        <v>31</v>
      </c>
      <c r="O313" s="55" t="s">
        <v>5</v>
      </c>
      <c r="P313" s="55" t="s">
        <v>23</v>
      </c>
      <c r="Q313" s="55" t="s">
        <v>31</v>
      </c>
      <c r="R313" s="55" t="s">
        <v>5</v>
      </c>
      <c r="S313" s="55" t="s">
        <v>23</v>
      </c>
      <c r="T313" s="55" t="s">
        <v>31</v>
      </c>
      <c r="U313" s="55" t="s">
        <v>5</v>
      </c>
      <c r="V313" s="55" t="s">
        <v>23</v>
      </c>
      <c r="W313" s="55" t="s">
        <v>33</v>
      </c>
      <c r="X313" s="55" t="s">
        <v>5</v>
      </c>
      <c r="Y313" s="55" t="s">
        <v>23</v>
      </c>
      <c r="Z313" s="55" t="s">
        <v>33</v>
      </c>
      <c r="AA313" s="55" t="s">
        <v>5</v>
      </c>
      <c r="AB313" s="55" t="s">
        <v>23</v>
      </c>
      <c r="AC313" s="55" t="s">
        <v>31</v>
      </c>
      <c r="AD313" s="55" t="s">
        <v>5</v>
      </c>
      <c r="AE313" s="55" t="s">
        <v>23</v>
      </c>
      <c r="AF313" s="55" t="s">
        <v>31</v>
      </c>
      <c r="AG313" s="55" t="s">
        <v>5</v>
      </c>
      <c r="AH313" s="55" t="s">
        <v>23</v>
      </c>
      <c r="AI313" s="55" t="s">
        <v>31</v>
      </c>
      <c r="AJ313" s="55" t="s">
        <v>4</v>
      </c>
      <c r="AK313" s="55" t="s">
        <v>23</v>
      </c>
      <c r="AL313" s="55" t="s">
        <v>32</v>
      </c>
      <c r="AM313" s="55" t="s">
        <v>4</v>
      </c>
      <c r="AN313" s="55" t="s">
        <v>23</v>
      </c>
      <c r="AO313" s="55" t="s">
        <v>31</v>
      </c>
      <c r="AP313" s="55" t="s">
        <v>4</v>
      </c>
      <c r="AQ313" s="55" t="s">
        <v>23</v>
      </c>
      <c r="AR313" s="55" t="s">
        <v>31</v>
      </c>
      <c r="AS313" s="55" t="s">
        <v>4</v>
      </c>
      <c r="AT313" s="55" t="s">
        <v>23</v>
      </c>
      <c r="AU313" s="55" t="s">
        <v>31</v>
      </c>
      <c r="AV313" s="55" t="s">
        <v>4</v>
      </c>
      <c r="AW313" s="55" t="s">
        <v>23</v>
      </c>
      <c r="AX313" s="55" t="s">
        <v>31</v>
      </c>
      <c r="AY313" s="55" t="s">
        <v>4</v>
      </c>
      <c r="AZ313" s="55" t="s">
        <v>23</v>
      </c>
      <c r="BA313" s="55" t="s">
        <v>31</v>
      </c>
      <c r="BB313" s="55" t="s">
        <v>5</v>
      </c>
      <c r="BC313" s="55" t="s">
        <v>23</v>
      </c>
      <c r="BD313" s="55" t="s">
        <v>32</v>
      </c>
    </row>
    <row r="314" spans="1:56" ht="12" customHeight="1" x14ac:dyDescent="0.2">
      <c r="A314" s="25">
        <f>MAX($A$14:A313)+1</f>
        <v>255</v>
      </c>
      <c r="B314" s="56" t="s">
        <v>30</v>
      </c>
      <c r="C314" s="55" t="s">
        <v>27</v>
      </c>
      <c r="D314" s="55" t="s">
        <v>23</v>
      </c>
      <c r="E314" s="55" t="s">
        <v>23</v>
      </c>
      <c r="F314" s="55" t="s">
        <v>27</v>
      </c>
      <c r="G314" s="55" t="s">
        <v>23</v>
      </c>
      <c r="H314" s="55" t="s">
        <v>23</v>
      </c>
      <c r="I314" s="55" t="s">
        <v>27</v>
      </c>
      <c r="J314" s="55" t="s">
        <v>23</v>
      </c>
      <c r="K314" s="55" t="s">
        <v>23</v>
      </c>
      <c r="L314" s="55" t="s">
        <v>27</v>
      </c>
      <c r="M314" s="55" t="s">
        <v>23</v>
      </c>
      <c r="N314" s="55" t="s">
        <v>23</v>
      </c>
      <c r="O314" s="55" t="s">
        <v>27</v>
      </c>
      <c r="P314" s="55" t="s">
        <v>23</v>
      </c>
      <c r="Q314" s="55" t="s">
        <v>23</v>
      </c>
      <c r="R314" s="55" t="s">
        <v>27</v>
      </c>
      <c r="S314" s="55" t="s">
        <v>23</v>
      </c>
      <c r="T314" s="55" t="s">
        <v>23</v>
      </c>
      <c r="U314" s="55" t="s">
        <v>27</v>
      </c>
      <c r="V314" s="55" t="s">
        <v>23</v>
      </c>
      <c r="W314" s="55" t="s">
        <v>23</v>
      </c>
      <c r="X314" s="55" t="s">
        <v>27</v>
      </c>
      <c r="Y314" s="55" t="s">
        <v>23</v>
      </c>
      <c r="Z314" s="55" t="s">
        <v>23</v>
      </c>
      <c r="AA314" s="55" t="s">
        <v>27</v>
      </c>
      <c r="AB314" s="55" t="s">
        <v>23</v>
      </c>
      <c r="AC314" s="55" t="s">
        <v>23</v>
      </c>
      <c r="AD314" s="55" t="s">
        <v>27</v>
      </c>
      <c r="AE314" s="55" t="s">
        <v>23</v>
      </c>
      <c r="AF314" s="55" t="s">
        <v>23</v>
      </c>
      <c r="AG314" s="55" t="s">
        <v>27</v>
      </c>
      <c r="AH314" s="55" t="s">
        <v>23</v>
      </c>
      <c r="AI314" s="55" t="s">
        <v>23</v>
      </c>
      <c r="AJ314" s="55" t="s">
        <v>29</v>
      </c>
      <c r="AK314" s="55" t="s">
        <v>23</v>
      </c>
      <c r="AL314" s="55" t="s">
        <v>23</v>
      </c>
      <c r="AM314" s="55" t="s">
        <v>27</v>
      </c>
      <c r="AN314" s="55" t="s">
        <v>26</v>
      </c>
      <c r="AO314" s="55" t="s">
        <v>23</v>
      </c>
      <c r="AP314" s="55" t="s">
        <v>27</v>
      </c>
      <c r="AQ314" s="55" t="s">
        <v>26</v>
      </c>
      <c r="AR314" s="55" t="s">
        <v>23</v>
      </c>
      <c r="AS314" s="55" t="s">
        <v>27</v>
      </c>
      <c r="AT314" s="55" t="s">
        <v>26</v>
      </c>
      <c r="AU314" s="55" t="s">
        <v>23</v>
      </c>
      <c r="AV314" s="55" t="s">
        <v>27</v>
      </c>
      <c r="AW314" s="55" t="s">
        <v>26</v>
      </c>
      <c r="AX314" s="55" t="s">
        <v>23</v>
      </c>
      <c r="AY314" s="55" t="s">
        <v>27</v>
      </c>
      <c r="AZ314" s="55" t="s">
        <v>26</v>
      </c>
      <c r="BA314" s="55" t="s">
        <v>23</v>
      </c>
      <c r="BB314" s="55" t="s">
        <v>27</v>
      </c>
      <c r="BC314" s="55" t="s">
        <v>26</v>
      </c>
      <c r="BD314" s="55" t="s">
        <v>23</v>
      </c>
    </row>
    <row r="315" spans="1:56" x14ac:dyDescent="0.2">
      <c r="A315" s="25">
        <f>MAX($A$14:A314)+1</f>
        <v>256</v>
      </c>
      <c r="B315" s="58" t="s">
        <v>89</v>
      </c>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7"/>
      <c r="AE315" s="57"/>
      <c r="AF315" s="57"/>
      <c r="AG315" s="57"/>
      <c r="AH315" s="57"/>
      <c r="AI315" s="57"/>
      <c r="AJ315" s="57"/>
      <c r="AK315" s="57"/>
      <c r="AL315" s="57"/>
      <c r="AM315" s="57"/>
      <c r="AN315" s="57"/>
      <c r="AO315" s="57"/>
      <c r="AP315" s="57"/>
      <c r="AQ315" s="57"/>
      <c r="AR315" s="57"/>
      <c r="AS315" s="57"/>
      <c r="AT315" s="57"/>
      <c r="AU315" s="57"/>
      <c r="AV315" s="57"/>
      <c r="AW315" s="57"/>
      <c r="AX315" s="57"/>
      <c r="AY315" s="57"/>
      <c r="AZ315" s="57"/>
      <c r="BA315" s="57"/>
      <c r="BB315" s="57"/>
      <c r="BC315" s="57"/>
      <c r="BD315" s="57"/>
    </row>
    <row r="316" spans="1:56" ht="12" customHeight="1" x14ac:dyDescent="0.2">
      <c r="A316" s="25">
        <f>MAX($A$14:A315)+1</f>
        <v>257</v>
      </c>
      <c r="B316" s="56" t="s">
        <v>36</v>
      </c>
      <c r="C316" s="55" t="s">
        <v>4</v>
      </c>
      <c r="D316" s="55" t="s">
        <v>23</v>
      </c>
      <c r="E316" s="55" t="s">
        <v>31</v>
      </c>
      <c r="F316" s="55" t="s">
        <v>4</v>
      </c>
      <c r="G316" s="55" t="s">
        <v>23</v>
      </c>
      <c r="H316" s="55" t="s">
        <v>31</v>
      </c>
      <c r="I316" s="55" t="s">
        <v>4</v>
      </c>
      <c r="J316" s="55" t="s">
        <v>23</v>
      </c>
      <c r="K316" s="55" t="s">
        <v>31</v>
      </c>
      <c r="L316" s="55" t="s">
        <v>3</v>
      </c>
      <c r="M316" s="55" t="s">
        <v>23</v>
      </c>
      <c r="N316" s="55" t="s">
        <v>31</v>
      </c>
      <c r="O316" s="55" t="s">
        <v>3</v>
      </c>
      <c r="P316" s="55" t="s">
        <v>23</v>
      </c>
      <c r="Q316" s="55" t="s">
        <v>32</v>
      </c>
      <c r="R316" s="55" t="s">
        <v>3</v>
      </c>
      <c r="S316" s="55" t="s">
        <v>23</v>
      </c>
      <c r="T316" s="55" t="s">
        <v>31</v>
      </c>
      <c r="U316" s="55" t="s">
        <v>3</v>
      </c>
      <c r="V316" s="55" t="s">
        <v>23</v>
      </c>
      <c r="W316" s="55" t="s">
        <v>31</v>
      </c>
      <c r="X316" s="55" t="s">
        <v>3</v>
      </c>
      <c r="Y316" s="55" t="s">
        <v>23</v>
      </c>
      <c r="Z316" s="55" t="s">
        <v>31</v>
      </c>
      <c r="AA316" s="55" t="s">
        <v>3</v>
      </c>
      <c r="AB316" s="55" t="s">
        <v>23</v>
      </c>
      <c r="AC316" s="55" t="s">
        <v>31</v>
      </c>
      <c r="AD316" s="55" t="s">
        <v>3</v>
      </c>
      <c r="AE316" s="55" t="s">
        <v>23</v>
      </c>
      <c r="AF316" s="55" t="s">
        <v>31</v>
      </c>
      <c r="AG316" s="55" t="s">
        <v>3</v>
      </c>
      <c r="AH316" s="55" t="s">
        <v>23</v>
      </c>
      <c r="AI316" s="55" t="s">
        <v>31</v>
      </c>
      <c r="AJ316" s="55" t="s">
        <v>4</v>
      </c>
      <c r="AK316" s="55" t="s">
        <v>23</v>
      </c>
      <c r="AL316" s="55" t="s">
        <v>31</v>
      </c>
      <c r="AM316" s="55" t="s">
        <v>4</v>
      </c>
      <c r="AN316" s="55" t="s">
        <v>23</v>
      </c>
      <c r="AO316" s="55" t="s">
        <v>31</v>
      </c>
      <c r="AP316" s="55" t="s">
        <v>4</v>
      </c>
      <c r="AQ316" s="55" t="s">
        <v>23</v>
      </c>
      <c r="AR316" s="55" t="s">
        <v>32</v>
      </c>
      <c r="AS316" s="55" t="s">
        <v>4</v>
      </c>
      <c r="AT316" s="55" t="s">
        <v>23</v>
      </c>
      <c r="AU316" s="55" t="s">
        <v>31</v>
      </c>
      <c r="AV316" s="55" t="s">
        <v>4</v>
      </c>
      <c r="AW316" s="55" t="s">
        <v>23</v>
      </c>
      <c r="AX316" s="55" t="s">
        <v>31</v>
      </c>
      <c r="AY316" s="55" t="s">
        <v>3</v>
      </c>
      <c r="AZ316" s="55" t="s">
        <v>26</v>
      </c>
      <c r="BA316" s="55" t="s">
        <v>31</v>
      </c>
      <c r="BB316" s="55" t="s">
        <v>3</v>
      </c>
      <c r="BC316" s="55" t="s">
        <v>26</v>
      </c>
      <c r="BD316" s="55" t="s">
        <v>31</v>
      </c>
    </row>
    <row r="317" spans="1:56" ht="12" customHeight="1" x14ac:dyDescent="0.2">
      <c r="A317" s="25">
        <f>MAX($A$14:A316)+1</f>
        <v>258</v>
      </c>
      <c r="B317" s="56" t="s">
        <v>35</v>
      </c>
      <c r="C317" s="55" t="s">
        <v>22</v>
      </c>
      <c r="D317" s="55" t="s">
        <v>23</v>
      </c>
      <c r="E317" s="55" t="s">
        <v>23</v>
      </c>
      <c r="F317" s="55" t="s">
        <v>22</v>
      </c>
      <c r="G317" s="55" t="s">
        <v>23</v>
      </c>
      <c r="H317" s="55" t="s">
        <v>23</v>
      </c>
      <c r="I317" s="55" t="s">
        <v>22</v>
      </c>
      <c r="J317" s="55" t="s">
        <v>23</v>
      </c>
      <c r="K317" s="55" t="s">
        <v>23</v>
      </c>
      <c r="L317" s="55" t="s">
        <v>22</v>
      </c>
      <c r="M317" s="55" t="s">
        <v>23</v>
      </c>
      <c r="N317" s="55" t="s">
        <v>23</v>
      </c>
      <c r="O317" s="55" t="s">
        <v>22</v>
      </c>
      <c r="P317" s="55" t="s">
        <v>23</v>
      </c>
      <c r="Q317" s="55" t="s">
        <v>23</v>
      </c>
      <c r="R317" s="55" t="s">
        <v>22</v>
      </c>
      <c r="S317" s="55" t="s">
        <v>23</v>
      </c>
      <c r="T317" s="55" t="s">
        <v>23</v>
      </c>
      <c r="U317" s="55" t="s">
        <v>22</v>
      </c>
      <c r="V317" s="55" t="s">
        <v>23</v>
      </c>
      <c r="W317" s="55" t="s">
        <v>23</v>
      </c>
      <c r="X317" s="55" t="s">
        <v>22</v>
      </c>
      <c r="Y317" s="55" t="s">
        <v>23</v>
      </c>
      <c r="Z317" s="55" t="s">
        <v>23</v>
      </c>
      <c r="AA317" s="55" t="s">
        <v>22</v>
      </c>
      <c r="AB317" s="55" t="s">
        <v>23</v>
      </c>
      <c r="AC317" s="55" t="s">
        <v>23</v>
      </c>
      <c r="AD317" s="55" t="s">
        <v>22</v>
      </c>
      <c r="AE317" s="55" t="s">
        <v>23</v>
      </c>
      <c r="AF317" s="55" t="s">
        <v>23</v>
      </c>
      <c r="AG317" s="55" t="s">
        <v>22</v>
      </c>
      <c r="AH317" s="55" t="s">
        <v>23</v>
      </c>
      <c r="AI317" s="55" t="s">
        <v>23</v>
      </c>
      <c r="AJ317" s="55" t="s">
        <v>22</v>
      </c>
      <c r="AK317" s="55" t="s">
        <v>23</v>
      </c>
      <c r="AL317" s="55" t="s">
        <v>23</v>
      </c>
      <c r="AM317" s="55" t="s">
        <v>22</v>
      </c>
      <c r="AN317" s="55" t="s">
        <v>23</v>
      </c>
      <c r="AO317" s="55" t="s">
        <v>23</v>
      </c>
      <c r="AP317" s="55" t="s">
        <v>22</v>
      </c>
      <c r="AQ317" s="55" t="s">
        <v>23</v>
      </c>
      <c r="AR317" s="55" t="s">
        <v>23</v>
      </c>
      <c r="AS317" s="55" t="s">
        <v>22</v>
      </c>
      <c r="AT317" s="55" t="s">
        <v>23</v>
      </c>
      <c r="AU317" s="55" t="s">
        <v>23</v>
      </c>
      <c r="AV317" s="55" t="s">
        <v>22</v>
      </c>
      <c r="AW317" s="55" t="s">
        <v>23</v>
      </c>
      <c r="AX317" s="55" t="s">
        <v>23</v>
      </c>
      <c r="AY317" s="55" t="s">
        <v>22</v>
      </c>
      <c r="AZ317" s="55" t="s">
        <v>23</v>
      </c>
      <c r="BA317" s="55" t="s">
        <v>23</v>
      </c>
      <c r="BB317" s="55" t="s">
        <v>22</v>
      </c>
      <c r="BC317" s="55" t="s">
        <v>23</v>
      </c>
      <c r="BD317" s="55" t="s">
        <v>23</v>
      </c>
    </row>
    <row r="318" spans="1:56" ht="12" customHeight="1" x14ac:dyDescent="0.2">
      <c r="A318" s="25">
        <f>MAX($A$14:A317)+1</f>
        <v>259</v>
      </c>
      <c r="B318" s="56" t="s">
        <v>34</v>
      </c>
      <c r="C318" s="55" t="s">
        <v>4</v>
      </c>
      <c r="D318" s="55" t="s">
        <v>23</v>
      </c>
      <c r="E318" s="55" t="s">
        <v>31</v>
      </c>
      <c r="F318" s="55" t="s">
        <v>4</v>
      </c>
      <c r="G318" s="55" t="s">
        <v>23</v>
      </c>
      <c r="H318" s="55" t="s">
        <v>31</v>
      </c>
      <c r="I318" s="55" t="s">
        <v>4</v>
      </c>
      <c r="J318" s="55" t="s">
        <v>23</v>
      </c>
      <c r="K318" s="55" t="s">
        <v>31</v>
      </c>
      <c r="L318" s="55" t="s">
        <v>3</v>
      </c>
      <c r="M318" s="55" t="s">
        <v>23</v>
      </c>
      <c r="N318" s="55" t="s">
        <v>31</v>
      </c>
      <c r="O318" s="55" t="s">
        <v>3</v>
      </c>
      <c r="P318" s="55" t="s">
        <v>23</v>
      </c>
      <c r="Q318" s="55" t="s">
        <v>32</v>
      </c>
      <c r="R318" s="55" t="s">
        <v>3</v>
      </c>
      <c r="S318" s="55" t="s">
        <v>23</v>
      </c>
      <c r="T318" s="55" t="s">
        <v>31</v>
      </c>
      <c r="U318" s="55" t="s">
        <v>3</v>
      </c>
      <c r="V318" s="55" t="s">
        <v>23</v>
      </c>
      <c r="W318" s="55" t="s">
        <v>31</v>
      </c>
      <c r="X318" s="55" t="s">
        <v>3</v>
      </c>
      <c r="Y318" s="55" t="s">
        <v>23</v>
      </c>
      <c r="Z318" s="55" t="s">
        <v>31</v>
      </c>
      <c r="AA318" s="55" t="s">
        <v>3</v>
      </c>
      <c r="AB318" s="55" t="s">
        <v>23</v>
      </c>
      <c r="AC318" s="55" t="s">
        <v>31</v>
      </c>
      <c r="AD318" s="55" t="s">
        <v>3</v>
      </c>
      <c r="AE318" s="55" t="s">
        <v>23</v>
      </c>
      <c r="AF318" s="55" t="s">
        <v>31</v>
      </c>
      <c r="AG318" s="55" t="s">
        <v>3</v>
      </c>
      <c r="AH318" s="55" t="s">
        <v>23</v>
      </c>
      <c r="AI318" s="55" t="s">
        <v>31</v>
      </c>
      <c r="AJ318" s="55" t="s">
        <v>4</v>
      </c>
      <c r="AK318" s="55" t="s">
        <v>23</v>
      </c>
      <c r="AL318" s="55" t="s">
        <v>31</v>
      </c>
      <c r="AM318" s="55" t="s">
        <v>4</v>
      </c>
      <c r="AN318" s="55" t="s">
        <v>23</v>
      </c>
      <c r="AO318" s="55" t="s">
        <v>31</v>
      </c>
      <c r="AP318" s="55" t="s">
        <v>4</v>
      </c>
      <c r="AQ318" s="55" t="s">
        <v>23</v>
      </c>
      <c r="AR318" s="55" t="s">
        <v>32</v>
      </c>
      <c r="AS318" s="55" t="s">
        <v>4</v>
      </c>
      <c r="AT318" s="55" t="s">
        <v>23</v>
      </c>
      <c r="AU318" s="55" t="s">
        <v>31</v>
      </c>
      <c r="AV318" s="55" t="s">
        <v>4</v>
      </c>
      <c r="AW318" s="55" t="s">
        <v>23</v>
      </c>
      <c r="AX318" s="55" t="s">
        <v>31</v>
      </c>
      <c r="AY318" s="55" t="s">
        <v>3</v>
      </c>
      <c r="AZ318" s="55" t="s">
        <v>26</v>
      </c>
      <c r="BA318" s="55" t="s">
        <v>31</v>
      </c>
      <c r="BB318" s="55" t="s">
        <v>3</v>
      </c>
      <c r="BC318" s="55" t="s">
        <v>26</v>
      </c>
      <c r="BD318" s="55" t="s">
        <v>31</v>
      </c>
    </row>
    <row r="319" spans="1:56" ht="12" customHeight="1" x14ac:dyDescent="0.2">
      <c r="A319" s="25">
        <f>MAX($A$14:A318)+1</f>
        <v>260</v>
      </c>
      <c r="B319" s="56" t="s">
        <v>30</v>
      </c>
      <c r="C319" s="55" t="s">
        <v>22</v>
      </c>
      <c r="D319" s="55" t="s">
        <v>23</v>
      </c>
      <c r="E319" s="55" t="s">
        <v>23</v>
      </c>
      <c r="F319" s="55" t="s">
        <v>22</v>
      </c>
      <c r="G319" s="55" t="s">
        <v>23</v>
      </c>
      <c r="H319" s="55" t="s">
        <v>23</v>
      </c>
      <c r="I319" s="55" t="s">
        <v>22</v>
      </c>
      <c r="J319" s="55" t="s">
        <v>23</v>
      </c>
      <c r="K319" s="55" t="s">
        <v>23</v>
      </c>
      <c r="L319" s="55" t="s">
        <v>22</v>
      </c>
      <c r="M319" s="55" t="s">
        <v>23</v>
      </c>
      <c r="N319" s="55" t="s">
        <v>23</v>
      </c>
      <c r="O319" s="55" t="s">
        <v>22</v>
      </c>
      <c r="P319" s="55" t="s">
        <v>23</v>
      </c>
      <c r="Q319" s="55" t="s">
        <v>23</v>
      </c>
      <c r="R319" s="55" t="s">
        <v>22</v>
      </c>
      <c r="S319" s="55" t="s">
        <v>23</v>
      </c>
      <c r="T319" s="55" t="s">
        <v>23</v>
      </c>
      <c r="U319" s="55" t="s">
        <v>22</v>
      </c>
      <c r="V319" s="55" t="s">
        <v>23</v>
      </c>
      <c r="W319" s="55" t="s">
        <v>23</v>
      </c>
      <c r="X319" s="55" t="s">
        <v>22</v>
      </c>
      <c r="Y319" s="55" t="s">
        <v>23</v>
      </c>
      <c r="Z319" s="55" t="s">
        <v>23</v>
      </c>
      <c r="AA319" s="55" t="s">
        <v>22</v>
      </c>
      <c r="AB319" s="55" t="s">
        <v>23</v>
      </c>
      <c r="AC319" s="55" t="s">
        <v>23</v>
      </c>
      <c r="AD319" s="55" t="s">
        <v>22</v>
      </c>
      <c r="AE319" s="55" t="s">
        <v>23</v>
      </c>
      <c r="AF319" s="55" t="s">
        <v>23</v>
      </c>
      <c r="AG319" s="55" t="s">
        <v>22</v>
      </c>
      <c r="AH319" s="55" t="s">
        <v>23</v>
      </c>
      <c r="AI319" s="55" t="s">
        <v>23</v>
      </c>
      <c r="AJ319" s="55" t="s">
        <v>22</v>
      </c>
      <c r="AK319" s="55" t="s">
        <v>23</v>
      </c>
      <c r="AL319" s="55" t="s">
        <v>23</v>
      </c>
      <c r="AM319" s="55" t="s">
        <v>22</v>
      </c>
      <c r="AN319" s="55" t="s">
        <v>23</v>
      </c>
      <c r="AO319" s="55" t="s">
        <v>23</v>
      </c>
      <c r="AP319" s="55" t="s">
        <v>22</v>
      </c>
      <c r="AQ319" s="55" t="s">
        <v>23</v>
      </c>
      <c r="AR319" s="55" t="s">
        <v>23</v>
      </c>
      <c r="AS319" s="55" t="s">
        <v>22</v>
      </c>
      <c r="AT319" s="55" t="s">
        <v>23</v>
      </c>
      <c r="AU319" s="55" t="s">
        <v>23</v>
      </c>
      <c r="AV319" s="55" t="s">
        <v>22</v>
      </c>
      <c r="AW319" s="55" t="s">
        <v>23</v>
      </c>
      <c r="AX319" s="55" t="s">
        <v>23</v>
      </c>
      <c r="AY319" s="55" t="s">
        <v>22</v>
      </c>
      <c r="AZ319" s="55" t="s">
        <v>23</v>
      </c>
      <c r="BA319" s="55" t="s">
        <v>23</v>
      </c>
      <c r="BB319" s="55" t="s">
        <v>22</v>
      </c>
      <c r="BC319" s="55" t="s">
        <v>23</v>
      </c>
      <c r="BD319" s="55" t="s">
        <v>23</v>
      </c>
    </row>
    <row r="320" spans="1:56" x14ac:dyDescent="0.2">
      <c r="A320" s="25">
        <f>MAX($A$14:A319)+1</f>
        <v>261</v>
      </c>
      <c r="B320" s="58" t="s">
        <v>88</v>
      </c>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7"/>
      <c r="AE320" s="57"/>
      <c r="AF320" s="57"/>
      <c r="AG320" s="57"/>
      <c r="AH320" s="57"/>
      <c r="AI320" s="57"/>
      <c r="AJ320" s="57"/>
      <c r="AK320" s="57"/>
      <c r="AL320" s="57"/>
      <c r="AM320" s="57"/>
      <c r="AN320" s="57"/>
      <c r="AO320" s="57"/>
      <c r="AP320" s="57"/>
      <c r="AQ320" s="57"/>
      <c r="AR320" s="57"/>
      <c r="AS320" s="57"/>
      <c r="AT320" s="57"/>
      <c r="AU320" s="57"/>
      <c r="AV320" s="57"/>
      <c r="AW320" s="57"/>
      <c r="AX320" s="57"/>
      <c r="AY320" s="57"/>
      <c r="AZ320" s="57"/>
      <c r="BA320" s="57"/>
      <c r="BB320" s="57"/>
      <c r="BC320" s="57"/>
      <c r="BD320" s="57"/>
    </row>
    <row r="321" spans="1:56" ht="12" customHeight="1" x14ac:dyDescent="0.2">
      <c r="A321" s="25">
        <f>MAX($A$14:A320)+1</f>
        <v>262</v>
      </c>
      <c r="B321" s="56" t="s">
        <v>36</v>
      </c>
      <c r="C321" s="55" t="s">
        <v>6</v>
      </c>
      <c r="D321" s="55" t="s">
        <v>26</v>
      </c>
      <c r="E321" s="55" t="s">
        <v>31</v>
      </c>
      <c r="F321" s="55" t="s">
        <v>6</v>
      </c>
      <c r="G321" s="55" t="s">
        <v>26</v>
      </c>
      <c r="H321" s="55" t="s">
        <v>31</v>
      </c>
      <c r="I321" s="55" t="s">
        <v>6</v>
      </c>
      <c r="J321" s="55" t="s">
        <v>26</v>
      </c>
      <c r="K321" s="55" t="s">
        <v>31</v>
      </c>
      <c r="L321" s="55" t="s">
        <v>6</v>
      </c>
      <c r="M321" s="55" t="s">
        <v>26</v>
      </c>
      <c r="N321" s="55" t="s">
        <v>31</v>
      </c>
      <c r="O321" s="55" t="s">
        <v>5</v>
      </c>
      <c r="P321" s="55" t="s">
        <v>40</v>
      </c>
      <c r="Q321" s="55" t="s">
        <v>26</v>
      </c>
      <c r="R321" s="55" t="s">
        <v>4</v>
      </c>
      <c r="S321" s="55" t="s">
        <v>23</v>
      </c>
      <c r="T321" s="55" t="s">
        <v>33</v>
      </c>
      <c r="U321" s="55" t="s">
        <v>4</v>
      </c>
      <c r="V321" s="55" t="s">
        <v>23</v>
      </c>
      <c r="W321" s="55" t="s">
        <v>33</v>
      </c>
      <c r="X321" s="55" t="s">
        <v>4</v>
      </c>
      <c r="Y321" s="55" t="s">
        <v>26</v>
      </c>
      <c r="Z321" s="55" t="s">
        <v>31</v>
      </c>
      <c r="AA321" s="55" t="s">
        <v>4</v>
      </c>
      <c r="AB321" s="55" t="s">
        <v>26</v>
      </c>
      <c r="AC321" s="55" t="s">
        <v>31</v>
      </c>
      <c r="AD321" s="55" t="s">
        <v>4</v>
      </c>
      <c r="AE321" s="55" t="s">
        <v>26</v>
      </c>
      <c r="AF321" s="55" t="s">
        <v>31</v>
      </c>
      <c r="AG321" s="55" t="s">
        <v>4</v>
      </c>
      <c r="AH321" s="55" t="s">
        <v>26</v>
      </c>
      <c r="AI321" s="55" t="s">
        <v>31</v>
      </c>
      <c r="AJ321" s="55" t="s">
        <v>4</v>
      </c>
      <c r="AK321" s="55" t="s">
        <v>26</v>
      </c>
      <c r="AL321" s="55" t="s">
        <v>31</v>
      </c>
      <c r="AM321" s="55" t="s">
        <v>4</v>
      </c>
      <c r="AN321" s="55" t="s">
        <v>26</v>
      </c>
      <c r="AO321" s="55" t="s">
        <v>31</v>
      </c>
      <c r="AP321" s="55" t="s">
        <v>4</v>
      </c>
      <c r="AQ321" s="55" t="s">
        <v>26</v>
      </c>
      <c r="AR321" s="55" t="s">
        <v>31</v>
      </c>
      <c r="AS321" s="55" t="s">
        <v>4</v>
      </c>
      <c r="AT321" s="55" t="s">
        <v>26</v>
      </c>
      <c r="AU321" s="55" t="s">
        <v>31</v>
      </c>
      <c r="AV321" s="55" t="s">
        <v>4</v>
      </c>
      <c r="AW321" s="55" t="s">
        <v>26</v>
      </c>
      <c r="AX321" s="55" t="s">
        <v>31</v>
      </c>
      <c r="AY321" s="55" t="s">
        <v>4</v>
      </c>
      <c r="AZ321" s="55" t="s">
        <v>26</v>
      </c>
      <c r="BA321" s="55" t="s">
        <v>31</v>
      </c>
      <c r="BB321" s="55" t="s">
        <v>4</v>
      </c>
      <c r="BC321" s="55" t="s">
        <v>26</v>
      </c>
      <c r="BD321" s="55" t="s">
        <v>31</v>
      </c>
    </row>
    <row r="322" spans="1:56" ht="12" customHeight="1" x14ac:dyDescent="0.2">
      <c r="A322" s="25">
        <f>MAX($A$14:A321)+1</f>
        <v>263</v>
      </c>
      <c r="B322" s="56" t="s">
        <v>35</v>
      </c>
      <c r="C322" s="55" t="s">
        <v>23</v>
      </c>
      <c r="D322" s="55" t="s">
        <v>23</v>
      </c>
      <c r="E322" s="55" t="s">
        <v>23</v>
      </c>
      <c r="F322" s="55" t="s">
        <v>23</v>
      </c>
      <c r="G322" s="55" t="s">
        <v>23</v>
      </c>
      <c r="H322" s="55" t="s">
        <v>23</v>
      </c>
      <c r="I322" s="55" t="s">
        <v>23</v>
      </c>
      <c r="J322" s="55" t="s">
        <v>23</v>
      </c>
      <c r="K322" s="55" t="s">
        <v>23</v>
      </c>
      <c r="L322" s="55" t="s">
        <v>23</v>
      </c>
      <c r="M322" s="55" t="s">
        <v>23</v>
      </c>
      <c r="N322" s="55" t="s">
        <v>23</v>
      </c>
      <c r="O322" s="55" t="s">
        <v>23</v>
      </c>
      <c r="P322" s="55" t="s">
        <v>23</v>
      </c>
      <c r="Q322" s="55" t="s">
        <v>23</v>
      </c>
      <c r="R322" s="55" t="s">
        <v>23</v>
      </c>
      <c r="S322" s="55" t="s">
        <v>23</v>
      </c>
      <c r="T322" s="55" t="s">
        <v>23</v>
      </c>
      <c r="U322" s="55" t="s">
        <v>23</v>
      </c>
      <c r="V322" s="55" t="s">
        <v>23</v>
      </c>
      <c r="W322" s="55" t="s">
        <v>23</v>
      </c>
      <c r="X322" s="55" t="s">
        <v>23</v>
      </c>
      <c r="Y322" s="55" t="s">
        <v>23</v>
      </c>
      <c r="Z322" s="55" t="s">
        <v>23</v>
      </c>
      <c r="AA322" s="55" t="s">
        <v>23</v>
      </c>
      <c r="AB322" s="55" t="s">
        <v>23</v>
      </c>
      <c r="AC322" s="55" t="s">
        <v>23</v>
      </c>
      <c r="AD322" s="55" t="s">
        <v>23</v>
      </c>
      <c r="AE322" s="55" t="s">
        <v>23</v>
      </c>
      <c r="AF322" s="55" t="s">
        <v>23</v>
      </c>
      <c r="AG322" s="55" t="s">
        <v>23</v>
      </c>
      <c r="AH322" s="55" t="s">
        <v>23</v>
      </c>
      <c r="AI322" s="55" t="s">
        <v>23</v>
      </c>
      <c r="AJ322" s="55" t="s">
        <v>23</v>
      </c>
      <c r="AK322" s="55" t="s">
        <v>23</v>
      </c>
      <c r="AL322" s="55" t="s">
        <v>23</v>
      </c>
      <c r="AM322" s="55" t="s">
        <v>23</v>
      </c>
      <c r="AN322" s="55" t="s">
        <v>23</v>
      </c>
      <c r="AO322" s="55" t="s">
        <v>23</v>
      </c>
      <c r="AP322" s="55" t="s">
        <v>23</v>
      </c>
      <c r="AQ322" s="55" t="s">
        <v>23</v>
      </c>
      <c r="AR322" s="55" t="s">
        <v>23</v>
      </c>
      <c r="AS322" s="55" t="s">
        <v>23</v>
      </c>
      <c r="AT322" s="55" t="s">
        <v>23</v>
      </c>
      <c r="AU322" s="55" t="s">
        <v>23</v>
      </c>
      <c r="AV322" s="55" t="s">
        <v>23</v>
      </c>
      <c r="AW322" s="55" t="s">
        <v>23</v>
      </c>
      <c r="AX322" s="55" t="s">
        <v>23</v>
      </c>
      <c r="AY322" s="55" t="s">
        <v>23</v>
      </c>
      <c r="AZ322" s="55" t="s">
        <v>23</v>
      </c>
      <c r="BA322" s="55" t="s">
        <v>23</v>
      </c>
      <c r="BB322" s="55" t="s">
        <v>23</v>
      </c>
      <c r="BC322" s="55" t="s">
        <v>23</v>
      </c>
      <c r="BD322" s="55" t="s">
        <v>23</v>
      </c>
    </row>
    <row r="323" spans="1:56" ht="12" customHeight="1" x14ac:dyDescent="0.2">
      <c r="A323" s="25">
        <f>MAX($A$14:A322)+1</f>
        <v>264</v>
      </c>
      <c r="B323" s="56" t="s">
        <v>34</v>
      </c>
      <c r="C323" s="55" t="s">
        <v>6</v>
      </c>
      <c r="D323" s="55" t="s">
        <v>26</v>
      </c>
      <c r="E323" s="55" t="s">
        <v>31</v>
      </c>
      <c r="F323" s="55" t="s">
        <v>6</v>
      </c>
      <c r="G323" s="55" t="s">
        <v>26</v>
      </c>
      <c r="H323" s="55" t="s">
        <v>31</v>
      </c>
      <c r="I323" s="55" t="s">
        <v>6</v>
      </c>
      <c r="J323" s="55" t="s">
        <v>26</v>
      </c>
      <c r="K323" s="55" t="s">
        <v>31</v>
      </c>
      <c r="L323" s="55" t="s">
        <v>6</v>
      </c>
      <c r="M323" s="55" t="s">
        <v>26</v>
      </c>
      <c r="N323" s="55" t="s">
        <v>31</v>
      </c>
      <c r="O323" s="55" t="s">
        <v>5</v>
      </c>
      <c r="P323" s="55" t="s">
        <v>40</v>
      </c>
      <c r="Q323" s="55" t="s">
        <v>26</v>
      </c>
      <c r="R323" s="55" t="s">
        <v>4</v>
      </c>
      <c r="S323" s="55" t="s">
        <v>23</v>
      </c>
      <c r="T323" s="55" t="s">
        <v>33</v>
      </c>
      <c r="U323" s="55" t="s">
        <v>4</v>
      </c>
      <c r="V323" s="55" t="s">
        <v>23</v>
      </c>
      <c r="W323" s="55" t="s">
        <v>33</v>
      </c>
      <c r="X323" s="55" t="s">
        <v>4</v>
      </c>
      <c r="Y323" s="55" t="s">
        <v>26</v>
      </c>
      <c r="Z323" s="55" t="s">
        <v>31</v>
      </c>
      <c r="AA323" s="55" t="s">
        <v>4</v>
      </c>
      <c r="AB323" s="55" t="s">
        <v>26</v>
      </c>
      <c r="AC323" s="55" t="s">
        <v>31</v>
      </c>
      <c r="AD323" s="55" t="s">
        <v>4</v>
      </c>
      <c r="AE323" s="55" t="s">
        <v>26</v>
      </c>
      <c r="AF323" s="55" t="s">
        <v>31</v>
      </c>
      <c r="AG323" s="55" t="s">
        <v>4</v>
      </c>
      <c r="AH323" s="55" t="s">
        <v>26</v>
      </c>
      <c r="AI323" s="55" t="s">
        <v>31</v>
      </c>
      <c r="AJ323" s="55" t="s">
        <v>4</v>
      </c>
      <c r="AK323" s="55" t="s">
        <v>26</v>
      </c>
      <c r="AL323" s="55" t="s">
        <v>31</v>
      </c>
      <c r="AM323" s="55" t="s">
        <v>4</v>
      </c>
      <c r="AN323" s="55" t="s">
        <v>26</v>
      </c>
      <c r="AO323" s="55" t="s">
        <v>31</v>
      </c>
      <c r="AP323" s="55" t="s">
        <v>4</v>
      </c>
      <c r="AQ323" s="55" t="s">
        <v>26</v>
      </c>
      <c r="AR323" s="55" t="s">
        <v>31</v>
      </c>
      <c r="AS323" s="55" t="s">
        <v>4</v>
      </c>
      <c r="AT323" s="55" t="s">
        <v>26</v>
      </c>
      <c r="AU323" s="55" t="s">
        <v>31</v>
      </c>
      <c r="AV323" s="55" t="s">
        <v>4</v>
      </c>
      <c r="AW323" s="55" t="s">
        <v>26</v>
      </c>
      <c r="AX323" s="55" t="s">
        <v>31</v>
      </c>
      <c r="AY323" s="55" t="s">
        <v>4</v>
      </c>
      <c r="AZ323" s="55" t="s">
        <v>26</v>
      </c>
      <c r="BA323" s="55" t="s">
        <v>31</v>
      </c>
      <c r="BB323" s="55" t="s">
        <v>4</v>
      </c>
      <c r="BC323" s="55" t="s">
        <v>26</v>
      </c>
      <c r="BD323" s="55" t="s">
        <v>31</v>
      </c>
    </row>
    <row r="324" spans="1:56" ht="12" customHeight="1" x14ac:dyDescent="0.2">
      <c r="A324" s="25">
        <f>MAX($A$14:A323)+1</f>
        <v>265</v>
      </c>
      <c r="B324" s="56" t="s">
        <v>30</v>
      </c>
      <c r="C324" s="55" t="s">
        <v>23</v>
      </c>
      <c r="D324" s="55" t="s">
        <v>23</v>
      </c>
      <c r="E324" s="55" t="s">
        <v>23</v>
      </c>
      <c r="F324" s="55" t="s">
        <v>23</v>
      </c>
      <c r="G324" s="55" t="s">
        <v>23</v>
      </c>
      <c r="H324" s="55" t="s">
        <v>23</v>
      </c>
      <c r="I324" s="55" t="s">
        <v>23</v>
      </c>
      <c r="J324" s="55" t="s">
        <v>23</v>
      </c>
      <c r="K324" s="55" t="s">
        <v>23</v>
      </c>
      <c r="L324" s="55" t="s">
        <v>23</v>
      </c>
      <c r="M324" s="55" t="s">
        <v>23</v>
      </c>
      <c r="N324" s="55" t="s">
        <v>23</v>
      </c>
      <c r="O324" s="55" t="s">
        <v>23</v>
      </c>
      <c r="P324" s="55" t="s">
        <v>23</v>
      </c>
      <c r="Q324" s="55" t="s">
        <v>23</v>
      </c>
      <c r="R324" s="55" t="s">
        <v>23</v>
      </c>
      <c r="S324" s="55" t="s">
        <v>23</v>
      </c>
      <c r="T324" s="55" t="s">
        <v>23</v>
      </c>
      <c r="U324" s="55" t="s">
        <v>23</v>
      </c>
      <c r="V324" s="55" t="s">
        <v>23</v>
      </c>
      <c r="W324" s="55" t="s">
        <v>23</v>
      </c>
      <c r="X324" s="55" t="s">
        <v>23</v>
      </c>
      <c r="Y324" s="55" t="s">
        <v>23</v>
      </c>
      <c r="Z324" s="55" t="s">
        <v>23</v>
      </c>
      <c r="AA324" s="55" t="s">
        <v>23</v>
      </c>
      <c r="AB324" s="55" t="s">
        <v>23</v>
      </c>
      <c r="AC324" s="55" t="s">
        <v>23</v>
      </c>
      <c r="AD324" s="55" t="s">
        <v>23</v>
      </c>
      <c r="AE324" s="55" t="s">
        <v>23</v>
      </c>
      <c r="AF324" s="55" t="s">
        <v>23</v>
      </c>
      <c r="AG324" s="55" t="s">
        <v>23</v>
      </c>
      <c r="AH324" s="55" t="s">
        <v>23</v>
      </c>
      <c r="AI324" s="55" t="s">
        <v>23</v>
      </c>
      <c r="AJ324" s="55" t="s">
        <v>23</v>
      </c>
      <c r="AK324" s="55" t="s">
        <v>23</v>
      </c>
      <c r="AL324" s="55" t="s">
        <v>23</v>
      </c>
      <c r="AM324" s="55" t="s">
        <v>23</v>
      </c>
      <c r="AN324" s="55" t="s">
        <v>23</v>
      </c>
      <c r="AO324" s="55" t="s">
        <v>23</v>
      </c>
      <c r="AP324" s="55" t="s">
        <v>23</v>
      </c>
      <c r="AQ324" s="55" t="s">
        <v>23</v>
      </c>
      <c r="AR324" s="55" t="s">
        <v>23</v>
      </c>
      <c r="AS324" s="55" t="s">
        <v>23</v>
      </c>
      <c r="AT324" s="55" t="s">
        <v>23</v>
      </c>
      <c r="AU324" s="55" t="s">
        <v>23</v>
      </c>
      <c r="AV324" s="55" t="s">
        <v>23</v>
      </c>
      <c r="AW324" s="55" t="s">
        <v>23</v>
      </c>
      <c r="AX324" s="55" t="s">
        <v>23</v>
      </c>
      <c r="AY324" s="55" t="s">
        <v>23</v>
      </c>
      <c r="AZ324" s="55" t="s">
        <v>23</v>
      </c>
      <c r="BA324" s="55" t="s">
        <v>23</v>
      </c>
      <c r="BB324" s="55" t="s">
        <v>23</v>
      </c>
      <c r="BC324" s="55" t="s">
        <v>23</v>
      </c>
      <c r="BD324" s="55" t="s">
        <v>23</v>
      </c>
    </row>
    <row r="325" spans="1:56" x14ac:dyDescent="0.2">
      <c r="A325" s="25">
        <f>MAX($A$14:A324)+1</f>
        <v>266</v>
      </c>
      <c r="B325" s="58" t="s">
        <v>87</v>
      </c>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row>
    <row r="326" spans="1:56" ht="12" customHeight="1" x14ac:dyDescent="0.2">
      <c r="A326" s="25">
        <f>MAX($A$14:A325)+1</f>
        <v>267</v>
      </c>
      <c r="B326" s="56" t="s">
        <v>36</v>
      </c>
      <c r="C326" s="55" t="s">
        <v>6</v>
      </c>
      <c r="D326" s="55" t="s">
        <v>23</v>
      </c>
      <c r="E326" s="55" t="s">
        <v>31</v>
      </c>
      <c r="F326" s="55" t="s">
        <v>23</v>
      </c>
      <c r="G326" s="55" t="s">
        <v>23</v>
      </c>
      <c r="H326" s="55" t="s">
        <v>23</v>
      </c>
      <c r="I326" s="55" t="s">
        <v>23</v>
      </c>
      <c r="J326" s="55" t="s">
        <v>23</v>
      </c>
      <c r="K326" s="55" t="s">
        <v>23</v>
      </c>
      <c r="L326" s="55" t="s">
        <v>23</v>
      </c>
      <c r="M326" s="55" t="s">
        <v>23</v>
      </c>
      <c r="N326" s="55" t="s">
        <v>23</v>
      </c>
      <c r="O326" s="55" t="s">
        <v>23</v>
      </c>
      <c r="P326" s="55" t="s">
        <v>23</v>
      </c>
      <c r="Q326" s="55" t="s">
        <v>23</v>
      </c>
      <c r="R326" s="55" t="s">
        <v>23</v>
      </c>
      <c r="S326" s="55" t="s">
        <v>23</v>
      </c>
      <c r="T326" s="55" t="s">
        <v>23</v>
      </c>
      <c r="U326" s="55" t="s">
        <v>23</v>
      </c>
      <c r="V326" s="55" t="s">
        <v>23</v>
      </c>
      <c r="W326" s="55" t="s">
        <v>23</v>
      </c>
      <c r="X326" s="55" t="s">
        <v>23</v>
      </c>
      <c r="Y326" s="55" t="s">
        <v>23</v>
      </c>
      <c r="Z326" s="55" t="s">
        <v>23</v>
      </c>
      <c r="AA326" s="55" t="s">
        <v>23</v>
      </c>
      <c r="AB326" s="55" t="s">
        <v>23</v>
      </c>
      <c r="AC326" s="55" t="s">
        <v>23</v>
      </c>
      <c r="AD326" s="55" t="s">
        <v>23</v>
      </c>
      <c r="AE326" s="55" t="s">
        <v>23</v>
      </c>
      <c r="AF326" s="55" t="s">
        <v>23</v>
      </c>
      <c r="AG326" s="55" t="s">
        <v>23</v>
      </c>
      <c r="AH326" s="55" t="s">
        <v>23</v>
      </c>
      <c r="AI326" s="55" t="s">
        <v>23</v>
      </c>
      <c r="AJ326" s="55" t="s">
        <v>23</v>
      </c>
      <c r="AK326" s="55" t="s">
        <v>23</v>
      </c>
      <c r="AL326" s="55" t="s">
        <v>23</v>
      </c>
      <c r="AM326" s="55" t="s">
        <v>23</v>
      </c>
      <c r="AN326" s="55" t="s">
        <v>23</v>
      </c>
      <c r="AO326" s="55" t="s">
        <v>23</v>
      </c>
      <c r="AP326" s="55" t="s">
        <v>23</v>
      </c>
      <c r="AQ326" s="55" t="s">
        <v>23</v>
      </c>
      <c r="AR326" s="55" t="s">
        <v>23</v>
      </c>
      <c r="AS326" s="55" t="s">
        <v>23</v>
      </c>
      <c r="AT326" s="55" t="s">
        <v>23</v>
      </c>
      <c r="AU326" s="55" t="s">
        <v>23</v>
      </c>
      <c r="AV326" s="55" t="s">
        <v>23</v>
      </c>
      <c r="AW326" s="55" t="s">
        <v>23</v>
      </c>
      <c r="AX326" s="55" t="s">
        <v>23</v>
      </c>
      <c r="AY326" s="55" t="s">
        <v>23</v>
      </c>
      <c r="AZ326" s="55" t="s">
        <v>23</v>
      </c>
      <c r="BA326" s="55" t="s">
        <v>23</v>
      </c>
      <c r="BB326" s="55" t="s">
        <v>23</v>
      </c>
      <c r="BC326" s="55" t="s">
        <v>23</v>
      </c>
      <c r="BD326" s="55" t="s">
        <v>23</v>
      </c>
    </row>
    <row r="327" spans="1:56" ht="12" customHeight="1" x14ac:dyDescent="0.2">
      <c r="A327" s="25">
        <f>MAX($A$14:A326)+1</f>
        <v>268</v>
      </c>
      <c r="B327" s="56" t="s">
        <v>35</v>
      </c>
      <c r="C327" s="55" t="s">
        <v>27</v>
      </c>
      <c r="D327" s="55" t="s">
        <v>23</v>
      </c>
      <c r="E327" s="55" t="s">
        <v>23</v>
      </c>
      <c r="F327" s="55" t="s">
        <v>23</v>
      </c>
      <c r="G327" s="55" t="s">
        <v>23</v>
      </c>
      <c r="H327" s="55" t="s">
        <v>23</v>
      </c>
      <c r="I327" s="55" t="s">
        <v>23</v>
      </c>
      <c r="J327" s="55" t="s">
        <v>23</v>
      </c>
      <c r="K327" s="55" t="s">
        <v>23</v>
      </c>
      <c r="L327" s="55" t="s">
        <v>23</v>
      </c>
      <c r="M327" s="55" t="s">
        <v>23</v>
      </c>
      <c r="N327" s="55" t="s">
        <v>23</v>
      </c>
      <c r="O327" s="55" t="s">
        <v>23</v>
      </c>
      <c r="P327" s="55" t="s">
        <v>23</v>
      </c>
      <c r="Q327" s="55" t="s">
        <v>23</v>
      </c>
      <c r="R327" s="55" t="s">
        <v>23</v>
      </c>
      <c r="S327" s="55" t="s">
        <v>23</v>
      </c>
      <c r="T327" s="55" t="s">
        <v>23</v>
      </c>
      <c r="U327" s="55" t="s">
        <v>23</v>
      </c>
      <c r="V327" s="55" t="s">
        <v>23</v>
      </c>
      <c r="W327" s="55" t="s">
        <v>23</v>
      </c>
      <c r="X327" s="55" t="s">
        <v>23</v>
      </c>
      <c r="Y327" s="55" t="s">
        <v>23</v>
      </c>
      <c r="Z327" s="55" t="s">
        <v>23</v>
      </c>
      <c r="AA327" s="55" t="s">
        <v>23</v>
      </c>
      <c r="AB327" s="55" t="s">
        <v>23</v>
      </c>
      <c r="AC327" s="55" t="s">
        <v>23</v>
      </c>
      <c r="AD327" s="55" t="s">
        <v>23</v>
      </c>
      <c r="AE327" s="55" t="s">
        <v>23</v>
      </c>
      <c r="AF327" s="55" t="s">
        <v>23</v>
      </c>
      <c r="AG327" s="55" t="s">
        <v>23</v>
      </c>
      <c r="AH327" s="55" t="s">
        <v>23</v>
      </c>
      <c r="AI327" s="55" t="s">
        <v>23</v>
      </c>
      <c r="AJ327" s="55" t="s">
        <v>23</v>
      </c>
      <c r="AK327" s="55" t="s">
        <v>23</v>
      </c>
      <c r="AL327" s="55" t="s">
        <v>23</v>
      </c>
      <c r="AM327" s="55" t="s">
        <v>23</v>
      </c>
      <c r="AN327" s="55" t="s">
        <v>23</v>
      </c>
      <c r="AO327" s="55" t="s">
        <v>23</v>
      </c>
      <c r="AP327" s="55" t="s">
        <v>23</v>
      </c>
      <c r="AQ327" s="55" t="s">
        <v>23</v>
      </c>
      <c r="AR327" s="55" t="s">
        <v>23</v>
      </c>
      <c r="AS327" s="55" t="s">
        <v>23</v>
      </c>
      <c r="AT327" s="55" t="s">
        <v>23</v>
      </c>
      <c r="AU327" s="55" t="s">
        <v>23</v>
      </c>
      <c r="AV327" s="55" t="s">
        <v>23</v>
      </c>
      <c r="AW327" s="55" t="s">
        <v>23</v>
      </c>
      <c r="AX327" s="55" t="s">
        <v>23</v>
      </c>
      <c r="AY327" s="55" t="s">
        <v>23</v>
      </c>
      <c r="AZ327" s="55" t="s">
        <v>23</v>
      </c>
      <c r="BA327" s="55" t="s">
        <v>23</v>
      </c>
      <c r="BB327" s="55" t="s">
        <v>23</v>
      </c>
      <c r="BC327" s="55" t="s">
        <v>23</v>
      </c>
      <c r="BD327" s="55" t="s">
        <v>23</v>
      </c>
    </row>
    <row r="328" spans="1:56" ht="12" customHeight="1" x14ac:dyDescent="0.2">
      <c r="A328" s="25">
        <f>MAX($A$14:A327)+1</f>
        <v>269</v>
      </c>
      <c r="B328" s="56" t="s">
        <v>34</v>
      </c>
      <c r="C328" s="55" t="s">
        <v>6</v>
      </c>
      <c r="D328" s="55" t="s">
        <v>23</v>
      </c>
      <c r="E328" s="55" t="s">
        <v>31</v>
      </c>
      <c r="F328" s="55" t="s">
        <v>23</v>
      </c>
      <c r="G328" s="55" t="s">
        <v>23</v>
      </c>
      <c r="H328" s="55" t="s">
        <v>23</v>
      </c>
      <c r="I328" s="55" t="s">
        <v>23</v>
      </c>
      <c r="J328" s="55" t="s">
        <v>23</v>
      </c>
      <c r="K328" s="55" t="s">
        <v>23</v>
      </c>
      <c r="L328" s="55" t="s">
        <v>23</v>
      </c>
      <c r="M328" s="55" t="s">
        <v>23</v>
      </c>
      <c r="N328" s="55" t="s">
        <v>23</v>
      </c>
      <c r="O328" s="55" t="s">
        <v>23</v>
      </c>
      <c r="P328" s="55" t="s">
        <v>23</v>
      </c>
      <c r="Q328" s="55" t="s">
        <v>23</v>
      </c>
      <c r="R328" s="55" t="s">
        <v>23</v>
      </c>
      <c r="S328" s="55" t="s">
        <v>23</v>
      </c>
      <c r="T328" s="55" t="s">
        <v>23</v>
      </c>
      <c r="U328" s="55" t="s">
        <v>23</v>
      </c>
      <c r="V328" s="55" t="s">
        <v>23</v>
      </c>
      <c r="W328" s="55" t="s">
        <v>23</v>
      </c>
      <c r="X328" s="55" t="s">
        <v>23</v>
      </c>
      <c r="Y328" s="55" t="s">
        <v>23</v>
      </c>
      <c r="Z328" s="55" t="s">
        <v>23</v>
      </c>
      <c r="AA328" s="55" t="s">
        <v>23</v>
      </c>
      <c r="AB328" s="55" t="s">
        <v>23</v>
      </c>
      <c r="AC328" s="55" t="s">
        <v>23</v>
      </c>
      <c r="AD328" s="55" t="s">
        <v>23</v>
      </c>
      <c r="AE328" s="55" t="s">
        <v>23</v>
      </c>
      <c r="AF328" s="55" t="s">
        <v>23</v>
      </c>
      <c r="AG328" s="55" t="s">
        <v>23</v>
      </c>
      <c r="AH328" s="55" t="s">
        <v>23</v>
      </c>
      <c r="AI328" s="55" t="s">
        <v>23</v>
      </c>
      <c r="AJ328" s="55" t="s">
        <v>23</v>
      </c>
      <c r="AK328" s="55" t="s">
        <v>23</v>
      </c>
      <c r="AL328" s="55" t="s">
        <v>23</v>
      </c>
      <c r="AM328" s="55" t="s">
        <v>23</v>
      </c>
      <c r="AN328" s="55" t="s">
        <v>23</v>
      </c>
      <c r="AO328" s="55" t="s">
        <v>23</v>
      </c>
      <c r="AP328" s="55" t="s">
        <v>23</v>
      </c>
      <c r="AQ328" s="55" t="s">
        <v>23</v>
      </c>
      <c r="AR328" s="55" t="s">
        <v>23</v>
      </c>
      <c r="AS328" s="55" t="s">
        <v>23</v>
      </c>
      <c r="AT328" s="55" t="s">
        <v>23</v>
      </c>
      <c r="AU328" s="55" t="s">
        <v>23</v>
      </c>
      <c r="AV328" s="55" t="s">
        <v>23</v>
      </c>
      <c r="AW328" s="55" t="s">
        <v>23</v>
      </c>
      <c r="AX328" s="55" t="s">
        <v>23</v>
      </c>
      <c r="AY328" s="55" t="s">
        <v>23</v>
      </c>
      <c r="AZ328" s="55" t="s">
        <v>23</v>
      </c>
      <c r="BA328" s="55" t="s">
        <v>23</v>
      </c>
      <c r="BB328" s="55" t="s">
        <v>23</v>
      </c>
      <c r="BC328" s="55" t="s">
        <v>23</v>
      </c>
      <c r="BD328" s="55" t="s">
        <v>23</v>
      </c>
    </row>
    <row r="329" spans="1:56" ht="12" customHeight="1" x14ac:dyDescent="0.2">
      <c r="A329" s="25">
        <f>MAX($A$14:A328)+1</f>
        <v>270</v>
      </c>
      <c r="B329" s="56" t="s">
        <v>30</v>
      </c>
      <c r="C329" s="55" t="s">
        <v>27</v>
      </c>
      <c r="D329" s="55" t="s">
        <v>23</v>
      </c>
      <c r="E329" s="55" t="s">
        <v>23</v>
      </c>
      <c r="F329" s="55" t="s">
        <v>23</v>
      </c>
      <c r="G329" s="55" t="s">
        <v>23</v>
      </c>
      <c r="H329" s="55" t="s">
        <v>23</v>
      </c>
      <c r="I329" s="55" t="s">
        <v>23</v>
      </c>
      <c r="J329" s="55" t="s">
        <v>23</v>
      </c>
      <c r="K329" s="55" t="s">
        <v>23</v>
      </c>
      <c r="L329" s="55" t="s">
        <v>23</v>
      </c>
      <c r="M329" s="55" t="s">
        <v>23</v>
      </c>
      <c r="N329" s="55" t="s">
        <v>23</v>
      </c>
      <c r="O329" s="55" t="s">
        <v>23</v>
      </c>
      <c r="P329" s="55" t="s">
        <v>23</v>
      </c>
      <c r="Q329" s="55" t="s">
        <v>23</v>
      </c>
      <c r="R329" s="55" t="s">
        <v>23</v>
      </c>
      <c r="S329" s="55" t="s">
        <v>23</v>
      </c>
      <c r="T329" s="55" t="s">
        <v>23</v>
      </c>
      <c r="U329" s="55" t="s">
        <v>23</v>
      </c>
      <c r="V329" s="55" t="s">
        <v>23</v>
      </c>
      <c r="W329" s="55" t="s">
        <v>23</v>
      </c>
      <c r="X329" s="55" t="s">
        <v>23</v>
      </c>
      <c r="Y329" s="55" t="s">
        <v>23</v>
      </c>
      <c r="Z329" s="55" t="s">
        <v>23</v>
      </c>
      <c r="AA329" s="55" t="s">
        <v>23</v>
      </c>
      <c r="AB329" s="55" t="s">
        <v>23</v>
      </c>
      <c r="AC329" s="55" t="s">
        <v>23</v>
      </c>
      <c r="AD329" s="55" t="s">
        <v>23</v>
      </c>
      <c r="AE329" s="55" t="s">
        <v>23</v>
      </c>
      <c r="AF329" s="55" t="s">
        <v>23</v>
      </c>
      <c r="AG329" s="55" t="s">
        <v>23</v>
      </c>
      <c r="AH329" s="55" t="s">
        <v>23</v>
      </c>
      <c r="AI329" s="55" t="s">
        <v>23</v>
      </c>
      <c r="AJ329" s="55" t="s">
        <v>23</v>
      </c>
      <c r="AK329" s="55" t="s">
        <v>23</v>
      </c>
      <c r="AL329" s="55" t="s">
        <v>23</v>
      </c>
      <c r="AM329" s="55" t="s">
        <v>23</v>
      </c>
      <c r="AN329" s="55" t="s">
        <v>23</v>
      </c>
      <c r="AO329" s="55" t="s">
        <v>23</v>
      </c>
      <c r="AP329" s="55" t="s">
        <v>23</v>
      </c>
      <c r="AQ329" s="55" t="s">
        <v>23</v>
      </c>
      <c r="AR329" s="55" t="s">
        <v>23</v>
      </c>
      <c r="AS329" s="55" t="s">
        <v>23</v>
      </c>
      <c r="AT329" s="55" t="s">
        <v>23</v>
      </c>
      <c r="AU329" s="55" t="s">
        <v>23</v>
      </c>
      <c r="AV329" s="55" t="s">
        <v>23</v>
      </c>
      <c r="AW329" s="55" t="s">
        <v>23</v>
      </c>
      <c r="AX329" s="55" t="s">
        <v>23</v>
      </c>
      <c r="AY329" s="55" t="s">
        <v>23</v>
      </c>
      <c r="AZ329" s="55" t="s">
        <v>23</v>
      </c>
      <c r="BA329" s="55" t="s">
        <v>23</v>
      </c>
      <c r="BB329" s="55" t="s">
        <v>23</v>
      </c>
      <c r="BC329" s="55" t="s">
        <v>23</v>
      </c>
      <c r="BD329" s="55" t="s">
        <v>23</v>
      </c>
    </row>
    <row r="330" spans="1:56" x14ac:dyDescent="0.2">
      <c r="A330" s="25">
        <f>MAX($A$14:A329)+1</f>
        <v>271</v>
      </c>
      <c r="B330" s="58" t="s">
        <v>86</v>
      </c>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row>
    <row r="331" spans="1:56" ht="12" customHeight="1" x14ac:dyDescent="0.2">
      <c r="A331" s="25">
        <f>MAX($A$14:A330)+1</f>
        <v>272</v>
      </c>
      <c r="B331" s="56" t="s">
        <v>36</v>
      </c>
      <c r="C331" s="55" t="s">
        <v>17</v>
      </c>
      <c r="D331" s="55" t="s">
        <v>23</v>
      </c>
      <c r="E331" s="55" t="s">
        <v>31</v>
      </c>
      <c r="F331" s="55" t="s">
        <v>17</v>
      </c>
      <c r="G331" s="55" t="s">
        <v>23</v>
      </c>
      <c r="H331" s="55" t="s">
        <v>31</v>
      </c>
      <c r="I331" s="55" t="s">
        <v>6</v>
      </c>
      <c r="J331" s="55" t="s">
        <v>23</v>
      </c>
      <c r="K331" s="55" t="s">
        <v>31</v>
      </c>
      <c r="L331" s="55" t="s">
        <v>5</v>
      </c>
      <c r="M331" s="55" t="s">
        <v>23</v>
      </c>
      <c r="N331" s="55" t="s">
        <v>33</v>
      </c>
      <c r="O331" s="55" t="s">
        <v>5</v>
      </c>
      <c r="P331" s="55" t="s">
        <v>23</v>
      </c>
      <c r="Q331" s="55" t="s">
        <v>32</v>
      </c>
      <c r="R331" s="55" t="s">
        <v>5</v>
      </c>
      <c r="S331" s="55" t="s">
        <v>23</v>
      </c>
      <c r="T331" s="55" t="s">
        <v>31</v>
      </c>
      <c r="U331" s="55" t="s">
        <v>5</v>
      </c>
      <c r="V331" s="55" t="s">
        <v>23</v>
      </c>
      <c r="W331" s="55" t="s">
        <v>31</v>
      </c>
      <c r="X331" s="55" t="s">
        <v>4</v>
      </c>
      <c r="Y331" s="55" t="s">
        <v>23</v>
      </c>
      <c r="Z331" s="55" t="s">
        <v>33</v>
      </c>
      <c r="AA331" s="55" t="s">
        <v>4</v>
      </c>
      <c r="AB331" s="55" t="s">
        <v>23</v>
      </c>
      <c r="AC331" s="55" t="s">
        <v>31</v>
      </c>
      <c r="AD331" s="55" t="s">
        <v>4</v>
      </c>
      <c r="AE331" s="55" t="s">
        <v>23</v>
      </c>
      <c r="AF331" s="55" t="s">
        <v>31</v>
      </c>
      <c r="AG331" s="55" t="s">
        <v>4</v>
      </c>
      <c r="AH331" s="55" t="s">
        <v>23</v>
      </c>
      <c r="AI331" s="55" t="s">
        <v>31</v>
      </c>
      <c r="AJ331" s="55" t="s">
        <v>4</v>
      </c>
      <c r="AK331" s="55" t="s">
        <v>23</v>
      </c>
      <c r="AL331" s="55" t="s">
        <v>32</v>
      </c>
      <c r="AM331" s="55" t="s">
        <v>4</v>
      </c>
      <c r="AN331" s="55" t="s">
        <v>26</v>
      </c>
      <c r="AO331" s="55" t="s">
        <v>31</v>
      </c>
      <c r="AP331" s="55" t="s">
        <v>4</v>
      </c>
      <c r="AQ331" s="55" t="s">
        <v>28</v>
      </c>
      <c r="AR331" s="55" t="s">
        <v>26</v>
      </c>
      <c r="AS331" s="55" t="s">
        <v>4</v>
      </c>
      <c r="AT331" s="55" t="s">
        <v>23</v>
      </c>
      <c r="AU331" s="55" t="s">
        <v>31</v>
      </c>
      <c r="AV331" s="55" t="s">
        <v>4</v>
      </c>
      <c r="AW331" s="55" t="s">
        <v>23</v>
      </c>
      <c r="AX331" s="55" t="s">
        <v>31</v>
      </c>
      <c r="AY331" s="55" t="s">
        <v>4</v>
      </c>
      <c r="AZ331" s="55" t="s">
        <v>23</v>
      </c>
      <c r="BA331" s="55" t="s">
        <v>31</v>
      </c>
      <c r="BB331" s="55" t="s">
        <v>4</v>
      </c>
      <c r="BC331" s="55" t="s">
        <v>23</v>
      </c>
      <c r="BD331" s="55" t="s">
        <v>31</v>
      </c>
    </row>
    <row r="332" spans="1:56" ht="12" customHeight="1" x14ac:dyDescent="0.2">
      <c r="A332" s="25">
        <f>MAX($A$14:A331)+1</f>
        <v>273</v>
      </c>
      <c r="B332" s="56" t="s">
        <v>35</v>
      </c>
      <c r="C332" s="55" t="s">
        <v>44</v>
      </c>
      <c r="D332" s="55" t="s">
        <v>23</v>
      </c>
      <c r="E332" s="55" t="s">
        <v>23</v>
      </c>
      <c r="F332" s="55" t="s">
        <v>44</v>
      </c>
      <c r="G332" s="55" t="s">
        <v>23</v>
      </c>
      <c r="H332" s="55" t="s">
        <v>23</v>
      </c>
      <c r="I332" s="55" t="s">
        <v>27</v>
      </c>
      <c r="J332" s="55" t="s">
        <v>23</v>
      </c>
      <c r="K332" s="55" t="s">
        <v>23</v>
      </c>
      <c r="L332" s="55" t="s">
        <v>27</v>
      </c>
      <c r="M332" s="55" t="s">
        <v>23</v>
      </c>
      <c r="N332" s="55" t="s">
        <v>23</v>
      </c>
      <c r="O332" s="55" t="s">
        <v>27</v>
      </c>
      <c r="P332" s="55" t="s">
        <v>23</v>
      </c>
      <c r="Q332" s="55" t="s">
        <v>23</v>
      </c>
      <c r="R332" s="55" t="s">
        <v>27</v>
      </c>
      <c r="S332" s="55" t="s">
        <v>23</v>
      </c>
      <c r="T332" s="55" t="s">
        <v>23</v>
      </c>
      <c r="U332" s="55" t="s">
        <v>27</v>
      </c>
      <c r="V332" s="55" t="s">
        <v>23</v>
      </c>
      <c r="W332" s="55" t="s">
        <v>23</v>
      </c>
      <c r="X332" s="55" t="s">
        <v>27</v>
      </c>
      <c r="Y332" s="55" t="s">
        <v>23</v>
      </c>
      <c r="Z332" s="55" t="s">
        <v>23</v>
      </c>
      <c r="AA332" s="55" t="s">
        <v>27</v>
      </c>
      <c r="AB332" s="55" t="s">
        <v>23</v>
      </c>
      <c r="AC332" s="55" t="s">
        <v>23</v>
      </c>
      <c r="AD332" s="55" t="s">
        <v>27</v>
      </c>
      <c r="AE332" s="55" t="s">
        <v>23</v>
      </c>
      <c r="AF332" s="55" t="s">
        <v>23</v>
      </c>
      <c r="AG332" s="55" t="s">
        <v>27</v>
      </c>
      <c r="AH332" s="55" t="s">
        <v>23</v>
      </c>
      <c r="AI332" s="55" t="s">
        <v>23</v>
      </c>
      <c r="AJ332" s="55" t="s">
        <v>29</v>
      </c>
      <c r="AK332" s="55" t="s">
        <v>23</v>
      </c>
      <c r="AL332" s="55" t="s">
        <v>23</v>
      </c>
      <c r="AM332" s="55" t="s">
        <v>27</v>
      </c>
      <c r="AN332" s="55" t="s">
        <v>23</v>
      </c>
      <c r="AO332" s="55" t="s">
        <v>23</v>
      </c>
      <c r="AP332" s="55" t="s">
        <v>29</v>
      </c>
      <c r="AQ332" s="55" t="s">
        <v>23</v>
      </c>
      <c r="AR332" s="55" t="s">
        <v>23</v>
      </c>
      <c r="AS332" s="55" t="s">
        <v>27</v>
      </c>
      <c r="AT332" s="55" t="s">
        <v>23</v>
      </c>
      <c r="AU332" s="55" t="s">
        <v>23</v>
      </c>
      <c r="AV332" s="55" t="s">
        <v>27</v>
      </c>
      <c r="AW332" s="55" t="s">
        <v>23</v>
      </c>
      <c r="AX332" s="55" t="s">
        <v>23</v>
      </c>
      <c r="AY332" s="55" t="s">
        <v>27</v>
      </c>
      <c r="AZ332" s="55" t="s">
        <v>23</v>
      </c>
      <c r="BA332" s="55" t="s">
        <v>23</v>
      </c>
      <c r="BB332" s="55" t="s">
        <v>27</v>
      </c>
      <c r="BC332" s="55" t="s">
        <v>23</v>
      </c>
      <c r="BD332" s="55" t="s">
        <v>23</v>
      </c>
    </row>
    <row r="333" spans="1:56" ht="12" customHeight="1" x14ac:dyDescent="0.2">
      <c r="A333" s="25">
        <f>MAX($A$14:A332)+1</f>
        <v>274</v>
      </c>
      <c r="B333" s="56" t="s">
        <v>34</v>
      </c>
      <c r="C333" s="55" t="s">
        <v>17</v>
      </c>
      <c r="D333" s="55" t="s">
        <v>23</v>
      </c>
      <c r="E333" s="55" t="s">
        <v>31</v>
      </c>
      <c r="F333" s="55" t="s">
        <v>17</v>
      </c>
      <c r="G333" s="55" t="s">
        <v>23</v>
      </c>
      <c r="H333" s="55" t="s">
        <v>31</v>
      </c>
      <c r="I333" s="55" t="s">
        <v>6</v>
      </c>
      <c r="J333" s="55" t="s">
        <v>23</v>
      </c>
      <c r="K333" s="55" t="s">
        <v>31</v>
      </c>
      <c r="L333" s="55" t="s">
        <v>5</v>
      </c>
      <c r="M333" s="55" t="s">
        <v>23</v>
      </c>
      <c r="N333" s="55" t="s">
        <v>33</v>
      </c>
      <c r="O333" s="55" t="s">
        <v>5</v>
      </c>
      <c r="P333" s="55" t="s">
        <v>23</v>
      </c>
      <c r="Q333" s="55" t="s">
        <v>32</v>
      </c>
      <c r="R333" s="55" t="s">
        <v>5</v>
      </c>
      <c r="S333" s="55" t="s">
        <v>23</v>
      </c>
      <c r="T333" s="55" t="s">
        <v>31</v>
      </c>
      <c r="U333" s="55" t="s">
        <v>5</v>
      </c>
      <c r="V333" s="55" t="s">
        <v>23</v>
      </c>
      <c r="W333" s="55" t="s">
        <v>31</v>
      </c>
      <c r="X333" s="55" t="s">
        <v>4</v>
      </c>
      <c r="Y333" s="55" t="s">
        <v>23</v>
      </c>
      <c r="Z333" s="55" t="s">
        <v>33</v>
      </c>
      <c r="AA333" s="55" t="s">
        <v>4</v>
      </c>
      <c r="AB333" s="55" t="s">
        <v>23</v>
      </c>
      <c r="AC333" s="55" t="s">
        <v>31</v>
      </c>
      <c r="AD333" s="55" t="s">
        <v>4</v>
      </c>
      <c r="AE333" s="55" t="s">
        <v>23</v>
      </c>
      <c r="AF333" s="55" t="s">
        <v>31</v>
      </c>
      <c r="AG333" s="55" t="s">
        <v>4</v>
      </c>
      <c r="AH333" s="55" t="s">
        <v>23</v>
      </c>
      <c r="AI333" s="55" t="s">
        <v>31</v>
      </c>
      <c r="AJ333" s="55" t="s">
        <v>4</v>
      </c>
      <c r="AK333" s="55" t="s">
        <v>23</v>
      </c>
      <c r="AL333" s="55" t="s">
        <v>32</v>
      </c>
      <c r="AM333" s="55" t="s">
        <v>4</v>
      </c>
      <c r="AN333" s="55" t="s">
        <v>26</v>
      </c>
      <c r="AO333" s="55" t="s">
        <v>31</v>
      </c>
      <c r="AP333" s="55" t="s">
        <v>4</v>
      </c>
      <c r="AQ333" s="55" t="s">
        <v>28</v>
      </c>
      <c r="AR333" s="55" t="s">
        <v>26</v>
      </c>
      <c r="AS333" s="55" t="s">
        <v>4</v>
      </c>
      <c r="AT333" s="55" t="s">
        <v>23</v>
      </c>
      <c r="AU333" s="55" t="s">
        <v>31</v>
      </c>
      <c r="AV333" s="55" t="s">
        <v>4</v>
      </c>
      <c r="AW333" s="55" t="s">
        <v>23</v>
      </c>
      <c r="AX333" s="55" t="s">
        <v>31</v>
      </c>
      <c r="AY333" s="55" t="s">
        <v>4</v>
      </c>
      <c r="AZ333" s="55" t="s">
        <v>23</v>
      </c>
      <c r="BA333" s="55" t="s">
        <v>31</v>
      </c>
      <c r="BB333" s="55" t="s">
        <v>4</v>
      </c>
      <c r="BC333" s="55" t="s">
        <v>23</v>
      </c>
      <c r="BD333" s="55" t="s">
        <v>31</v>
      </c>
    </row>
    <row r="334" spans="1:56" ht="12" customHeight="1" x14ac:dyDescent="0.2">
      <c r="A334" s="25">
        <f>MAX($A$14:A333)+1</f>
        <v>275</v>
      </c>
      <c r="B334" s="56" t="s">
        <v>30</v>
      </c>
      <c r="C334" s="55" t="s">
        <v>44</v>
      </c>
      <c r="D334" s="55" t="s">
        <v>23</v>
      </c>
      <c r="E334" s="55" t="s">
        <v>23</v>
      </c>
      <c r="F334" s="55" t="s">
        <v>44</v>
      </c>
      <c r="G334" s="55" t="s">
        <v>23</v>
      </c>
      <c r="H334" s="55" t="s">
        <v>23</v>
      </c>
      <c r="I334" s="55" t="s">
        <v>27</v>
      </c>
      <c r="J334" s="55" t="s">
        <v>23</v>
      </c>
      <c r="K334" s="55" t="s">
        <v>23</v>
      </c>
      <c r="L334" s="55" t="s">
        <v>27</v>
      </c>
      <c r="M334" s="55" t="s">
        <v>23</v>
      </c>
      <c r="N334" s="55" t="s">
        <v>23</v>
      </c>
      <c r="O334" s="55" t="s">
        <v>27</v>
      </c>
      <c r="P334" s="55" t="s">
        <v>23</v>
      </c>
      <c r="Q334" s="55" t="s">
        <v>23</v>
      </c>
      <c r="R334" s="55" t="s">
        <v>27</v>
      </c>
      <c r="S334" s="55" t="s">
        <v>23</v>
      </c>
      <c r="T334" s="55" t="s">
        <v>23</v>
      </c>
      <c r="U334" s="55" t="s">
        <v>27</v>
      </c>
      <c r="V334" s="55" t="s">
        <v>23</v>
      </c>
      <c r="W334" s="55" t="s">
        <v>23</v>
      </c>
      <c r="X334" s="55" t="s">
        <v>27</v>
      </c>
      <c r="Y334" s="55" t="s">
        <v>23</v>
      </c>
      <c r="Z334" s="55" t="s">
        <v>23</v>
      </c>
      <c r="AA334" s="55" t="s">
        <v>27</v>
      </c>
      <c r="AB334" s="55" t="s">
        <v>23</v>
      </c>
      <c r="AC334" s="55" t="s">
        <v>23</v>
      </c>
      <c r="AD334" s="55" t="s">
        <v>27</v>
      </c>
      <c r="AE334" s="55" t="s">
        <v>23</v>
      </c>
      <c r="AF334" s="55" t="s">
        <v>23</v>
      </c>
      <c r="AG334" s="55" t="s">
        <v>27</v>
      </c>
      <c r="AH334" s="55" t="s">
        <v>23</v>
      </c>
      <c r="AI334" s="55" t="s">
        <v>23</v>
      </c>
      <c r="AJ334" s="55" t="s">
        <v>29</v>
      </c>
      <c r="AK334" s="55" t="s">
        <v>23</v>
      </c>
      <c r="AL334" s="55" t="s">
        <v>23</v>
      </c>
      <c r="AM334" s="55" t="s">
        <v>27</v>
      </c>
      <c r="AN334" s="55" t="s">
        <v>23</v>
      </c>
      <c r="AO334" s="55" t="s">
        <v>23</v>
      </c>
      <c r="AP334" s="55" t="s">
        <v>29</v>
      </c>
      <c r="AQ334" s="55" t="s">
        <v>23</v>
      </c>
      <c r="AR334" s="55" t="s">
        <v>23</v>
      </c>
      <c r="AS334" s="55" t="s">
        <v>27</v>
      </c>
      <c r="AT334" s="55" t="s">
        <v>23</v>
      </c>
      <c r="AU334" s="55" t="s">
        <v>23</v>
      </c>
      <c r="AV334" s="55" t="s">
        <v>27</v>
      </c>
      <c r="AW334" s="55" t="s">
        <v>23</v>
      </c>
      <c r="AX334" s="55" t="s">
        <v>23</v>
      </c>
      <c r="AY334" s="55" t="s">
        <v>27</v>
      </c>
      <c r="AZ334" s="55" t="s">
        <v>23</v>
      </c>
      <c r="BA334" s="55" t="s">
        <v>23</v>
      </c>
      <c r="BB334" s="55" t="s">
        <v>27</v>
      </c>
      <c r="BC334" s="55" t="s">
        <v>23</v>
      </c>
      <c r="BD334" s="55" t="s">
        <v>23</v>
      </c>
    </row>
    <row r="335" spans="1:56" x14ac:dyDescent="0.2">
      <c r="A335" s="25">
        <f>MAX($A$14:A334)+1</f>
        <v>276</v>
      </c>
      <c r="B335" s="58" t="s">
        <v>85</v>
      </c>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7"/>
      <c r="AM335" s="57"/>
      <c r="AN335" s="57"/>
      <c r="AO335" s="57"/>
      <c r="AP335" s="57"/>
      <c r="AQ335" s="57"/>
      <c r="AR335" s="57"/>
      <c r="AS335" s="57"/>
      <c r="AT335" s="57"/>
      <c r="AU335" s="57"/>
      <c r="AV335" s="57"/>
      <c r="AW335" s="57"/>
      <c r="AX335" s="57"/>
      <c r="AY335" s="57"/>
      <c r="AZ335" s="57"/>
      <c r="BA335" s="57"/>
      <c r="BB335" s="57"/>
      <c r="BC335" s="57"/>
      <c r="BD335" s="57"/>
    </row>
    <row r="336" spans="1:56" ht="12" customHeight="1" x14ac:dyDescent="0.2">
      <c r="A336" s="25">
        <f>MAX($A$14:A335)+1</f>
        <v>277</v>
      </c>
      <c r="B336" s="56" t="s">
        <v>36</v>
      </c>
      <c r="C336" s="55" t="s">
        <v>4</v>
      </c>
      <c r="D336" s="55" t="s">
        <v>23</v>
      </c>
      <c r="E336" s="55" t="s">
        <v>31</v>
      </c>
      <c r="F336" s="55" t="s">
        <v>4</v>
      </c>
      <c r="G336" s="55" t="s">
        <v>23</v>
      </c>
      <c r="H336" s="55" t="s">
        <v>31</v>
      </c>
      <c r="I336" s="55" t="s">
        <v>4</v>
      </c>
      <c r="J336" s="55" t="s">
        <v>23</v>
      </c>
      <c r="K336" s="55" t="s">
        <v>31</v>
      </c>
      <c r="L336" s="55" t="s">
        <v>3</v>
      </c>
      <c r="M336" s="55" t="s">
        <v>23</v>
      </c>
      <c r="N336" s="55" t="s">
        <v>31</v>
      </c>
      <c r="O336" s="55" t="s">
        <v>3</v>
      </c>
      <c r="P336" s="55" t="s">
        <v>23</v>
      </c>
      <c r="Q336" s="55" t="s">
        <v>32</v>
      </c>
      <c r="R336" s="55" t="s">
        <v>3</v>
      </c>
      <c r="S336" s="55" t="s">
        <v>23</v>
      </c>
      <c r="T336" s="55" t="s">
        <v>31</v>
      </c>
      <c r="U336" s="55" t="s">
        <v>3</v>
      </c>
      <c r="V336" s="55" t="s">
        <v>23</v>
      </c>
      <c r="W336" s="55" t="s">
        <v>31</v>
      </c>
      <c r="X336" s="55" t="s">
        <v>3</v>
      </c>
      <c r="Y336" s="55" t="s">
        <v>23</v>
      </c>
      <c r="Z336" s="55" t="s">
        <v>31</v>
      </c>
      <c r="AA336" s="55" t="s">
        <v>3</v>
      </c>
      <c r="AB336" s="55" t="s">
        <v>23</v>
      </c>
      <c r="AC336" s="55" t="s">
        <v>31</v>
      </c>
      <c r="AD336" s="55" t="s">
        <v>3</v>
      </c>
      <c r="AE336" s="55" t="s">
        <v>23</v>
      </c>
      <c r="AF336" s="55" t="s">
        <v>31</v>
      </c>
      <c r="AG336" s="55" t="s">
        <v>3</v>
      </c>
      <c r="AH336" s="55" t="s">
        <v>23</v>
      </c>
      <c r="AI336" s="55" t="s">
        <v>31</v>
      </c>
      <c r="AJ336" s="55" t="s">
        <v>4</v>
      </c>
      <c r="AK336" s="55" t="s">
        <v>23</v>
      </c>
      <c r="AL336" s="55" t="s">
        <v>31</v>
      </c>
      <c r="AM336" s="55" t="s">
        <v>4</v>
      </c>
      <c r="AN336" s="55" t="s">
        <v>23</v>
      </c>
      <c r="AO336" s="55" t="s">
        <v>31</v>
      </c>
      <c r="AP336" s="55" t="s">
        <v>4</v>
      </c>
      <c r="AQ336" s="55" t="s">
        <v>23</v>
      </c>
      <c r="AR336" s="55" t="s">
        <v>32</v>
      </c>
      <c r="AS336" s="55" t="s">
        <v>4</v>
      </c>
      <c r="AT336" s="55" t="s">
        <v>23</v>
      </c>
      <c r="AU336" s="55" t="s">
        <v>31</v>
      </c>
      <c r="AV336" s="55" t="s">
        <v>4</v>
      </c>
      <c r="AW336" s="55" t="s">
        <v>23</v>
      </c>
      <c r="AX336" s="55" t="s">
        <v>31</v>
      </c>
      <c r="AY336" s="55" t="s">
        <v>3</v>
      </c>
      <c r="AZ336" s="55" t="s">
        <v>26</v>
      </c>
      <c r="BA336" s="55" t="s">
        <v>31</v>
      </c>
      <c r="BB336" s="55" t="s">
        <v>3</v>
      </c>
      <c r="BC336" s="55" t="s">
        <v>26</v>
      </c>
      <c r="BD336" s="55" t="s">
        <v>31</v>
      </c>
    </row>
    <row r="337" spans="1:56" ht="12" customHeight="1" x14ac:dyDescent="0.2">
      <c r="A337" s="25">
        <f>MAX($A$14:A336)+1</f>
        <v>278</v>
      </c>
      <c r="B337" s="56" t="s">
        <v>35</v>
      </c>
      <c r="C337" s="55" t="s">
        <v>22</v>
      </c>
      <c r="D337" s="55" t="s">
        <v>23</v>
      </c>
      <c r="E337" s="55" t="s">
        <v>23</v>
      </c>
      <c r="F337" s="55" t="s">
        <v>22</v>
      </c>
      <c r="G337" s="55" t="s">
        <v>23</v>
      </c>
      <c r="H337" s="55" t="s">
        <v>23</v>
      </c>
      <c r="I337" s="55" t="s">
        <v>22</v>
      </c>
      <c r="J337" s="55" t="s">
        <v>23</v>
      </c>
      <c r="K337" s="55" t="s">
        <v>23</v>
      </c>
      <c r="L337" s="55" t="s">
        <v>22</v>
      </c>
      <c r="M337" s="55" t="s">
        <v>23</v>
      </c>
      <c r="N337" s="55" t="s">
        <v>23</v>
      </c>
      <c r="O337" s="55" t="s">
        <v>22</v>
      </c>
      <c r="P337" s="55" t="s">
        <v>23</v>
      </c>
      <c r="Q337" s="55" t="s">
        <v>23</v>
      </c>
      <c r="R337" s="55" t="s">
        <v>22</v>
      </c>
      <c r="S337" s="55" t="s">
        <v>23</v>
      </c>
      <c r="T337" s="55" t="s">
        <v>23</v>
      </c>
      <c r="U337" s="55" t="s">
        <v>22</v>
      </c>
      <c r="V337" s="55" t="s">
        <v>23</v>
      </c>
      <c r="W337" s="55" t="s">
        <v>23</v>
      </c>
      <c r="X337" s="55" t="s">
        <v>22</v>
      </c>
      <c r="Y337" s="55" t="s">
        <v>23</v>
      </c>
      <c r="Z337" s="55" t="s">
        <v>23</v>
      </c>
      <c r="AA337" s="55" t="s">
        <v>22</v>
      </c>
      <c r="AB337" s="55" t="s">
        <v>23</v>
      </c>
      <c r="AC337" s="55" t="s">
        <v>23</v>
      </c>
      <c r="AD337" s="55" t="s">
        <v>22</v>
      </c>
      <c r="AE337" s="55" t="s">
        <v>23</v>
      </c>
      <c r="AF337" s="55" t="s">
        <v>23</v>
      </c>
      <c r="AG337" s="55" t="s">
        <v>22</v>
      </c>
      <c r="AH337" s="55" t="s">
        <v>23</v>
      </c>
      <c r="AI337" s="55" t="s">
        <v>23</v>
      </c>
      <c r="AJ337" s="55" t="s">
        <v>22</v>
      </c>
      <c r="AK337" s="55" t="s">
        <v>23</v>
      </c>
      <c r="AL337" s="55" t="s">
        <v>23</v>
      </c>
      <c r="AM337" s="55" t="s">
        <v>22</v>
      </c>
      <c r="AN337" s="55" t="s">
        <v>23</v>
      </c>
      <c r="AO337" s="55" t="s">
        <v>23</v>
      </c>
      <c r="AP337" s="55" t="s">
        <v>22</v>
      </c>
      <c r="AQ337" s="55" t="s">
        <v>23</v>
      </c>
      <c r="AR337" s="55" t="s">
        <v>23</v>
      </c>
      <c r="AS337" s="55" t="s">
        <v>22</v>
      </c>
      <c r="AT337" s="55" t="s">
        <v>23</v>
      </c>
      <c r="AU337" s="55" t="s">
        <v>23</v>
      </c>
      <c r="AV337" s="55" t="s">
        <v>22</v>
      </c>
      <c r="AW337" s="55" t="s">
        <v>23</v>
      </c>
      <c r="AX337" s="55" t="s">
        <v>23</v>
      </c>
      <c r="AY337" s="55" t="s">
        <v>22</v>
      </c>
      <c r="AZ337" s="55" t="s">
        <v>23</v>
      </c>
      <c r="BA337" s="55" t="s">
        <v>23</v>
      </c>
      <c r="BB337" s="55" t="s">
        <v>22</v>
      </c>
      <c r="BC337" s="55" t="s">
        <v>23</v>
      </c>
      <c r="BD337" s="55" t="s">
        <v>23</v>
      </c>
    </row>
    <row r="338" spans="1:56" ht="12" customHeight="1" x14ac:dyDescent="0.2">
      <c r="A338" s="25">
        <f>MAX($A$14:A337)+1</f>
        <v>279</v>
      </c>
      <c r="B338" s="56" t="s">
        <v>34</v>
      </c>
      <c r="C338" s="55" t="s">
        <v>4</v>
      </c>
      <c r="D338" s="55" t="s">
        <v>23</v>
      </c>
      <c r="E338" s="55" t="s">
        <v>31</v>
      </c>
      <c r="F338" s="55" t="s">
        <v>4</v>
      </c>
      <c r="G338" s="55" t="s">
        <v>23</v>
      </c>
      <c r="H338" s="55" t="s">
        <v>31</v>
      </c>
      <c r="I338" s="55" t="s">
        <v>4</v>
      </c>
      <c r="J338" s="55" t="s">
        <v>23</v>
      </c>
      <c r="K338" s="55" t="s">
        <v>31</v>
      </c>
      <c r="L338" s="55" t="s">
        <v>3</v>
      </c>
      <c r="M338" s="55" t="s">
        <v>23</v>
      </c>
      <c r="N338" s="55" t="s">
        <v>31</v>
      </c>
      <c r="O338" s="55" t="s">
        <v>3</v>
      </c>
      <c r="P338" s="55" t="s">
        <v>23</v>
      </c>
      <c r="Q338" s="55" t="s">
        <v>32</v>
      </c>
      <c r="R338" s="55" t="s">
        <v>3</v>
      </c>
      <c r="S338" s="55" t="s">
        <v>23</v>
      </c>
      <c r="T338" s="55" t="s">
        <v>31</v>
      </c>
      <c r="U338" s="55" t="s">
        <v>3</v>
      </c>
      <c r="V338" s="55" t="s">
        <v>23</v>
      </c>
      <c r="W338" s="55" t="s">
        <v>31</v>
      </c>
      <c r="X338" s="55" t="s">
        <v>3</v>
      </c>
      <c r="Y338" s="55" t="s">
        <v>23</v>
      </c>
      <c r="Z338" s="55" t="s">
        <v>31</v>
      </c>
      <c r="AA338" s="55" t="s">
        <v>3</v>
      </c>
      <c r="AB338" s="55" t="s">
        <v>23</v>
      </c>
      <c r="AC338" s="55" t="s">
        <v>31</v>
      </c>
      <c r="AD338" s="55" t="s">
        <v>3</v>
      </c>
      <c r="AE338" s="55" t="s">
        <v>23</v>
      </c>
      <c r="AF338" s="55" t="s">
        <v>31</v>
      </c>
      <c r="AG338" s="55" t="s">
        <v>3</v>
      </c>
      <c r="AH338" s="55" t="s">
        <v>23</v>
      </c>
      <c r="AI338" s="55" t="s">
        <v>31</v>
      </c>
      <c r="AJ338" s="55" t="s">
        <v>4</v>
      </c>
      <c r="AK338" s="55" t="s">
        <v>23</v>
      </c>
      <c r="AL338" s="55" t="s">
        <v>31</v>
      </c>
      <c r="AM338" s="55" t="s">
        <v>4</v>
      </c>
      <c r="AN338" s="55" t="s">
        <v>23</v>
      </c>
      <c r="AO338" s="55" t="s">
        <v>31</v>
      </c>
      <c r="AP338" s="55" t="s">
        <v>4</v>
      </c>
      <c r="AQ338" s="55" t="s">
        <v>23</v>
      </c>
      <c r="AR338" s="55" t="s">
        <v>32</v>
      </c>
      <c r="AS338" s="55" t="s">
        <v>4</v>
      </c>
      <c r="AT338" s="55" t="s">
        <v>23</v>
      </c>
      <c r="AU338" s="55" t="s">
        <v>31</v>
      </c>
      <c r="AV338" s="55" t="s">
        <v>4</v>
      </c>
      <c r="AW338" s="55" t="s">
        <v>23</v>
      </c>
      <c r="AX338" s="55" t="s">
        <v>31</v>
      </c>
      <c r="AY338" s="55" t="s">
        <v>3</v>
      </c>
      <c r="AZ338" s="55" t="s">
        <v>26</v>
      </c>
      <c r="BA338" s="55" t="s">
        <v>31</v>
      </c>
      <c r="BB338" s="55" t="s">
        <v>3</v>
      </c>
      <c r="BC338" s="55" t="s">
        <v>26</v>
      </c>
      <c r="BD338" s="55" t="s">
        <v>31</v>
      </c>
    </row>
    <row r="339" spans="1:56" ht="12" customHeight="1" x14ac:dyDescent="0.2">
      <c r="A339" s="25">
        <f>MAX($A$14:A338)+1</f>
        <v>280</v>
      </c>
      <c r="B339" s="56" t="s">
        <v>30</v>
      </c>
      <c r="C339" s="55" t="s">
        <v>22</v>
      </c>
      <c r="D339" s="55" t="s">
        <v>23</v>
      </c>
      <c r="E339" s="55" t="s">
        <v>23</v>
      </c>
      <c r="F339" s="55" t="s">
        <v>22</v>
      </c>
      <c r="G339" s="55" t="s">
        <v>23</v>
      </c>
      <c r="H339" s="55" t="s">
        <v>23</v>
      </c>
      <c r="I339" s="55" t="s">
        <v>22</v>
      </c>
      <c r="J339" s="55" t="s">
        <v>23</v>
      </c>
      <c r="K339" s="55" t="s">
        <v>23</v>
      </c>
      <c r="L339" s="55" t="s">
        <v>22</v>
      </c>
      <c r="M339" s="55" t="s">
        <v>23</v>
      </c>
      <c r="N339" s="55" t="s">
        <v>23</v>
      </c>
      <c r="O339" s="55" t="s">
        <v>22</v>
      </c>
      <c r="P339" s="55" t="s">
        <v>23</v>
      </c>
      <c r="Q339" s="55" t="s">
        <v>23</v>
      </c>
      <c r="R339" s="55" t="s">
        <v>22</v>
      </c>
      <c r="S339" s="55" t="s">
        <v>23</v>
      </c>
      <c r="T339" s="55" t="s">
        <v>23</v>
      </c>
      <c r="U339" s="55" t="s">
        <v>22</v>
      </c>
      <c r="V339" s="55" t="s">
        <v>23</v>
      </c>
      <c r="W339" s="55" t="s">
        <v>23</v>
      </c>
      <c r="X339" s="55" t="s">
        <v>22</v>
      </c>
      <c r="Y339" s="55" t="s">
        <v>23</v>
      </c>
      <c r="Z339" s="55" t="s">
        <v>23</v>
      </c>
      <c r="AA339" s="55" t="s">
        <v>22</v>
      </c>
      <c r="AB339" s="55" t="s">
        <v>23</v>
      </c>
      <c r="AC339" s="55" t="s">
        <v>23</v>
      </c>
      <c r="AD339" s="55" t="s">
        <v>22</v>
      </c>
      <c r="AE339" s="55" t="s">
        <v>23</v>
      </c>
      <c r="AF339" s="55" t="s">
        <v>23</v>
      </c>
      <c r="AG339" s="55" t="s">
        <v>22</v>
      </c>
      <c r="AH339" s="55" t="s">
        <v>23</v>
      </c>
      <c r="AI339" s="55" t="s">
        <v>23</v>
      </c>
      <c r="AJ339" s="55" t="s">
        <v>22</v>
      </c>
      <c r="AK339" s="55" t="s">
        <v>23</v>
      </c>
      <c r="AL339" s="55" t="s">
        <v>23</v>
      </c>
      <c r="AM339" s="55" t="s">
        <v>22</v>
      </c>
      <c r="AN339" s="55" t="s">
        <v>23</v>
      </c>
      <c r="AO339" s="55" t="s">
        <v>23</v>
      </c>
      <c r="AP339" s="55" t="s">
        <v>22</v>
      </c>
      <c r="AQ339" s="55" t="s">
        <v>23</v>
      </c>
      <c r="AR339" s="55" t="s">
        <v>23</v>
      </c>
      <c r="AS339" s="55" t="s">
        <v>22</v>
      </c>
      <c r="AT339" s="55" t="s">
        <v>23</v>
      </c>
      <c r="AU339" s="55" t="s">
        <v>23</v>
      </c>
      <c r="AV339" s="55" t="s">
        <v>22</v>
      </c>
      <c r="AW339" s="55" t="s">
        <v>23</v>
      </c>
      <c r="AX339" s="55" t="s">
        <v>23</v>
      </c>
      <c r="AY339" s="55" t="s">
        <v>22</v>
      </c>
      <c r="AZ339" s="55" t="s">
        <v>23</v>
      </c>
      <c r="BA339" s="55" t="s">
        <v>23</v>
      </c>
      <c r="BB339" s="55" t="s">
        <v>22</v>
      </c>
      <c r="BC339" s="55" t="s">
        <v>23</v>
      </c>
      <c r="BD339" s="55" t="s">
        <v>23</v>
      </c>
    </row>
    <row r="340" spans="1:56" x14ac:dyDescent="0.2">
      <c r="A340" s="25">
        <f>MAX($A$14:A339)+1</f>
        <v>281</v>
      </c>
      <c r="B340" s="58" t="s">
        <v>84</v>
      </c>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7"/>
      <c r="AM340" s="57"/>
      <c r="AN340" s="57"/>
      <c r="AO340" s="57"/>
      <c r="AP340" s="57"/>
      <c r="AQ340" s="57"/>
      <c r="AR340" s="57"/>
      <c r="AS340" s="57"/>
      <c r="AT340" s="57"/>
      <c r="AU340" s="57"/>
      <c r="AV340" s="57"/>
      <c r="AW340" s="57"/>
      <c r="AX340" s="57"/>
      <c r="AY340" s="57"/>
      <c r="AZ340" s="57"/>
      <c r="BA340" s="57"/>
      <c r="BB340" s="57"/>
      <c r="BC340" s="57"/>
      <c r="BD340" s="57"/>
    </row>
    <row r="341" spans="1:56" ht="12" customHeight="1" x14ac:dyDescent="0.2">
      <c r="A341" s="25">
        <f>MAX($A$14:A340)+1</f>
        <v>282</v>
      </c>
      <c r="B341" s="56" t="s">
        <v>36</v>
      </c>
      <c r="C341" s="55" t="s">
        <v>6</v>
      </c>
      <c r="D341" s="55" t="s">
        <v>26</v>
      </c>
      <c r="E341" s="55" t="s">
        <v>31</v>
      </c>
      <c r="F341" s="55" t="s">
        <v>6</v>
      </c>
      <c r="G341" s="55" t="s">
        <v>26</v>
      </c>
      <c r="H341" s="55" t="s">
        <v>31</v>
      </c>
      <c r="I341" s="55" t="s">
        <v>6</v>
      </c>
      <c r="J341" s="55" t="s">
        <v>26</v>
      </c>
      <c r="K341" s="55" t="s">
        <v>31</v>
      </c>
      <c r="L341" s="55" t="s">
        <v>6</v>
      </c>
      <c r="M341" s="55" t="s">
        <v>26</v>
      </c>
      <c r="N341" s="55" t="s">
        <v>31</v>
      </c>
      <c r="O341" s="55" t="s">
        <v>5</v>
      </c>
      <c r="P341" s="55" t="s">
        <v>40</v>
      </c>
      <c r="Q341" s="55" t="s">
        <v>26</v>
      </c>
      <c r="R341" s="55" t="s">
        <v>4</v>
      </c>
      <c r="S341" s="55" t="s">
        <v>23</v>
      </c>
      <c r="T341" s="55" t="s">
        <v>33</v>
      </c>
      <c r="U341" s="55" t="s">
        <v>4</v>
      </c>
      <c r="V341" s="55" t="s">
        <v>23</v>
      </c>
      <c r="W341" s="55" t="s">
        <v>33</v>
      </c>
      <c r="X341" s="55" t="s">
        <v>4</v>
      </c>
      <c r="Y341" s="55" t="s">
        <v>26</v>
      </c>
      <c r="Z341" s="55" t="s">
        <v>31</v>
      </c>
      <c r="AA341" s="55" t="s">
        <v>4</v>
      </c>
      <c r="AB341" s="55" t="s">
        <v>26</v>
      </c>
      <c r="AC341" s="55" t="s">
        <v>31</v>
      </c>
      <c r="AD341" s="55" t="s">
        <v>4</v>
      </c>
      <c r="AE341" s="55" t="s">
        <v>26</v>
      </c>
      <c r="AF341" s="55" t="s">
        <v>31</v>
      </c>
      <c r="AG341" s="55" t="s">
        <v>4</v>
      </c>
      <c r="AH341" s="55" t="s">
        <v>26</v>
      </c>
      <c r="AI341" s="55" t="s">
        <v>31</v>
      </c>
      <c r="AJ341" s="55" t="s">
        <v>4</v>
      </c>
      <c r="AK341" s="55" t="s">
        <v>26</v>
      </c>
      <c r="AL341" s="55" t="s">
        <v>31</v>
      </c>
      <c r="AM341" s="55" t="s">
        <v>4</v>
      </c>
      <c r="AN341" s="55" t="s">
        <v>26</v>
      </c>
      <c r="AO341" s="55" t="s">
        <v>31</v>
      </c>
      <c r="AP341" s="55" t="s">
        <v>4</v>
      </c>
      <c r="AQ341" s="55" t="s">
        <v>26</v>
      </c>
      <c r="AR341" s="55" t="s">
        <v>31</v>
      </c>
      <c r="AS341" s="55" t="s">
        <v>4</v>
      </c>
      <c r="AT341" s="55" t="s">
        <v>26</v>
      </c>
      <c r="AU341" s="55" t="s">
        <v>31</v>
      </c>
      <c r="AV341" s="55" t="s">
        <v>4</v>
      </c>
      <c r="AW341" s="55" t="s">
        <v>26</v>
      </c>
      <c r="AX341" s="55" t="s">
        <v>31</v>
      </c>
      <c r="AY341" s="55" t="s">
        <v>4</v>
      </c>
      <c r="AZ341" s="55" t="s">
        <v>26</v>
      </c>
      <c r="BA341" s="55" t="s">
        <v>31</v>
      </c>
      <c r="BB341" s="55" t="s">
        <v>4</v>
      </c>
      <c r="BC341" s="55" t="s">
        <v>26</v>
      </c>
      <c r="BD341" s="55" t="s">
        <v>31</v>
      </c>
    </row>
    <row r="342" spans="1:56" ht="12" customHeight="1" x14ac:dyDescent="0.2">
      <c r="A342" s="25">
        <f>MAX($A$14:A341)+1</f>
        <v>283</v>
      </c>
      <c r="B342" s="56" t="s">
        <v>35</v>
      </c>
      <c r="C342" s="55" t="s">
        <v>27</v>
      </c>
      <c r="D342" s="55" t="s">
        <v>23</v>
      </c>
      <c r="E342" s="55" t="s">
        <v>23</v>
      </c>
      <c r="F342" s="55" t="s">
        <v>27</v>
      </c>
      <c r="G342" s="55" t="s">
        <v>23</v>
      </c>
      <c r="H342" s="55" t="s">
        <v>23</v>
      </c>
      <c r="I342" s="55" t="s">
        <v>27</v>
      </c>
      <c r="J342" s="55" t="s">
        <v>23</v>
      </c>
      <c r="K342" s="55" t="s">
        <v>23</v>
      </c>
      <c r="L342" s="55" t="s">
        <v>27</v>
      </c>
      <c r="M342" s="55" t="s">
        <v>23</v>
      </c>
      <c r="N342" s="55" t="s">
        <v>23</v>
      </c>
      <c r="O342" s="55" t="s">
        <v>27</v>
      </c>
      <c r="P342" s="55" t="s">
        <v>23</v>
      </c>
      <c r="Q342" s="55" t="s">
        <v>23</v>
      </c>
      <c r="R342" s="55" t="s">
        <v>23</v>
      </c>
      <c r="S342" s="55" t="s">
        <v>23</v>
      </c>
      <c r="T342" s="55" t="s">
        <v>23</v>
      </c>
      <c r="U342" s="55" t="s">
        <v>23</v>
      </c>
      <c r="V342" s="55" t="s">
        <v>23</v>
      </c>
      <c r="W342" s="55" t="s">
        <v>23</v>
      </c>
      <c r="X342" s="55" t="s">
        <v>23</v>
      </c>
      <c r="Y342" s="55" t="s">
        <v>23</v>
      </c>
      <c r="Z342" s="55" t="s">
        <v>23</v>
      </c>
      <c r="AA342" s="55" t="s">
        <v>23</v>
      </c>
      <c r="AB342" s="55" t="s">
        <v>23</v>
      </c>
      <c r="AC342" s="55" t="s">
        <v>23</v>
      </c>
      <c r="AD342" s="55" t="s">
        <v>23</v>
      </c>
      <c r="AE342" s="55" t="s">
        <v>23</v>
      </c>
      <c r="AF342" s="55" t="s">
        <v>23</v>
      </c>
      <c r="AG342" s="55" t="s">
        <v>23</v>
      </c>
      <c r="AH342" s="55" t="s">
        <v>23</v>
      </c>
      <c r="AI342" s="55" t="s">
        <v>23</v>
      </c>
      <c r="AJ342" s="55" t="s">
        <v>23</v>
      </c>
      <c r="AK342" s="55" t="s">
        <v>23</v>
      </c>
      <c r="AL342" s="55" t="s">
        <v>23</v>
      </c>
      <c r="AM342" s="55" t="s">
        <v>23</v>
      </c>
      <c r="AN342" s="55" t="s">
        <v>23</v>
      </c>
      <c r="AO342" s="55" t="s">
        <v>23</v>
      </c>
      <c r="AP342" s="55" t="s">
        <v>23</v>
      </c>
      <c r="AQ342" s="55" t="s">
        <v>23</v>
      </c>
      <c r="AR342" s="55" t="s">
        <v>23</v>
      </c>
      <c r="AS342" s="55" t="s">
        <v>23</v>
      </c>
      <c r="AT342" s="55" t="s">
        <v>23</v>
      </c>
      <c r="AU342" s="55" t="s">
        <v>23</v>
      </c>
      <c r="AV342" s="55" t="s">
        <v>23</v>
      </c>
      <c r="AW342" s="55" t="s">
        <v>23</v>
      </c>
      <c r="AX342" s="55" t="s">
        <v>23</v>
      </c>
      <c r="AY342" s="55" t="s">
        <v>23</v>
      </c>
      <c r="AZ342" s="55" t="s">
        <v>23</v>
      </c>
      <c r="BA342" s="55" t="s">
        <v>23</v>
      </c>
      <c r="BB342" s="55" t="s">
        <v>23</v>
      </c>
      <c r="BC342" s="55" t="s">
        <v>23</v>
      </c>
      <c r="BD342" s="55" t="s">
        <v>23</v>
      </c>
    </row>
    <row r="343" spans="1:56" ht="12" customHeight="1" x14ac:dyDescent="0.2">
      <c r="A343" s="25">
        <f>MAX($A$14:A342)+1</f>
        <v>284</v>
      </c>
      <c r="B343" s="56" t="s">
        <v>34</v>
      </c>
      <c r="C343" s="55" t="s">
        <v>6</v>
      </c>
      <c r="D343" s="55" t="s">
        <v>26</v>
      </c>
      <c r="E343" s="55" t="s">
        <v>31</v>
      </c>
      <c r="F343" s="55" t="s">
        <v>6</v>
      </c>
      <c r="G343" s="55" t="s">
        <v>26</v>
      </c>
      <c r="H343" s="55" t="s">
        <v>31</v>
      </c>
      <c r="I343" s="55" t="s">
        <v>6</v>
      </c>
      <c r="J343" s="55" t="s">
        <v>26</v>
      </c>
      <c r="K343" s="55" t="s">
        <v>31</v>
      </c>
      <c r="L343" s="55" t="s">
        <v>6</v>
      </c>
      <c r="M343" s="55" t="s">
        <v>26</v>
      </c>
      <c r="N343" s="55" t="s">
        <v>31</v>
      </c>
      <c r="O343" s="55" t="s">
        <v>5</v>
      </c>
      <c r="P343" s="55" t="s">
        <v>40</v>
      </c>
      <c r="Q343" s="55" t="s">
        <v>26</v>
      </c>
      <c r="R343" s="55" t="s">
        <v>4</v>
      </c>
      <c r="S343" s="55" t="s">
        <v>23</v>
      </c>
      <c r="T343" s="55" t="s">
        <v>33</v>
      </c>
      <c r="U343" s="55" t="s">
        <v>4</v>
      </c>
      <c r="V343" s="55" t="s">
        <v>23</v>
      </c>
      <c r="W343" s="55" t="s">
        <v>33</v>
      </c>
      <c r="X343" s="55" t="s">
        <v>4</v>
      </c>
      <c r="Y343" s="55" t="s">
        <v>26</v>
      </c>
      <c r="Z343" s="55" t="s">
        <v>31</v>
      </c>
      <c r="AA343" s="55" t="s">
        <v>4</v>
      </c>
      <c r="AB343" s="55" t="s">
        <v>26</v>
      </c>
      <c r="AC343" s="55" t="s">
        <v>31</v>
      </c>
      <c r="AD343" s="55" t="s">
        <v>4</v>
      </c>
      <c r="AE343" s="55" t="s">
        <v>26</v>
      </c>
      <c r="AF343" s="55" t="s">
        <v>31</v>
      </c>
      <c r="AG343" s="55" t="s">
        <v>4</v>
      </c>
      <c r="AH343" s="55" t="s">
        <v>26</v>
      </c>
      <c r="AI343" s="55" t="s">
        <v>31</v>
      </c>
      <c r="AJ343" s="55" t="s">
        <v>4</v>
      </c>
      <c r="AK343" s="55" t="s">
        <v>26</v>
      </c>
      <c r="AL343" s="55" t="s">
        <v>31</v>
      </c>
      <c r="AM343" s="55" t="s">
        <v>4</v>
      </c>
      <c r="AN343" s="55" t="s">
        <v>26</v>
      </c>
      <c r="AO343" s="55" t="s">
        <v>31</v>
      </c>
      <c r="AP343" s="55" t="s">
        <v>4</v>
      </c>
      <c r="AQ343" s="55" t="s">
        <v>26</v>
      </c>
      <c r="AR343" s="55" t="s">
        <v>31</v>
      </c>
      <c r="AS343" s="55" t="s">
        <v>4</v>
      </c>
      <c r="AT343" s="55" t="s">
        <v>26</v>
      </c>
      <c r="AU343" s="55" t="s">
        <v>31</v>
      </c>
      <c r="AV343" s="55" t="s">
        <v>4</v>
      </c>
      <c r="AW343" s="55" t="s">
        <v>26</v>
      </c>
      <c r="AX343" s="55" t="s">
        <v>31</v>
      </c>
      <c r="AY343" s="55" t="s">
        <v>4</v>
      </c>
      <c r="AZ343" s="55" t="s">
        <v>26</v>
      </c>
      <c r="BA343" s="55" t="s">
        <v>31</v>
      </c>
      <c r="BB343" s="55" t="s">
        <v>4</v>
      </c>
      <c r="BC343" s="55" t="s">
        <v>26</v>
      </c>
      <c r="BD343" s="55" t="s">
        <v>31</v>
      </c>
    </row>
    <row r="344" spans="1:56" ht="12" customHeight="1" x14ac:dyDescent="0.2">
      <c r="A344" s="25">
        <f>MAX($A$14:A343)+1</f>
        <v>285</v>
      </c>
      <c r="B344" s="56" t="s">
        <v>30</v>
      </c>
      <c r="C344" s="55" t="s">
        <v>27</v>
      </c>
      <c r="D344" s="55" t="s">
        <v>23</v>
      </c>
      <c r="E344" s="55" t="s">
        <v>23</v>
      </c>
      <c r="F344" s="55" t="s">
        <v>27</v>
      </c>
      <c r="G344" s="55" t="s">
        <v>23</v>
      </c>
      <c r="H344" s="55" t="s">
        <v>23</v>
      </c>
      <c r="I344" s="55" t="s">
        <v>27</v>
      </c>
      <c r="J344" s="55" t="s">
        <v>23</v>
      </c>
      <c r="K344" s="55" t="s">
        <v>23</v>
      </c>
      <c r="L344" s="55" t="s">
        <v>27</v>
      </c>
      <c r="M344" s="55" t="s">
        <v>23</v>
      </c>
      <c r="N344" s="55" t="s">
        <v>23</v>
      </c>
      <c r="O344" s="55" t="s">
        <v>27</v>
      </c>
      <c r="P344" s="55" t="s">
        <v>23</v>
      </c>
      <c r="Q344" s="55" t="s">
        <v>23</v>
      </c>
      <c r="R344" s="55" t="s">
        <v>23</v>
      </c>
      <c r="S344" s="55" t="s">
        <v>23</v>
      </c>
      <c r="T344" s="55" t="s">
        <v>23</v>
      </c>
      <c r="U344" s="55" t="s">
        <v>23</v>
      </c>
      <c r="V344" s="55" t="s">
        <v>23</v>
      </c>
      <c r="W344" s="55" t="s">
        <v>23</v>
      </c>
      <c r="X344" s="55" t="s">
        <v>23</v>
      </c>
      <c r="Y344" s="55" t="s">
        <v>23</v>
      </c>
      <c r="Z344" s="55" t="s">
        <v>23</v>
      </c>
      <c r="AA344" s="55" t="s">
        <v>23</v>
      </c>
      <c r="AB344" s="55" t="s">
        <v>23</v>
      </c>
      <c r="AC344" s="55" t="s">
        <v>23</v>
      </c>
      <c r="AD344" s="55" t="s">
        <v>23</v>
      </c>
      <c r="AE344" s="55" t="s">
        <v>23</v>
      </c>
      <c r="AF344" s="55" t="s">
        <v>23</v>
      </c>
      <c r="AG344" s="55" t="s">
        <v>23</v>
      </c>
      <c r="AH344" s="55" t="s">
        <v>23</v>
      </c>
      <c r="AI344" s="55" t="s">
        <v>23</v>
      </c>
      <c r="AJ344" s="55" t="s">
        <v>23</v>
      </c>
      <c r="AK344" s="55" t="s">
        <v>23</v>
      </c>
      <c r="AL344" s="55" t="s">
        <v>23</v>
      </c>
      <c r="AM344" s="55" t="s">
        <v>23</v>
      </c>
      <c r="AN344" s="55" t="s">
        <v>23</v>
      </c>
      <c r="AO344" s="55" t="s">
        <v>23</v>
      </c>
      <c r="AP344" s="55" t="s">
        <v>23</v>
      </c>
      <c r="AQ344" s="55" t="s">
        <v>23</v>
      </c>
      <c r="AR344" s="55" t="s">
        <v>23</v>
      </c>
      <c r="AS344" s="55" t="s">
        <v>23</v>
      </c>
      <c r="AT344" s="55" t="s">
        <v>23</v>
      </c>
      <c r="AU344" s="55" t="s">
        <v>23</v>
      </c>
      <c r="AV344" s="55" t="s">
        <v>23</v>
      </c>
      <c r="AW344" s="55" t="s">
        <v>23</v>
      </c>
      <c r="AX344" s="55" t="s">
        <v>23</v>
      </c>
      <c r="AY344" s="55" t="s">
        <v>23</v>
      </c>
      <c r="AZ344" s="55" t="s">
        <v>23</v>
      </c>
      <c r="BA344" s="55" t="s">
        <v>23</v>
      </c>
      <c r="BB344" s="55" t="s">
        <v>23</v>
      </c>
      <c r="BC344" s="55" t="s">
        <v>23</v>
      </c>
      <c r="BD344" s="55" t="s">
        <v>23</v>
      </c>
    </row>
    <row r="345" spans="1:56" x14ac:dyDescent="0.2">
      <c r="A345" s="25">
        <f>MAX($A$14:A344)+1</f>
        <v>286</v>
      </c>
      <c r="B345" s="58" t="s">
        <v>83</v>
      </c>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7"/>
      <c r="AO345" s="57"/>
      <c r="AP345" s="57"/>
      <c r="AQ345" s="57"/>
      <c r="AR345" s="57"/>
      <c r="AS345" s="57"/>
      <c r="AT345" s="57"/>
      <c r="AU345" s="57"/>
      <c r="AV345" s="57"/>
      <c r="AW345" s="57"/>
      <c r="AX345" s="57"/>
      <c r="AY345" s="57"/>
      <c r="AZ345" s="57"/>
      <c r="BA345" s="57"/>
      <c r="BB345" s="57"/>
      <c r="BC345" s="57"/>
      <c r="BD345" s="57"/>
    </row>
    <row r="346" spans="1:56" ht="12" customHeight="1" x14ac:dyDescent="0.2">
      <c r="A346" s="25">
        <f>MAX($A$14:A345)+1</f>
        <v>287</v>
      </c>
      <c r="B346" s="56" t="s">
        <v>36</v>
      </c>
      <c r="C346" s="55" t="s">
        <v>6</v>
      </c>
      <c r="D346" s="55" t="s">
        <v>23</v>
      </c>
      <c r="E346" s="55" t="s">
        <v>31</v>
      </c>
      <c r="F346" s="55" t="s">
        <v>6</v>
      </c>
      <c r="G346" s="55" t="s">
        <v>23</v>
      </c>
      <c r="H346" s="55" t="s">
        <v>31</v>
      </c>
      <c r="I346" s="55" t="s">
        <v>6</v>
      </c>
      <c r="J346" s="55" t="s">
        <v>23</v>
      </c>
      <c r="K346" s="55" t="s">
        <v>31</v>
      </c>
      <c r="L346" s="55" t="s">
        <v>6</v>
      </c>
      <c r="M346" s="55" t="s">
        <v>23</v>
      </c>
      <c r="N346" s="55" t="s">
        <v>31</v>
      </c>
      <c r="O346" s="55" t="s">
        <v>6</v>
      </c>
      <c r="P346" s="55" t="s">
        <v>23</v>
      </c>
      <c r="Q346" s="55" t="s">
        <v>31</v>
      </c>
      <c r="R346" s="55" t="s">
        <v>17</v>
      </c>
      <c r="S346" s="55" t="s">
        <v>26</v>
      </c>
      <c r="T346" s="55" t="s">
        <v>31</v>
      </c>
      <c r="U346" s="55" t="s">
        <v>17</v>
      </c>
      <c r="V346" s="55" t="s">
        <v>26</v>
      </c>
      <c r="W346" s="55" t="s">
        <v>31</v>
      </c>
      <c r="X346" s="55" t="s">
        <v>17</v>
      </c>
      <c r="Y346" s="55" t="s">
        <v>26</v>
      </c>
      <c r="Z346" s="55" t="s">
        <v>31</v>
      </c>
      <c r="AA346" s="55" t="s">
        <v>17</v>
      </c>
      <c r="AB346" s="55" t="s">
        <v>28</v>
      </c>
      <c r="AC346" s="55" t="s">
        <v>26</v>
      </c>
      <c r="AD346" s="55" t="s">
        <v>17</v>
      </c>
      <c r="AE346" s="55" t="s">
        <v>23</v>
      </c>
      <c r="AF346" s="55" t="s">
        <v>31</v>
      </c>
      <c r="AG346" s="55" t="s">
        <v>17</v>
      </c>
      <c r="AH346" s="55" t="s">
        <v>23</v>
      </c>
      <c r="AI346" s="55" t="s">
        <v>31</v>
      </c>
      <c r="AJ346" s="55" t="s">
        <v>17</v>
      </c>
      <c r="AK346" s="55" t="s">
        <v>23</v>
      </c>
      <c r="AL346" s="55" t="s">
        <v>31</v>
      </c>
      <c r="AM346" s="55" t="s">
        <v>17</v>
      </c>
      <c r="AN346" s="55" t="s">
        <v>23</v>
      </c>
      <c r="AO346" s="55" t="s">
        <v>31</v>
      </c>
      <c r="AP346" s="55" t="s">
        <v>17</v>
      </c>
      <c r="AQ346" s="55" t="s">
        <v>23</v>
      </c>
      <c r="AR346" s="55" t="s">
        <v>31</v>
      </c>
      <c r="AS346" s="55" t="s">
        <v>17</v>
      </c>
      <c r="AT346" s="55" t="s">
        <v>23</v>
      </c>
      <c r="AU346" s="55" t="s">
        <v>31</v>
      </c>
      <c r="AV346" s="55" t="s">
        <v>17</v>
      </c>
      <c r="AW346" s="55" t="s">
        <v>23</v>
      </c>
      <c r="AX346" s="55" t="s">
        <v>31</v>
      </c>
      <c r="AY346" s="55" t="s">
        <v>17</v>
      </c>
      <c r="AZ346" s="55" t="s">
        <v>23</v>
      </c>
      <c r="BA346" s="55" t="s">
        <v>31</v>
      </c>
      <c r="BB346" s="55" t="s">
        <v>17</v>
      </c>
      <c r="BC346" s="55" t="s">
        <v>23</v>
      </c>
      <c r="BD346" s="55" t="s">
        <v>31</v>
      </c>
    </row>
    <row r="347" spans="1:56" ht="12" customHeight="1" x14ac:dyDescent="0.2">
      <c r="A347" s="25">
        <f>MAX($A$14:A346)+1</f>
        <v>288</v>
      </c>
      <c r="B347" s="56" t="s">
        <v>35</v>
      </c>
      <c r="C347" s="55" t="s">
        <v>22</v>
      </c>
      <c r="D347" s="55" t="s">
        <v>23</v>
      </c>
      <c r="E347" s="55" t="s">
        <v>23</v>
      </c>
      <c r="F347" s="55" t="s">
        <v>22</v>
      </c>
      <c r="G347" s="55" t="s">
        <v>23</v>
      </c>
      <c r="H347" s="55" t="s">
        <v>23</v>
      </c>
      <c r="I347" s="55" t="s">
        <v>22</v>
      </c>
      <c r="J347" s="55" t="s">
        <v>23</v>
      </c>
      <c r="K347" s="55" t="s">
        <v>23</v>
      </c>
      <c r="L347" s="55" t="s">
        <v>22</v>
      </c>
      <c r="M347" s="55" t="s">
        <v>23</v>
      </c>
      <c r="N347" s="55" t="s">
        <v>23</v>
      </c>
      <c r="O347" s="55" t="s">
        <v>22</v>
      </c>
      <c r="P347" s="55" t="s">
        <v>23</v>
      </c>
      <c r="Q347" s="55" t="s">
        <v>23</v>
      </c>
      <c r="R347" s="55" t="s">
        <v>22</v>
      </c>
      <c r="S347" s="55" t="s">
        <v>23</v>
      </c>
      <c r="T347" s="55" t="s">
        <v>23</v>
      </c>
      <c r="U347" s="55" t="s">
        <v>22</v>
      </c>
      <c r="V347" s="55" t="s">
        <v>23</v>
      </c>
      <c r="W347" s="55" t="s">
        <v>23</v>
      </c>
      <c r="X347" s="55" t="s">
        <v>22</v>
      </c>
      <c r="Y347" s="55" t="s">
        <v>23</v>
      </c>
      <c r="Z347" s="55" t="s">
        <v>23</v>
      </c>
      <c r="AA347" s="55" t="s">
        <v>22</v>
      </c>
      <c r="AB347" s="55" t="s">
        <v>23</v>
      </c>
      <c r="AC347" s="55" t="s">
        <v>23</v>
      </c>
      <c r="AD347" s="55" t="s">
        <v>22</v>
      </c>
      <c r="AE347" s="55" t="s">
        <v>23</v>
      </c>
      <c r="AF347" s="55" t="s">
        <v>23</v>
      </c>
      <c r="AG347" s="55" t="s">
        <v>22</v>
      </c>
      <c r="AH347" s="55" t="s">
        <v>23</v>
      </c>
      <c r="AI347" s="55" t="s">
        <v>23</v>
      </c>
      <c r="AJ347" s="55" t="s">
        <v>22</v>
      </c>
      <c r="AK347" s="55" t="s">
        <v>23</v>
      </c>
      <c r="AL347" s="55" t="s">
        <v>23</v>
      </c>
      <c r="AM347" s="55" t="s">
        <v>22</v>
      </c>
      <c r="AN347" s="55" t="s">
        <v>23</v>
      </c>
      <c r="AO347" s="55" t="s">
        <v>23</v>
      </c>
      <c r="AP347" s="55" t="s">
        <v>22</v>
      </c>
      <c r="AQ347" s="55" t="s">
        <v>23</v>
      </c>
      <c r="AR347" s="55" t="s">
        <v>23</v>
      </c>
      <c r="AS347" s="55" t="s">
        <v>22</v>
      </c>
      <c r="AT347" s="55" t="s">
        <v>23</v>
      </c>
      <c r="AU347" s="55" t="s">
        <v>23</v>
      </c>
      <c r="AV347" s="55" t="s">
        <v>22</v>
      </c>
      <c r="AW347" s="55" t="s">
        <v>23</v>
      </c>
      <c r="AX347" s="55" t="s">
        <v>23</v>
      </c>
      <c r="AY347" s="55" t="s">
        <v>22</v>
      </c>
      <c r="AZ347" s="55" t="s">
        <v>23</v>
      </c>
      <c r="BA347" s="55" t="s">
        <v>23</v>
      </c>
      <c r="BB347" s="55" t="s">
        <v>22</v>
      </c>
      <c r="BC347" s="55" t="s">
        <v>23</v>
      </c>
      <c r="BD347" s="55" t="s">
        <v>23</v>
      </c>
    </row>
    <row r="348" spans="1:56" ht="12" customHeight="1" x14ac:dyDescent="0.2">
      <c r="A348" s="25">
        <f>MAX($A$14:A347)+1</f>
        <v>289</v>
      </c>
      <c r="B348" s="56" t="s">
        <v>34</v>
      </c>
      <c r="C348" s="55" t="s">
        <v>6</v>
      </c>
      <c r="D348" s="55" t="s">
        <v>23</v>
      </c>
      <c r="E348" s="55" t="s">
        <v>31</v>
      </c>
      <c r="F348" s="55" t="s">
        <v>6</v>
      </c>
      <c r="G348" s="55" t="s">
        <v>23</v>
      </c>
      <c r="H348" s="55" t="s">
        <v>31</v>
      </c>
      <c r="I348" s="55" t="s">
        <v>6</v>
      </c>
      <c r="J348" s="55" t="s">
        <v>23</v>
      </c>
      <c r="K348" s="55" t="s">
        <v>31</v>
      </c>
      <c r="L348" s="55" t="s">
        <v>6</v>
      </c>
      <c r="M348" s="55" t="s">
        <v>23</v>
      </c>
      <c r="N348" s="55" t="s">
        <v>31</v>
      </c>
      <c r="O348" s="55" t="s">
        <v>6</v>
      </c>
      <c r="P348" s="55" t="s">
        <v>23</v>
      </c>
      <c r="Q348" s="55" t="s">
        <v>31</v>
      </c>
      <c r="R348" s="55" t="s">
        <v>17</v>
      </c>
      <c r="S348" s="55" t="s">
        <v>26</v>
      </c>
      <c r="T348" s="55" t="s">
        <v>31</v>
      </c>
      <c r="U348" s="55" t="s">
        <v>17</v>
      </c>
      <c r="V348" s="55" t="s">
        <v>26</v>
      </c>
      <c r="W348" s="55" t="s">
        <v>31</v>
      </c>
      <c r="X348" s="55" t="s">
        <v>17</v>
      </c>
      <c r="Y348" s="55" t="s">
        <v>26</v>
      </c>
      <c r="Z348" s="55" t="s">
        <v>31</v>
      </c>
      <c r="AA348" s="55" t="s">
        <v>17</v>
      </c>
      <c r="AB348" s="55" t="s">
        <v>28</v>
      </c>
      <c r="AC348" s="55" t="s">
        <v>26</v>
      </c>
      <c r="AD348" s="55" t="s">
        <v>17</v>
      </c>
      <c r="AE348" s="55" t="s">
        <v>23</v>
      </c>
      <c r="AF348" s="55" t="s">
        <v>31</v>
      </c>
      <c r="AG348" s="55" t="s">
        <v>17</v>
      </c>
      <c r="AH348" s="55" t="s">
        <v>23</v>
      </c>
      <c r="AI348" s="55" t="s">
        <v>31</v>
      </c>
      <c r="AJ348" s="55" t="s">
        <v>17</v>
      </c>
      <c r="AK348" s="55" t="s">
        <v>23</v>
      </c>
      <c r="AL348" s="55" t="s">
        <v>31</v>
      </c>
      <c r="AM348" s="55" t="s">
        <v>17</v>
      </c>
      <c r="AN348" s="55" t="s">
        <v>23</v>
      </c>
      <c r="AO348" s="55" t="s">
        <v>31</v>
      </c>
      <c r="AP348" s="55" t="s">
        <v>17</v>
      </c>
      <c r="AQ348" s="55" t="s">
        <v>23</v>
      </c>
      <c r="AR348" s="55" t="s">
        <v>31</v>
      </c>
      <c r="AS348" s="55" t="s">
        <v>17</v>
      </c>
      <c r="AT348" s="55" t="s">
        <v>23</v>
      </c>
      <c r="AU348" s="55" t="s">
        <v>31</v>
      </c>
      <c r="AV348" s="55" t="s">
        <v>17</v>
      </c>
      <c r="AW348" s="55" t="s">
        <v>23</v>
      </c>
      <c r="AX348" s="55" t="s">
        <v>31</v>
      </c>
      <c r="AY348" s="55" t="s">
        <v>17</v>
      </c>
      <c r="AZ348" s="55" t="s">
        <v>23</v>
      </c>
      <c r="BA348" s="55" t="s">
        <v>31</v>
      </c>
      <c r="BB348" s="55" t="s">
        <v>17</v>
      </c>
      <c r="BC348" s="55" t="s">
        <v>23</v>
      </c>
      <c r="BD348" s="55" t="s">
        <v>31</v>
      </c>
    </row>
    <row r="349" spans="1:56" ht="12" customHeight="1" x14ac:dyDescent="0.2">
      <c r="A349" s="25">
        <f>MAX($A$14:A348)+1</f>
        <v>290</v>
      </c>
      <c r="B349" s="56" t="s">
        <v>30</v>
      </c>
      <c r="C349" s="55" t="s">
        <v>22</v>
      </c>
      <c r="D349" s="55" t="s">
        <v>23</v>
      </c>
      <c r="E349" s="55" t="s">
        <v>23</v>
      </c>
      <c r="F349" s="55" t="s">
        <v>22</v>
      </c>
      <c r="G349" s="55" t="s">
        <v>23</v>
      </c>
      <c r="H349" s="55" t="s">
        <v>23</v>
      </c>
      <c r="I349" s="55" t="s">
        <v>22</v>
      </c>
      <c r="J349" s="55" t="s">
        <v>23</v>
      </c>
      <c r="K349" s="55" t="s">
        <v>23</v>
      </c>
      <c r="L349" s="55" t="s">
        <v>22</v>
      </c>
      <c r="M349" s="55" t="s">
        <v>23</v>
      </c>
      <c r="N349" s="55" t="s">
        <v>23</v>
      </c>
      <c r="O349" s="55" t="s">
        <v>22</v>
      </c>
      <c r="P349" s="55" t="s">
        <v>23</v>
      </c>
      <c r="Q349" s="55" t="s">
        <v>23</v>
      </c>
      <c r="R349" s="55" t="s">
        <v>22</v>
      </c>
      <c r="S349" s="55" t="s">
        <v>23</v>
      </c>
      <c r="T349" s="55" t="s">
        <v>23</v>
      </c>
      <c r="U349" s="55" t="s">
        <v>22</v>
      </c>
      <c r="V349" s="55" t="s">
        <v>23</v>
      </c>
      <c r="W349" s="55" t="s">
        <v>23</v>
      </c>
      <c r="X349" s="55" t="s">
        <v>22</v>
      </c>
      <c r="Y349" s="55" t="s">
        <v>23</v>
      </c>
      <c r="Z349" s="55" t="s">
        <v>23</v>
      </c>
      <c r="AA349" s="55" t="s">
        <v>22</v>
      </c>
      <c r="AB349" s="55" t="s">
        <v>23</v>
      </c>
      <c r="AC349" s="55" t="s">
        <v>23</v>
      </c>
      <c r="AD349" s="55" t="s">
        <v>22</v>
      </c>
      <c r="AE349" s="55" t="s">
        <v>23</v>
      </c>
      <c r="AF349" s="55" t="s">
        <v>23</v>
      </c>
      <c r="AG349" s="55" t="s">
        <v>22</v>
      </c>
      <c r="AH349" s="55" t="s">
        <v>23</v>
      </c>
      <c r="AI349" s="55" t="s">
        <v>23</v>
      </c>
      <c r="AJ349" s="55" t="s">
        <v>22</v>
      </c>
      <c r="AK349" s="55" t="s">
        <v>23</v>
      </c>
      <c r="AL349" s="55" t="s">
        <v>23</v>
      </c>
      <c r="AM349" s="55" t="s">
        <v>22</v>
      </c>
      <c r="AN349" s="55" t="s">
        <v>23</v>
      </c>
      <c r="AO349" s="55" t="s">
        <v>23</v>
      </c>
      <c r="AP349" s="55" t="s">
        <v>22</v>
      </c>
      <c r="AQ349" s="55" t="s">
        <v>23</v>
      </c>
      <c r="AR349" s="55" t="s">
        <v>23</v>
      </c>
      <c r="AS349" s="55" t="s">
        <v>22</v>
      </c>
      <c r="AT349" s="55" t="s">
        <v>23</v>
      </c>
      <c r="AU349" s="55" t="s">
        <v>23</v>
      </c>
      <c r="AV349" s="55" t="s">
        <v>22</v>
      </c>
      <c r="AW349" s="55" t="s">
        <v>23</v>
      </c>
      <c r="AX349" s="55" t="s">
        <v>23</v>
      </c>
      <c r="AY349" s="55" t="s">
        <v>22</v>
      </c>
      <c r="AZ349" s="55" t="s">
        <v>23</v>
      </c>
      <c r="BA349" s="55" t="s">
        <v>23</v>
      </c>
      <c r="BB349" s="55" t="s">
        <v>22</v>
      </c>
      <c r="BC349" s="55" t="s">
        <v>23</v>
      </c>
      <c r="BD349" s="55" t="s">
        <v>23</v>
      </c>
    </row>
    <row r="350" spans="1:56" x14ac:dyDescent="0.2">
      <c r="A350" s="25">
        <f>MAX($A$14:A349)+1</f>
        <v>291</v>
      </c>
      <c r="B350" s="58" t="s">
        <v>82</v>
      </c>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7"/>
      <c r="AE350" s="57"/>
      <c r="AF350" s="57"/>
      <c r="AG350" s="57"/>
      <c r="AH350" s="57"/>
      <c r="AI350" s="57"/>
      <c r="AJ350" s="57"/>
      <c r="AK350" s="57"/>
      <c r="AL350" s="57"/>
      <c r="AM350" s="57"/>
      <c r="AN350" s="57"/>
      <c r="AO350" s="57"/>
      <c r="AP350" s="57"/>
      <c r="AQ350" s="57"/>
      <c r="AR350" s="57"/>
      <c r="AS350" s="57"/>
      <c r="AT350" s="57"/>
      <c r="AU350" s="57"/>
      <c r="AV350" s="57"/>
      <c r="AW350" s="57"/>
      <c r="AX350" s="57"/>
      <c r="AY350" s="57"/>
      <c r="AZ350" s="57"/>
      <c r="BA350" s="57"/>
      <c r="BB350" s="57"/>
      <c r="BC350" s="57"/>
      <c r="BD350" s="57"/>
    </row>
    <row r="351" spans="1:56" ht="12" customHeight="1" x14ac:dyDescent="0.2">
      <c r="A351" s="25">
        <f>MAX($A$14:A350)+1</f>
        <v>292</v>
      </c>
      <c r="B351" s="56" t="s">
        <v>36</v>
      </c>
      <c r="C351" s="55" t="s">
        <v>17</v>
      </c>
      <c r="D351" s="55" t="s">
        <v>23</v>
      </c>
      <c r="E351" s="55" t="s">
        <v>31</v>
      </c>
      <c r="F351" s="55" t="s">
        <v>17</v>
      </c>
      <c r="G351" s="55" t="s">
        <v>23</v>
      </c>
      <c r="H351" s="55" t="s">
        <v>31</v>
      </c>
      <c r="I351" s="55" t="s">
        <v>6</v>
      </c>
      <c r="J351" s="55" t="s">
        <v>23</v>
      </c>
      <c r="K351" s="55" t="s">
        <v>33</v>
      </c>
      <c r="L351" s="55" t="s">
        <v>6</v>
      </c>
      <c r="M351" s="55" t="s">
        <v>23</v>
      </c>
      <c r="N351" s="55" t="s">
        <v>31</v>
      </c>
      <c r="O351" s="55" t="s">
        <v>6</v>
      </c>
      <c r="P351" s="55" t="s">
        <v>23</v>
      </c>
      <c r="Q351" s="55" t="s">
        <v>31</v>
      </c>
      <c r="R351" s="55" t="s">
        <v>5</v>
      </c>
      <c r="S351" s="55" t="s">
        <v>23</v>
      </c>
      <c r="T351" s="55" t="s">
        <v>31</v>
      </c>
      <c r="U351" s="55" t="s">
        <v>5</v>
      </c>
      <c r="V351" s="55" t="s">
        <v>23</v>
      </c>
      <c r="W351" s="55" t="s">
        <v>31</v>
      </c>
      <c r="X351" s="55" t="s">
        <v>5</v>
      </c>
      <c r="Y351" s="55" t="s">
        <v>23</v>
      </c>
      <c r="Z351" s="55" t="s">
        <v>31</v>
      </c>
      <c r="AA351" s="55" t="s">
        <v>5</v>
      </c>
      <c r="AB351" s="55" t="s">
        <v>26</v>
      </c>
      <c r="AC351" s="55" t="s">
        <v>32</v>
      </c>
      <c r="AD351" s="55" t="s">
        <v>5</v>
      </c>
      <c r="AE351" s="55" t="s">
        <v>26</v>
      </c>
      <c r="AF351" s="55" t="s">
        <v>31</v>
      </c>
      <c r="AG351" s="55" t="s">
        <v>5</v>
      </c>
      <c r="AH351" s="55" t="s">
        <v>26</v>
      </c>
      <c r="AI351" s="55" t="s">
        <v>31</v>
      </c>
      <c r="AJ351" s="55" t="s">
        <v>5</v>
      </c>
      <c r="AK351" s="55" t="s">
        <v>26</v>
      </c>
      <c r="AL351" s="55" t="s">
        <v>31</v>
      </c>
      <c r="AM351" s="55" t="s">
        <v>5</v>
      </c>
      <c r="AN351" s="55" t="s">
        <v>23</v>
      </c>
      <c r="AO351" s="55" t="s">
        <v>31</v>
      </c>
      <c r="AP351" s="55" t="s">
        <v>5</v>
      </c>
      <c r="AQ351" s="55" t="s">
        <v>23</v>
      </c>
      <c r="AR351" s="55" t="s">
        <v>32</v>
      </c>
      <c r="AS351" s="55" t="s">
        <v>5</v>
      </c>
      <c r="AT351" s="55" t="s">
        <v>23</v>
      </c>
      <c r="AU351" s="55" t="s">
        <v>32</v>
      </c>
      <c r="AV351" s="55" t="s">
        <v>5</v>
      </c>
      <c r="AW351" s="55" t="s">
        <v>23</v>
      </c>
      <c r="AX351" s="55" t="s">
        <v>31</v>
      </c>
      <c r="AY351" s="55" t="s">
        <v>5</v>
      </c>
      <c r="AZ351" s="55" t="s">
        <v>26</v>
      </c>
      <c r="BA351" s="55" t="s">
        <v>32</v>
      </c>
      <c r="BB351" s="55" t="s">
        <v>5</v>
      </c>
      <c r="BC351" s="55" t="s">
        <v>26</v>
      </c>
      <c r="BD351" s="55" t="s">
        <v>32</v>
      </c>
    </row>
    <row r="352" spans="1:56" ht="12" customHeight="1" x14ac:dyDescent="0.2">
      <c r="A352" s="25">
        <f>MAX($A$14:A351)+1</f>
        <v>293</v>
      </c>
      <c r="B352" s="56" t="s">
        <v>35</v>
      </c>
      <c r="C352" s="55" t="s">
        <v>44</v>
      </c>
      <c r="D352" s="55" t="s">
        <v>23</v>
      </c>
      <c r="E352" s="55" t="s">
        <v>23</v>
      </c>
      <c r="F352" s="55" t="s">
        <v>44</v>
      </c>
      <c r="G352" s="55" t="s">
        <v>23</v>
      </c>
      <c r="H352" s="55" t="s">
        <v>23</v>
      </c>
      <c r="I352" s="55" t="s">
        <v>27</v>
      </c>
      <c r="J352" s="55" t="s">
        <v>23</v>
      </c>
      <c r="K352" s="55" t="s">
        <v>23</v>
      </c>
      <c r="L352" s="55" t="s">
        <v>27</v>
      </c>
      <c r="M352" s="55" t="s">
        <v>23</v>
      </c>
      <c r="N352" s="55" t="s">
        <v>23</v>
      </c>
      <c r="O352" s="55" t="s">
        <v>27</v>
      </c>
      <c r="P352" s="55" t="s">
        <v>23</v>
      </c>
      <c r="Q352" s="55" t="s">
        <v>23</v>
      </c>
      <c r="R352" s="55" t="s">
        <v>27</v>
      </c>
      <c r="S352" s="55" t="s">
        <v>23</v>
      </c>
      <c r="T352" s="55" t="s">
        <v>23</v>
      </c>
      <c r="U352" s="55" t="s">
        <v>27</v>
      </c>
      <c r="V352" s="55" t="s">
        <v>23</v>
      </c>
      <c r="W352" s="55" t="s">
        <v>23</v>
      </c>
      <c r="X352" s="55" t="s">
        <v>27</v>
      </c>
      <c r="Y352" s="55" t="s">
        <v>23</v>
      </c>
      <c r="Z352" s="55" t="s">
        <v>23</v>
      </c>
      <c r="AA352" s="55" t="s">
        <v>27</v>
      </c>
      <c r="AB352" s="55" t="s">
        <v>23</v>
      </c>
      <c r="AC352" s="55" t="s">
        <v>23</v>
      </c>
      <c r="AD352" s="55" t="s">
        <v>22</v>
      </c>
      <c r="AE352" s="55" t="s">
        <v>23</v>
      </c>
      <c r="AF352" s="55" t="s">
        <v>23</v>
      </c>
      <c r="AG352" s="55" t="s">
        <v>22</v>
      </c>
      <c r="AH352" s="55" t="s">
        <v>23</v>
      </c>
      <c r="AI352" s="55" t="s">
        <v>23</v>
      </c>
      <c r="AJ352" s="55" t="s">
        <v>22</v>
      </c>
      <c r="AK352" s="55" t="s">
        <v>23</v>
      </c>
      <c r="AL352" s="55" t="s">
        <v>23</v>
      </c>
      <c r="AM352" s="55" t="s">
        <v>22</v>
      </c>
      <c r="AN352" s="55" t="s">
        <v>23</v>
      </c>
      <c r="AO352" s="55" t="s">
        <v>23</v>
      </c>
      <c r="AP352" s="55" t="s">
        <v>22</v>
      </c>
      <c r="AQ352" s="55" t="s">
        <v>23</v>
      </c>
      <c r="AR352" s="55" t="s">
        <v>23</v>
      </c>
      <c r="AS352" s="55" t="s">
        <v>22</v>
      </c>
      <c r="AT352" s="55" t="s">
        <v>23</v>
      </c>
      <c r="AU352" s="55" t="s">
        <v>23</v>
      </c>
      <c r="AV352" s="55" t="s">
        <v>22</v>
      </c>
      <c r="AW352" s="55" t="s">
        <v>23</v>
      </c>
      <c r="AX352" s="55" t="s">
        <v>23</v>
      </c>
      <c r="AY352" s="55" t="s">
        <v>22</v>
      </c>
      <c r="AZ352" s="55" t="s">
        <v>23</v>
      </c>
      <c r="BA352" s="55" t="s">
        <v>23</v>
      </c>
      <c r="BB352" s="55" t="s">
        <v>22</v>
      </c>
      <c r="BC352" s="55" t="s">
        <v>23</v>
      </c>
      <c r="BD352" s="55" t="s">
        <v>23</v>
      </c>
    </row>
    <row r="353" spans="1:56" ht="12" customHeight="1" x14ac:dyDescent="0.2">
      <c r="A353" s="25">
        <f>MAX($A$14:A352)+1</f>
        <v>294</v>
      </c>
      <c r="B353" s="56" t="s">
        <v>34</v>
      </c>
      <c r="C353" s="55" t="s">
        <v>17</v>
      </c>
      <c r="D353" s="55" t="s">
        <v>23</v>
      </c>
      <c r="E353" s="55" t="s">
        <v>31</v>
      </c>
      <c r="F353" s="55" t="s">
        <v>17</v>
      </c>
      <c r="G353" s="55" t="s">
        <v>23</v>
      </c>
      <c r="H353" s="55" t="s">
        <v>31</v>
      </c>
      <c r="I353" s="55" t="s">
        <v>6</v>
      </c>
      <c r="J353" s="55" t="s">
        <v>23</v>
      </c>
      <c r="K353" s="55" t="s">
        <v>33</v>
      </c>
      <c r="L353" s="55" t="s">
        <v>6</v>
      </c>
      <c r="M353" s="55" t="s">
        <v>23</v>
      </c>
      <c r="N353" s="55" t="s">
        <v>31</v>
      </c>
      <c r="O353" s="55" t="s">
        <v>6</v>
      </c>
      <c r="P353" s="55" t="s">
        <v>23</v>
      </c>
      <c r="Q353" s="55" t="s">
        <v>31</v>
      </c>
      <c r="R353" s="55" t="s">
        <v>5</v>
      </c>
      <c r="S353" s="55" t="s">
        <v>23</v>
      </c>
      <c r="T353" s="55" t="s">
        <v>31</v>
      </c>
      <c r="U353" s="55" t="s">
        <v>5</v>
      </c>
      <c r="V353" s="55" t="s">
        <v>23</v>
      </c>
      <c r="W353" s="55" t="s">
        <v>31</v>
      </c>
      <c r="X353" s="55" t="s">
        <v>5</v>
      </c>
      <c r="Y353" s="55" t="s">
        <v>23</v>
      </c>
      <c r="Z353" s="55" t="s">
        <v>31</v>
      </c>
      <c r="AA353" s="55" t="s">
        <v>5</v>
      </c>
      <c r="AB353" s="55" t="s">
        <v>26</v>
      </c>
      <c r="AC353" s="55" t="s">
        <v>32</v>
      </c>
      <c r="AD353" s="55" t="s">
        <v>5</v>
      </c>
      <c r="AE353" s="55" t="s">
        <v>26</v>
      </c>
      <c r="AF353" s="55" t="s">
        <v>31</v>
      </c>
      <c r="AG353" s="55" t="s">
        <v>5</v>
      </c>
      <c r="AH353" s="55" t="s">
        <v>26</v>
      </c>
      <c r="AI353" s="55" t="s">
        <v>31</v>
      </c>
      <c r="AJ353" s="55" t="s">
        <v>5</v>
      </c>
      <c r="AK353" s="55" t="s">
        <v>26</v>
      </c>
      <c r="AL353" s="55" t="s">
        <v>31</v>
      </c>
      <c r="AM353" s="55" t="s">
        <v>5</v>
      </c>
      <c r="AN353" s="55" t="s">
        <v>23</v>
      </c>
      <c r="AO353" s="55" t="s">
        <v>31</v>
      </c>
      <c r="AP353" s="55" t="s">
        <v>5</v>
      </c>
      <c r="AQ353" s="55" t="s">
        <v>23</v>
      </c>
      <c r="AR353" s="55" t="s">
        <v>32</v>
      </c>
      <c r="AS353" s="55" t="s">
        <v>5</v>
      </c>
      <c r="AT353" s="55" t="s">
        <v>23</v>
      </c>
      <c r="AU353" s="55" t="s">
        <v>32</v>
      </c>
      <c r="AV353" s="55" t="s">
        <v>5</v>
      </c>
      <c r="AW353" s="55" t="s">
        <v>23</v>
      </c>
      <c r="AX353" s="55" t="s">
        <v>31</v>
      </c>
      <c r="AY353" s="55" t="s">
        <v>5</v>
      </c>
      <c r="AZ353" s="55" t="s">
        <v>26</v>
      </c>
      <c r="BA353" s="55" t="s">
        <v>32</v>
      </c>
      <c r="BB353" s="55" t="s">
        <v>5</v>
      </c>
      <c r="BC353" s="55" t="s">
        <v>26</v>
      </c>
      <c r="BD353" s="55" t="s">
        <v>32</v>
      </c>
    </row>
    <row r="354" spans="1:56" ht="12" customHeight="1" x14ac:dyDescent="0.2">
      <c r="A354" s="25">
        <f>MAX($A$14:A353)+1</f>
        <v>295</v>
      </c>
      <c r="B354" s="56" t="s">
        <v>30</v>
      </c>
      <c r="C354" s="55" t="s">
        <v>44</v>
      </c>
      <c r="D354" s="55" t="s">
        <v>23</v>
      </c>
      <c r="E354" s="55" t="s">
        <v>23</v>
      </c>
      <c r="F354" s="55" t="s">
        <v>44</v>
      </c>
      <c r="G354" s="55" t="s">
        <v>23</v>
      </c>
      <c r="H354" s="55" t="s">
        <v>23</v>
      </c>
      <c r="I354" s="55" t="s">
        <v>27</v>
      </c>
      <c r="J354" s="55" t="s">
        <v>23</v>
      </c>
      <c r="K354" s="55" t="s">
        <v>23</v>
      </c>
      <c r="L354" s="55" t="s">
        <v>27</v>
      </c>
      <c r="M354" s="55" t="s">
        <v>23</v>
      </c>
      <c r="N354" s="55" t="s">
        <v>23</v>
      </c>
      <c r="O354" s="55" t="s">
        <v>27</v>
      </c>
      <c r="P354" s="55" t="s">
        <v>23</v>
      </c>
      <c r="Q354" s="55" t="s">
        <v>23</v>
      </c>
      <c r="R354" s="55" t="s">
        <v>27</v>
      </c>
      <c r="S354" s="55" t="s">
        <v>23</v>
      </c>
      <c r="T354" s="55" t="s">
        <v>23</v>
      </c>
      <c r="U354" s="55" t="s">
        <v>27</v>
      </c>
      <c r="V354" s="55" t="s">
        <v>23</v>
      </c>
      <c r="W354" s="55" t="s">
        <v>23</v>
      </c>
      <c r="X354" s="55" t="s">
        <v>27</v>
      </c>
      <c r="Y354" s="55" t="s">
        <v>23</v>
      </c>
      <c r="Z354" s="55" t="s">
        <v>23</v>
      </c>
      <c r="AA354" s="55" t="s">
        <v>27</v>
      </c>
      <c r="AB354" s="55" t="s">
        <v>23</v>
      </c>
      <c r="AC354" s="55" t="s">
        <v>23</v>
      </c>
      <c r="AD354" s="55" t="s">
        <v>22</v>
      </c>
      <c r="AE354" s="55" t="s">
        <v>23</v>
      </c>
      <c r="AF354" s="55" t="s">
        <v>23</v>
      </c>
      <c r="AG354" s="55" t="s">
        <v>22</v>
      </c>
      <c r="AH354" s="55" t="s">
        <v>23</v>
      </c>
      <c r="AI354" s="55" t="s">
        <v>23</v>
      </c>
      <c r="AJ354" s="55" t="s">
        <v>22</v>
      </c>
      <c r="AK354" s="55" t="s">
        <v>23</v>
      </c>
      <c r="AL354" s="55" t="s">
        <v>23</v>
      </c>
      <c r="AM354" s="55" t="s">
        <v>22</v>
      </c>
      <c r="AN354" s="55" t="s">
        <v>23</v>
      </c>
      <c r="AO354" s="55" t="s">
        <v>23</v>
      </c>
      <c r="AP354" s="55" t="s">
        <v>22</v>
      </c>
      <c r="AQ354" s="55" t="s">
        <v>23</v>
      </c>
      <c r="AR354" s="55" t="s">
        <v>23</v>
      </c>
      <c r="AS354" s="55" t="s">
        <v>22</v>
      </c>
      <c r="AT354" s="55" t="s">
        <v>23</v>
      </c>
      <c r="AU354" s="55" t="s">
        <v>23</v>
      </c>
      <c r="AV354" s="55" t="s">
        <v>22</v>
      </c>
      <c r="AW354" s="55" t="s">
        <v>23</v>
      </c>
      <c r="AX354" s="55" t="s">
        <v>23</v>
      </c>
      <c r="AY354" s="55" t="s">
        <v>22</v>
      </c>
      <c r="AZ354" s="55" t="s">
        <v>23</v>
      </c>
      <c r="BA354" s="55" t="s">
        <v>23</v>
      </c>
      <c r="BB354" s="55" t="s">
        <v>22</v>
      </c>
      <c r="BC354" s="55" t="s">
        <v>23</v>
      </c>
      <c r="BD354" s="55" t="s">
        <v>23</v>
      </c>
    </row>
    <row r="355" spans="1:56" x14ac:dyDescent="0.2">
      <c r="A355" s="25">
        <f>MAX($A$14:A354)+1</f>
        <v>296</v>
      </c>
      <c r="B355" s="58" t="s">
        <v>81</v>
      </c>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c r="AA355" s="57"/>
      <c r="AB355" s="57"/>
      <c r="AC355" s="57"/>
      <c r="AD355" s="57"/>
      <c r="AE355" s="57"/>
      <c r="AF355" s="57"/>
      <c r="AG355" s="57"/>
      <c r="AH355" s="57"/>
      <c r="AI355" s="57"/>
      <c r="AJ355" s="57"/>
      <c r="AK355" s="57"/>
      <c r="AL355" s="57"/>
      <c r="AM355" s="57"/>
      <c r="AN355" s="57"/>
      <c r="AO355" s="57"/>
      <c r="AP355" s="57"/>
      <c r="AQ355" s="57"/>
      <c r="AR355" s="57"/>
      <c r="AS355" s="57"/>
      <c r="AT355" s="57"/>
      <c r="AU355" s="57"/>
      <c r="AV355" s="57"/>
      <c r="AW355" s="57"/>
      <c r="AX355" s="57"/>
      <c r="AY355" s="57"/>
      <c r="AZ355" s="57"/>
      <c r="BA355" s="57"/>
      <c r="BB355" s="57"/>
      <c r="BC355" s="57"/>
      <c r="BD355" s="57"/>
    </row>
    <row r="356" spans="1:56" ht="12" customHeight="1" x14ac:dyDescent="0.2">
      <c r="A356" s="25">
        <f>MAX($A$14:A355)+1</f>
        <v>297</v>
      </c>
      <c r="B356" s="56" t="s">
        <v>36</v>
      </c>
      <c r="C356" s="55" t="s">
        <v>22</v>
      </c>
      <c r="D356" s="55" t="s">
        <v>26</v>
      </c>
      <c r="E356" s="55" t="s">
        <v>22</v>
      </c>
      <c r="F356" s="55" t="s">
        <v>22</v>
      </c>
      <c r="G356" s="55" t="s">
        <v>26</v>
      </c>
      <c r="H356" s="55" t="s">
        <v>22</v>
      </c>
      <c r="I356" s="55" t="s">
        <v>22</v>
      </c>
      <c r="J356" s="55" t="s">
        <v>26</v>
      </c>
      <c r="K356" s="55" t="s">
        <v>22</v>
      </c>
      <c r="L356" s="55" t="s">
        <v>22</v>
      </c>
      <c r="M356" s="55" t="s">
        <v>26</v>
      </c>
      <c r="N356" s="55" t="s">
        <v>22</v>
      </c>
      <c r="O356" s="55" t="s">
        <v>5</v>
      </c>
      <c r="P356" s="55" t="s">
        <v>40</v>
      </c>
      <c r="Q356" s="55" t="s">
        <v>26</v>
      </c>
      <c r="R356" s="55" t="s">
        <v>4</v>
      </c>
      <c r="S356" s="55" t="s">
        <v>23</v>
      </c>
      <c r="T356" s="55" t="s">
        <v>33</v>
      </c>
      <c r="U356" s="55" t="s">
        <v>4</v>
      </c>
      <c r="V356" s="55" t="s">
        <v>23</v>
      </c>
      <c r="W356" s="55" t="s">
        <v>33</v>
      </c>
      <c r="X356" s="55" t="s">
        <v>4</v>
      </c>
      <c r="Y356" s="55" t="s">
        <v>26</v>
      </c>
      <c r="Z356" s="55" t="s">
        <v>31</v>
      </c>
      <c r="AA356" s="55" t="s">
        <v>4</v>
      </c>
      <c r="AB356" s="55" t="s">
        <v>26</v>
      </c>
      <c r="AC356" s="55" t="s">
        <v>31</v>
      </c>
      <c r="AD356" s="55" t="s">
        <v>4</v>
      </c>
      <c r="AE356" s="55" t="s">
        <v>26</v>
      </c>
      <c r="AF356" s="55" t="s">
        <v>31</v>
      </c>
      <c r="AG356" s="55" t="s">
        <v>4</v>
      </c>
      <c r="AH356" s="55" t="s">
        <v>26</v>
      </c>
      <c r="AI356" s="55" t="s">
        <v>31</v>
      </c>
      <c r="AJ356" s="55" t="s">
        <v>4</v>
      </c>
      <c r="AK356" s="55" t="s">
        <v>26</v>
      </c>
      <c r="AL356" s="55" t="s">
        <v>31</v>
      </c>
      <c r="AM356" s="55" t="s">
        <v>4</v>
      </c>
      <c r="AN356" s="55" t="s">
        <v>26</v>
      </c>
      <c r="AO356" s="55" t="s">
        <v>31</v>
      </c>
      <c r="AP356" s="55" t="s">
        <v>4</v>
      </c>
      <c r="AQ356" s="55" t="s">
        <v>26</v>
      </c>
      <c r="AR356" s="55" t="s">
        <v>31</v>
      </c>
      <c r="AS356" s="55" t="s">
        <v>4</v>
      </c>
      <c r="AT356" s="55" t="s">
        <v>26</v>
      </c>
      <c r="AU356" s="55" t="s">
        <v>31</v>
      </c>
      <c r="AV356" s="55" t="s">
        <v>4</v>
      </c>
      <c r="AW356" s="55" t="s">
        <v>26</v>
      </c>
      <c r="AX356" s="55" t="s">
        <v>31</v>
      </c>
      <c r="AY356" s="55" t="s">
        <v>4</v>
      </c>
      <c r="AZ356" s="55" t="s">
        <v>26</v>
      </c>
      <c r="BA356" s="55" t="s">
        <v>31</v>
      </c>
      <c r="BB356" s="55" t="s">
        <v>4</v>
      </c>
      <c r="BC356" s="55" t="s">
        <v>26</v>
      </c>
      <c r="BD356" s="55" t="s">
        <v>31</v>
      </c>
    </row>
    <row r="357" spans="1:56" ht="12" customHeight="1" x14ac:dyDescent="0.2">
      <c r="A357" s="25">
        <f>MAX($A$14:A356)+1</f>
        <v>298</v>
      </c>
      <c r="B357" s="56" t="s">
        <v>35</v>
      </c>
      <c r="C357" s="55" t="s">
        <v>23</v>
      </c>
      <c r="D357" s="55" t="s">
        <v>23</v>
      </c>
      <c r="E357" s="55" t="s">
        <v>23</v>
      </c>
      <c r="F357" s="55" t="s">
        <v>23</v>
      </c>
      <c r="G357" s="55" t="s">
        <v>23</v>
      </c>
      <c r="H357" s="55" t="s">
        <v>23</v>
      </c>
      <c r="I357" s="55" t="s">
        <v>23</v>
      </c>
      <c r="J357" s="55" t="s">
        <v>23</v>
      </c>
      <c r="K357" s="55" t="s">
        <v>23</v>
      </c>
      <c r="L357" s="55" t="s">
        <v>23</v>
      </c>
      <c r="M357" s="55" t="s">
        <v>23</v>
      </c>
      <c r="N357" s="55" t="s">
        <v>23</v>
      </c>
      <c r="O357" s="55" t="s">
        <v>23</v>
      </c>
      <c r="P357" s="55" t="s">
        <v>23</v>
      </c>
      <c r="Q357" s="55" t="s">
        <v>23</v>
      </c>
      <c r="R357" s="55" t="s">
        <v>23</v>
      </c>
      <c r="S357" s="55" t="s">
        <v>23</v>
      </c>
      <c r="T357" s="55" t="s">
        <v>23</v>
      </c>
      <c r="U357" s="55" t="s">
        <v>23</v>
      </c>
      <c r="V357" s="55" t="s">
        <v>23</v>
      </c>
      <c r="W357" s="55" t="s">
        <v>23</v>
      </c>
      <c r="X357" s="55" t="s">
        <v>23</v>
      </c>
      <c r="Y357" s="55" t="s">
        <v>23</v>
      </c>
      <c r="Z357" s="55" t="s">
        <v>23</v>
      </c>
      <c r="AA357" s="55" t="s">
        <v>23</v>
      </c>
      <c r="AB357" s="55" t="s">
        <v>23</v>
      </c>
      <c r="AC357" s="55" t="s">
        <v>23</v>
      </c>
      <c r="AD357" s="55" t="s">
        <v>23</v>
      </c>
      <c r="AE357" s="55" t="s">
        <v>23</v>
      </c>
      <c r="AF357" s="55" t="s">
        <v>23</v>
      </c>
      <c r="AG357" s="55" t="s">
        <v>23</v>
      </c>
      <c r="AH357" s="55" t="s">
        <v>23</v>
      </c>
      <c r="AI357" s="55" t="s">
        <v>23</v>
      </c>
      <c r="AJ357" s="55" t="s">
        <v>23</v>
      </c>
      <c r="AK357" s="55" t="s">
        <v>23</v>
      </c>
      <c r="AL357" s="55" t="s">
        <v>23</v>
      </c>
      <c r="AM357" s="55" t="s">
        <v>23</v>
      </c>
      <c r="AN357" s="55" t="s">
        <v>23</v>
      </c>
      <c r="AO357" s="55" t="s">
        <v>23</v>
      </c>
      <c r="AP357" s="55" t="s">
        <v>23</v>
      </c>
      <c r="AQ357" s="55" t="s">
        <v>23</v>
      </c>
      <c r="AR357" s="55" t="s">
        <v>23</v>
      </c>
      <c r="AS357" s="55" t="s">
        <v>23</v>
      </c>
      <c r="AT357" s="55" t="s">
        <v>23</v>
      </c>
      <c r="AU357" s="55" t="s">
        <v>23</v>
      </c>
      <c r="AV357" s="55" t="s">
        <v>23</v>
      </c>
      <c r="AW357" s="55" t="s">
        <v>23</v>
      </c>
      <c r="AX357" s="55" t="s">
        <v>23</v>
      </c>
      <c r="AY357" s="55" t="s">
        <v>23</v>
      </c>
      <c r="AZ357" s="55" t="s">
        <v>23</v>
      </c>
      <c r="BA357" s="55" t="s">
        <v>23</v>
      </c>
      <c r="BB357" s="55" t="s">
        <v>23</v>
      </c>
      <c r="BC357" s="55" t="s">
        <v>23</v>
      </c>
      <c r="BD357" s="55" t="s">
        <v>23</v>
      </c>
    </row>
    <row r="358" spans="1:56" ht="12" customHeight="1" x14ac:dyDescent="0.2">
      <c r="A358" s="25">
        <f>MAX($A$14:A357)+1</f>
        <v>299</v>
      </c>
      <c r="B358" s="56" t="s">
        <v>34</v>
      </c>
      <c r="C358" s="55" t="s">
        <v>22</v>
      </c>
      <c r="D358" s="55" t="s">
        <v>26</v>
      </c>
      <c r="E358" s="55" t="s">
        <v>22</v>
      </c>
      <c r="F358" s="55" t="s">
        <v>22</v>
      </c>
      <c r="G358" s="55" t="s">
        <v>26</v>
      </c>
      <c r="H358" s="55" t="s">
        <v>22</v>
      </c>
      <c r="I358" s="55" t="s">
        <v>22</v>
      </c>
      <c r="J358" s="55" t="s">
        <v>26</v>
      </c>
      <c r="K358" s="55" t="s">
        <v>22</v>
      </c>
      <c r="L358" s="55" t="s">
        <v>22</v>
      </c>
      <c r="M358" s="55" t="s">
        <v>26</v>
      </c>
      <c r="N358" s="55" t="s">
        <v>22</v>
      </c>
      <c r="O358" s="55" t="s">
        <v>5</v>
      </c>
      <c r="P358" s="55" t="s">
        <v>40</v>
      </c>
      <c r="Q358" s="55" t="s">
        <v>26</v>
      </c>
      <c r="R358" s="55" t="s">
        <v>4</v>
      </c>
      <c r="S358" s="55" t="s">
        <v>23</v>
      </c>
      <c r="T358" s="55" t="s">
        <v>33</v>
      </c>
      <c r="U358" s="55" t="s">
        <v>4</v>
      </c>
      <c r="V358" s="55" t="s">
        <v>23</v>
      </c>
      <c r="W358" s="55" t="s">
        <v>33</v>
      </c>
      <c r="X358" s="55" t="s">
        <v>4</v>
      </c>
      <c r="Y358" s="55" t="s">
        <v>26</v>
      </c>
      <c r="Z358" s="55" t="s">
        <v>31</v>
      </c>
      <c r="AA358" s="55" t="s">
        <v>4</v>
      </c>
      <c r="AB358" s="55" t="s">
        <v>26</v>
      </c>
      <c r="AC358" s="55" t="s">
        <v>31</v>
      </c>
      <c r="AD358" s="55" t="s">
        <v>4</v>
      </c>
      <c r="AE358" s="55" t="s">
        <v>26</v>
      </c>
      <c r="AF358" s="55" t="s">
        <v>31</v>
      </c>
      <c r="AG358" s="55" t="s">
        <v>4</v>
      </c>
      <c r="AH358" s="55" t="s">
        <v>26</v>
      </c>
      <c r="AI358" s="55" t="s">
        <v>31</v>
      </c>
      <c r="AJ358" s="55" t="s">
        <v>4</v>
      </c>
      <c r="AK358" s="55" t="s">
        <v>26</v>
      </c>
      <c r="AL358" s="55" t="s">
        <v>31</v>
      </c>
      <c r="AM358" s="55" t="s">
        <v>4</v>
      </c>
      <c r="AN358" s="55" t="s">
        <v>26</v>
      </c>
      <c r="AO358" s="55" t="s">
        <v>31</v>
      </c>
      <c r="AP358" s="55" t="s">
        <v>4</v>
      </c>
      <c r="AQ358" s="55" t="s">
        <v>26</v>
      </c>
      <c r="AR358" s="55" t="s">
        <v>31</v>
      </c>
      <c r="AS358" s="55" t="s">
        <v>4</v>
      </c>
      <c r="AT358" s="55" t="s">
        <v>26</v>
      </c>
      <c r="AU358" s="55" t="s">
        <v>31</v>
      </c>
      <c r="AV358" s="55" t="s">
        <v>4</v>
      </c>
      <c r="AW358" s="55" t="s">
        <v>26</v>
      </c>
      <c r="AX358" s="55" t="s">
        <v>31</v>
      </c>
      <c r="AY358" s="55" t="s">
        <v>4</v>
      </c>
      <c r="AZ358" s="55" t="s">
        <v>26</v>
      </c>
      <c r="BA358" s="55" t="s">
        <v>31</v>
      </c>
      <c r="BB358" s="55" t="s">
        <v>4</v>
      </c>
      <c r="BC358" s="55" t="s">
        <v>26</v>
      </c>
      <c r="BD358" s="55" t="s">
        <v>31</v>
      </c>
    </row>
    <row r="359" spans="1:56" ht="12" customHeight="1" x14ac:dyDescent="0.2">
      <c r="A359" s="25">
        <f>MAX($A$14:A358)+1</f>
        <v>300</v>
      </c>
      <c r="B359" s="56" t="s">
        <v>30</v>
      </c>
      <c r="C359" s="55" t="s">
        <v>23</v>
      </c>
      <c r="D359" s="55" t="s">
        <v>23</v>
      </c>
      <c r="E359" s="55" t="s">
        <v>23</v>
      </c>
      <c r="F359" s="55" t="s">
        <v>23</v>
      </c>
      <c r="G359" s="55" t="s">
        <v>23</v>
      </c>
      <c r="H359" s="55" t="s">
        <v>23</v>
      </c>
      <c r="I359" s="55" t="s">
        <v>23</v>
      </c>
      <c r="J359" s="55" t="s">
        <v>23</v>
      </c>
      <c r="K359" s="55" t="s">
        <v>23</v>
      </c>
      <c r="L359" s="55" t="s">
        <v>23</v>
      </c>
      <c r="M359" s="55" t="s">
        <v>23</v>
      </c>
      <c r="N359" s="55" t="s">
        <v>23</v>
      </c>
      <c r="O359" s="55" t="s">
        <v>23</v>
      </c>
      <c r="P359" s="55" t="s">
        <v>23</v>
      </c>
      <c r="Q359" s="55" t="s">
        <v>23</v>
      </c>
      <c r="R359" s="55" t="s">
        <v>23</v>
      </c>
      <c r="S359" s="55" t="s">
        <v>23</v>
      </c>
      <c r="T359" s="55" t="s">
        <v>23</v>
      </c>
      <c r="U359" s="55" t="s">
        <v>23</v>
      </c>
      <c r="V359" s="55" t="s">
        <v>23</v>
      </c>
      <c r="W359" s="55" t="s">
        <v>23</v>
      </c>
      <c r="X359" s="55" t="s">
        <v>23</v>
      </c>
      <c r="Y359" s="55" t="s">
        <v>23</v>
      </c>
      <c r="Z359" s="55" t="s">
        <v>23</v>
      </c>
      <c r="AA359" s="55" t="s">
        <v>23</v>
      </c>
      <c r="AB359" s="55" t="s">
        <v>23</v>
      </c>
      <c r="AC359" s="55" t="s">
        <v>23</v>
      </c>
      <c r="AD359" s="55" t="s">
        <v>23</v>
      </c>
      <c r="AE359" s="55" t="s">
        <v>23</v>
      </c>
      <c r="AF359" s="55" t="s">
        <v>23</v>
      </c>
      <c r="AG359" s="55" t="s">
        <v>23</v>
      </c>
      <c r="AH359" s="55" t="s">
        <v>23</v>
      </c>
      <c r="AI359" s="55" t="s">
        <v>23</v>
      </c>
      <c r="AJ359" s="55" t="s">
        <v>23</v>
      </c>
      <c r="AK359" s="55" t="s">
        <v>23</v>
      </c>
      <c r="AL359" s="55" t="s">
        <v>23</v>
      </c>
      <c r="AM359" s="55" t="s">
        <v>23</v>
      </c>
      <c r="AN359" s="55" t="s">
        <v>23</v>
      </c>
      <c r="AO359" s="55" t="s">
        <v>23</v>
      </c>
      <c r="AP359" s="55" t="s">
        <v>23</v>
      </c>
      <c r="AQ359" s="55" t="s">
        <v>23</v>
      </c>
      <c r="AR359" s="55" t="s">
        <v>23</v>
      </c>
      <c r="AS359" s="55" t="s">
        <v>23</v>
      </c>
      <c r="AT359" s="55" t="s">
        <v>23</v>
      </c>
      <c r="AU359" s="55" t="s">
        <v>23</v>
      </c>
      <c r="AV359" s="55" t="s">
        <v>23</v>
      </c>
      <c r="AW359" s="55" t="s">
        <v>23</v>
      </c>
      <c r="AX359" s="55" t="s">
        <v>23</v>
      </c>
      <c r="AY359" s="55" t="s">
        <v>23</v>
      </c>
      <c r="AZ359" s="55" t="s">
        <v>23</v>
      </c>
      <c r="BA359" s="55" t="s">
        <v>23</v>
      </c>
      <c r="BB359" s="55" t="s">
        <v>23</v>
      </c>
      <c r="BC359" s="55" t="s">
        <v>23</v>
      </c>
      <c r="BD359" s="55" t="s">
        <v>23</v>
      </c>
    </row>
    <row r="360" spans="1:56" x14ac:dyDescent="0.2">
      <c r="A360" s="25">
        <f>MAX($A$14:A359)+1</f>
        <v>301</v>
      </c>
      <c r="B360" s="58" t="s">
        <v>80</v>
      </c>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c r="AA360" s="57"/>
      <c r="AB360" s="57"/>
      <c r="AC360" s="57"/>
      <c r="AD360" s="57"/>
      <c r="AE360" s="57"/>
      <c r="AF360" s="57"/>
      <c r="AG360" s="57"/>
      <c r="AH360" s="57"/>
      <c r="AI360" s="57"/>
      <c r="AJ360" s="57"/>
      <c r="AK360" s="57"/>
      <c r="AL360" s="57"/>
      <c r="AM360" s="57"/>
      <c r="AN360" s="57"/>
      <c r="AO360" s="57"/>
      <c r="AP360" s="57"/>
      <c r="AQ360" s="57"/>
      <c r="AR360" s="57"/>
      <c r="AS360" s="57"/>
      <c r="AT360" s="57"/>
      <c r="AU360" s="57"/>
      <c r="AV360" s="57"/>
      <c r="AW360" s="57"/>
      <c r="AX360" s="57"/>
      <c r="AY360" s="57"/>
      <c r="AZ360" s="57"/>
      <c r="BA360" s="57"/>
      <c r="BB360" s="57"/>
      <c r="BC360" s="57"/>
      <c r="BD360" s="57"/>
    </row>
    <row r="361" spans="1:56" ht="12" customHeight="1" x14ac:dyDescent="0.2">
      <c r="A361" s="25">
        <f>MAX($A$14:A360)+1</f>
        <v>302</v>
      </c>
      <c r="B361" s="56" t="s">
        <v>36</v>
      </c>
      <c r="C361" s="55" t="s">
        <v>4</v>
      </c>
      <c r="D361" s="55" t="s">
        <v>23</v>
      </c>
      <c r="E361" s="55" t="s">
        <v>31</v>
      </c>
      <c r="F361" s="55" t="s">
        <v>4</v>
      </c>
      <c r="G361" s="55" t="s">
        <v>23</v>
      </c>
      <c r="H361" s="55" t="s">
        <v>31</v>
      </c>
      <c r="I361" s="55" t="s">
        <v>4</v>
      </c>
      <c r="J361" s="55" t="s">
        <v>23</v>
      </c>
      <c r="K361" s="55" t="s">
        <v>31</v>
      </c>
      <c r="L361" s="55" t="s">
        <v>3</v>
      </c>
      <c r="M361" s="55" t="s">
        <v>23</v>
      </c>
      <c r="N361" s="55" t="s">
        <v>31</v>
      </c>
      <c r="O361" s="55" t="s">
        <v>3</v>
      </c>
      <c r="P361" s="55" t="s">
        <v>23</v>
      </c>
      <c r="Q361" s="55" t="s">
        <v>32</v>
      </c>
      <c r="R361" s="55" t="s">
        <v>3</v>
      </c>
      <c r="S361" s="55" t="s">
        <v>23</v>
      </c>
      <c r="T361" s="55" t="s">
        <v>31</v>
      </c>
      <c r="U361" s="55" t="s">
        <v>3</v>
      </c>
      <c r="V361" s="55" t="s">
        <v>23</v>
      </c>
      <c r="W361" s="55" t="s">
        <v>31</v>
      </c>
      <c r="X361" s="55" t="s">
        <v>3</v>
      </c>
      <c r="Y361" s="55" t="s">
        <v>23</v>
      </c>
      <c r="Z361" s="55" t="s">
        <v>31</v>
      </c>
      <c r="AA361" s="55" t="s">
        <v>3</v>
      </c>
      <c r="AB361" s="55" t="s">
        <v>23</v>
      </c>
      <c r="AC361" s="55" t="s">
        <v>31</v>
      </c>
      <c r="AD361" s="55" t="s">
        <v>3</v>
      </c>
      <c r="AE361" s="55" t="s">
        <v>23</v>
      </c>
      <c r="AF361" s="55" t="s">
        <v>31</v>
      </c>
      <c r="AG361" s="55" t="s">
        <v>3</v>
      </c>
      <c r="AH361" s="55" t="s">
        <v>23</v>
      </c>
      <c r="AI361" s="55" t="s">
        <v>31</v>
      </c>
      <c r="AJ361" s="55" t="s">
        <v>4</v>
      </c>
      <c r="AK361" s="55" t="s">
        <v>23</v>
      </c>
      <c r="AL361" s="55" t="s">
        <v>31</v>
      </c>
      <c r="AM361" s="55" t="s">
        <v>4</v>
      </c>
      <c r="AN361" s="55" t="s">
        <v>23</v>
      </c>
      <c r="AO361" s="55" t="s">
        <v>31</v>
      </c>
      <c r="AP361" s="55" t="s">
        <v>4</v>
      </c>
      <c r="AQ361" s="55" t="s">
        <v>23</v>
      </c>
      <c r="AR361" s="55" t="s">
        <v>32</v>
      </c>
      <c r="AS361" s="55" t="s">
        <v>4</v>
      </c>
      <c r="AT361" s="55" t="s">
        <v>23</v>
      </c>
      <c r="AU361" s="55" t="s">
        <v>31</v>
      </c>
      <c r="AV361" s="55" t="s">
        <v>4</v>
      </c>
      <c r="AW361" s="55" t="s">
        <v>23</v>
      </c>
      <c r="AX361" s="55" t="s">
        <v>31</v>
      </c>
      <c r="AY361" s="55" t="s">
        <v>3</v>
      </c>
      <c r="AZ361" s="55" t="s">
        <v>26</v>
      </c>
      <c r="BA361" s="55" t="s">
        <v>31</v>
      </c>
      <c r="BB361" s="55" t="s">
        <v>3</v>
      </c>
      <c r="BC361" s="55" t="s">
        <v>26</v>
      </c>
      <c r="BD361" s="55" t="s">
        <v>31</v>
      </c>
    </row>
    <row r="362" spans="1:56" ht="12" customHeight="1" x14ac:dyDescent="0.2">
      <c r="A362" s="25">
        <f>MAX($A$14:A361)+1</f>
        <v>303</v>
      </c>
      <c r="B362" s="56" t="s">
        <v>35</v>
      </c>
      <c r="C362" s="55" t="s">
        <v>23</v>
      </c>
      <c r="D362" s="55" t="s">
        <v>23</v>
      </c>
      <c r="E362" s="55" t="s">
        <v>23</v>
      </c>
      <c r="F362" s="55" t="s">
        <v>23</v>
      </c>
      <c r="G362" s="55" t="s">
        <v>23</v>
      </c>
      <c r="H362" s="55" t="s">
        <v>23</v>
      </c>
      <c r="I362" s="55" t="s">
        <v>23</v>
      </c>
      <c r="J362" s="55" t="s">
        <v>23</v>
      </c>
      <c r="K362" s="55" t="s">
        <v>23</v>
      </c>
      <c r="L362" s="55" t="s">
        <v>23</v>
      </c>
      <c r="M362" s="55" t="s">
        <v>23</v>
      </c>
      <c r="N362" s="55" t="s">
        <v>23</v>
      </c>
      <c r="O362" s="55" t="s">
        <v>23</v>
      </c>
      <c r="P362" s="55" t="s">
        <v>23</v>
      </c>
      <c r="Q362" s="55" t="s">
        <v>23</v>
      </c>
      <c r="R362" s="55" t="s">
        <v>23</v>
      </c>
      <c r="S362" s="55" t="s">
        <v>23</v>
      </c>
      <c r="T362" s="55" t="s">
        <v>23</v>
      </c>
      <c r="U362" s="55" t="s">
        <v>23</v>
      </c>
      <c r="V362" s="55" t="s">
        <v>23</v>
      </c>
      <c r="W362" s="55" t="s">
        <v>23</v>
      </c>
      <c r="X362" s="55" t="s">
        <v>23</v>
      </c>
      <c r="Y362" s="55" t="s">
        <v>23</v>
      </c>
      <c r="Z362" s="55" t="s">
        <v>23</v>
      </c>
      <c r="AA362" s="55" t="s">
        <v>23</v>
      </c>
      <c r="AB362" s="55" t="s">
        <v>23</v>
      </c>
      <c r="AC362" s="55" t="s">
        <v>23</v>
      </c>
      <c r="AD362" s="55" t="s">
        <v>23</v>
      </c>
      <c r="AE362" s="55" t="s">
        <v>23</v>
      </c>
      <c r="AF362" s="55" t="s">
        <v>23</v>
      </c>
      <c r="AG362" s="55" t="s">
        <v>23</v>
      </c>
      <c r="AH362" s="55" t="s">
        <v>23</v>
      </c>
      <c r="AI362" s="55" t="s">
        <v>23</v>
      </c>
      <c r="AJ362" s="55" t="s">
        <v>23</v>
      </c>
      <c r="AK362" s="55" t="s">
        <v>23</v>
      </c>
      <c r="AL362" s="55" t="s">
        <v>23</v>
      </c>
      <c r="AM362" s="55" t="s">
        <v>23</v>
      </c>
      <c r="AN362" s="55" t="s">
        <v>23</v>
      </c>
      <c r="AO362" s="55" t="s">
        <v>23</v>
      </c>
      <c r="AP362" s="55" t="s">
        <v>23</v>
      </c>
      <c r="AQ362" s="55" t="s">
        <v>23</v>
      </c>
      <c r="AR362" s="55" t="s">
        <v>23</v>
      </c>
      <c r="AS362" s="55" t="s">
        <v>23</v>
      </c>
      <c r="AT362" s="55" t="s">
        <v>23</v>
      </c>
      <c r="AU362" s="55" t="s">
        <v>23</v>
      </c>
      <c r="AV362" s="55" t="s">
        <v>23</v>
      </c>
      <c r="AW362" s="55" t="s">
        <v>23</v>
      </c>
      <c r="AX362" s="55" t="s">
        <v>23</v>
      </c>
      <c r="AY362" s="55" t="s">
        <v>23</v>
      </c>
      <c r="AZ362" s="55" t="s">
        <v>23</v>
      </c>
      <c r="BA362" s="55" t="s">
        <v>23</v>
      </c>
      <c r="BB362" s="55" t="s">
        <v>23</v>
      </c>
      <c r="BC362" s="55" t="s">
        <v>23</v>
      </c>
      <c r="BD362" s="55" t="s">
        <v>23</v>
      </c>
    </row>
    <row r="363" spans="1:56" ht="12" customHeight="1" x14ac:dyDescent="0.2">
      <c r="A363" s="25">
        <f>MAX($A$14:A362)+1</f>
        <v>304</v>
      </c>
      <c r="B363" s="56" t="s">
        <v>34</v>
      </c>
      <c r="C363" s="55" t="s">
        <v>4</v>
      </c>
      <c r="D363" s="55" t="s">
        <v>23</v>
      </c>
      <c r="E363" s="55" t="s">
        <v>31</v>
      </c>
      <c r="F363" s="55" t="s">
        <v>4</v>
      </c>
      <c r="G363" s="55" t="s">
        <v>23</v>
      </c>
      <c r="H363" s="55" t="s">
        <v>31</v>
      </c>
      <c r="I363" s="55" t="s">
        <v>4</v>
      </c>
      <c r="J363" s="55" t="s">
        <v>23</v>
      </c>
      <c r="K363" s="55" t="s">
        <v>31</v>
      </c>
      <c r="L363" s="55" t="s">
        <v>3</v>
      </c>
      <c r="M363" s="55" t="s">
        <v>23</v>
      </c>
      <c r="N363" s="55" t="s">
        <v>31</v>
      </c>
      <c r="O363" s="55" t="s">
        <v>3</v>
      </c>
      <c r="P363" s="55" t="s">
        <v>23</v>
      </c>
      <c r="Q363" s="55" t="s">
        <v>32</v>
      </c>
      <c r="R363" s="55" t="s">
        <v>3</v>
      </c>
      <c r="S363" s="55" t="s">
        <v>23</v>
      </c>
      <c r="T363" s="55" t="s">
        <v>31</v>
      </c>
      <c r="U363" s="55" t="s">
        <v>3</v>
      </c>
      <c r="V363" s="55" t="s">
        <v>23</v>
      </c>
      <c r="W363" s="55" t="s">
        <v>31</v>
      </c>
      <c r="X363" s="55" t="s">
        <v>3</v>
      </c>
      <c r="Y363" s="55" t="s">
        <v>23</v>
      </c>
      <c r="Z363" s="55" t="s">
        <v>31</v>
      </c>
      <c r="AA363" s="55" t="s">
        <v>3</v>
      </c>
      <c r="AB363" s="55" t="s">
        <v>23</v>
      </c>
      <c r="AC363" s="55" t="s">
        <v>31</v>
      </c>
      <c r="AD363" s="55" t="s">
        <v>3</v>
      </c>
      <c r="AE363" s="55" t="s">
        <v>23</v>
      </c>
      <c r="AF363" s="55" t="s">
        <v>31</v>
      </c>
      <c r="AG363" s="55" t="s">
        <v>3</v>
      </c>
      <c r="AH363" s="55" t="s">
        <v>23</v>
      </c>
      <c r="AI363" s="55" t="s">
        <v>31</v>
      </c>
      <c r="AJ363" s="55" t="s">
        <v>4</v>
      </c>
      <c r="AK363" s="55" t="s">
        <v>23</v>
      </c>
      <c r="AL363" s="55" t="s">
        <v>31</v>
      </c>
      <c r="AM363" s="55" t="s">
        <v>4</v>
      </c>
      <c r="AN363" s="55" t="s">
        <v>23</v>
      </c>
      <c r="AO363" s="55" t="s">
        <v>31</v>
      </c>
      <c r="AP363" s="55" t="s">
        <v>4</v>
      </c>
      <c r="AQ363" s="55" t="s">
        <v>23</v>
      </c>
      <c r="AR363" s="55" t="s">
        <v>32</v>
      </c>
      <c r="AS363" s="55" t="s">
        <v>4</v>
      </c>
      <c r="AT363" s="55" t="s">
        <v>23</v>
      </c>
      <c r="AU363" s="55" t="s">
        <v>31</v>
      </c>
      <c r="AV363" s="55" t="s">
        <v>4</v>
      </c>
      <c r="AW363" s="55" t="s">
        <v>23</v>
      </c>
      <c r="AX363" s="55" t="s">
        <v>31</v>
      </c>
      <c r="AY363" s="55" t="s">
        <v>3</v>
      </c>
      <c r="AZ363" s="55" t="s">
        <v>26</v>
      </c>
      <c r="BA363" s="55" t="s">
        <v>31</v>
      </c>
      <c r="BB363" s="55" t="s">
        <v>3</v>
      </c>
      <c r="BC363" s="55" t="s">
        <v>26</v>
      </c>
      <c r="BD363" s="55" t="s">
        <v>31</v>
      </c>
    </row>
    <row r="364" spans="1:56" ht="12" customHeight="1" x14ac:dyDescent="0.2">
      <c r="A364" s="25">
        <f>MAX($A$14:A363)+1</f>
        <v>305</v>
      </c>
      <c r="B364" s="56" t="s">
        <v>30</v>
      </c>
      <c r="C364" s="55" t="s">
        <v>23</v>
      </c>
      <c r="D364" s="55" t="s">
        <v>23</v>
      </c>
      <c r="E364" s="55" t="s">
        <v>23</v>
      </c>
      <c r="F364" s="55" t="s">
        <v>23</v>
      </c>
      <c r="G364" s="55" t="s">
        <v>23</v>
      </c>
      <c r="H364" s="55" t="s">
        <v>23</v>
      </c>
      <c r="I364" s="55" t="s">
        <v>23</v>
      </c>
      <c r="J364" s="55" t="s">
        <v>23</v>
      </c>
      <c r="K364" s="55" t="s">
        <v>23</v>
      </c>
      <c r="L364" s="55" t="s">
        <v>23</v>
      </c>
      <c r="M364" s="55" t="s">
        <v>23</v>
      </c>
      <c r="N364" s="55" t="s">
        <v>23</v>
      </c>
      <c r="O364" s="55" t="s">
        <v>23</v>
      </c>
      <c r="P364" s="55" t="s">
        <v>23</v>
      </c>
      <c r="Q364" s="55" t="s">
        <v>23</v>
      </c>
      <c r="R364" s="55" t="s">
        <v>23</v>
      </c>
      <c r="S364" s="55" t="s">
        <v>23</v>
      </c>
      <c r="T364" s="55" t="s">
        <v>23</v>
      </c>
      <c r="U364" s="55" t="s">
        <v>23</v>
      </c>
      <c r="V364" s="55" t="s">
        <v>23</v>
      </c>
      <c r="W364" s="55" t="s">
        <v>23</v>
      </c>
      <c r="X364" s="55" t="s">
        <v>23</v>
      </c>
      <c r="Y364" s="55" t="s">
        <v>23</v>
      </c>
      <c r="Z364" s="55" t="s">
        <v>23</v>
      </c>
      <c r="AA364" s="55" t="s">
        <v>23</v>
      </c>
      <c r="AB364" s="55" t="s">
        <v>23</v>
      </c>
      <c r="AC364" s="55" t="s">
        <v>23</v>
      </c>
      <c r="AD364" s="55" t="s">
        <v>23</v>
      </c>
      <c r="AE364" s="55" t="s">
        <v>23</v>
      </c>
      <c r="AF364" s="55" t="s">
        <v>23</v>
      </c>
      <c r="AG364" s="55" t="s">
        <v>23</v>
      </c>
      <c r="AH364" s="55" t="s">
        <v>23</v>
      </c>
      <c r="AI364" s="55" t="s">
        <v>23</v>
      </c>
      <c r="AJ364" s="55" t="s">
        <v>23</v>
      </c>
      <c r="AK364" s="55" t="s">
        <v>23</v>
      </c>
      <c r="AL364" s="55" t="s">
        <v>23</v>
      </c>
      <c r="AM364" s="55" t="s">
        <v>23</v>
      </c>
      <c r="AN364" s="55" t="s">
        <v>23</v>
      </c>
      <c r="AO364" s="55" t="s">
        <v>23</v>
      </c>
      <c r="AP364" s="55" t="s">
        <v>23</v>
      </c>
      <c r="AQ364" s="55" t="s">
        <v>23</v>
      </c>
      <c r="AR364" s="55" t="s">
        <v>23</v>
      </c>
      <c r="AS364" s="55" t="s">
        <v>23</v>
      </c>
      <c r="AT364" s="55" t="s">
        <v>23</v>
      </c>
      <c r="AU364" s="55" t="s">
        <v>23</v>
      </c>
      <c r="AV364" s="55" t="s">
        <v>23</v>
      </c>
      <c r="AW364" s="55" t="s">
        <v>23</v>
      </c>
      <c r="AX364" s="55" t="s">
        <v>23</v>
      </c>
      <c r="AY364" s="55" t="s">
        <v>23</v>
      </c>
      <c r="AZ364" s="55" t="s">
        <v>23</v>
      </c>
      <c r="BA364" s="55" t="s">
        <v>23</v>
      </c>
      <c r="BB364" s="55" t="s">
        <v>23</v>
      </c>
      <c r="BC364" s="55" t="s">
        <v>23</v>
      </c>
      <c r="BD364" s="55" t="s">
        <v>23</v>
      </c>
    </row>
    <row r="365" spans="1:56" x14ac:dyDescent="0.2">
      <c r="A365" s="25">
        <f>MAX($A$14:A364)+1</f>
        <v>306</v>
      </c>
      <c r="B365" s="58" t="s">
        <v>79</v>
      </c>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c r="AN365" s="57"/>
      <c r="AO365" s="57"/>
      <c r="AP365" s="57"/>
      <c r="AQ365" s="57"/>
      <c r="AR365" s="57"/>
      <c r="AS365" s="57"/>
      <c r="AT365" s="57"/>
      <c r="AU365" s="57"/>
      <c r="AV365" s="57"/>
      <c r="AW365" s="57"/>
      <c r="AX365" s="57"/>
      <c r="AY365" s="57"/>
      <c r="AZ365" s="57"/>
      <c r="BA365" s="57"/>
      <c r="BB365" s="57"/>
      <c r="BC365" s="57"/>
      <c r="BD365" s="57"/>
    </row>
    <row r="366" spans="1:56" ht="12" customHeight="1" x14ac:dyDescent="0.2">
      <c r="A366" s="25">
        <f>MAX($A$14:A365)+1</f>
        <v>307</v>
      </c>
      <c r="B366" s="56" t="s">
        <v>36</v>
      </c>
      <c r="C366" s="55" t="s">
        <v>6</v>
      </c>
      <c r="D366" s="55" t="s">
        <v>23</v>
      </c>
      <c r="E366" s="55" t="s">
        <v>31</v>
      </c>
      <c r="F366" s="55" t="s">
        <v>6</v>
      </c>
      <c r="G366" s="55" t="s">
        <v>23</v>
      </c>
      <c r="H366" s="55" t="s">
        <v>31</v>
      </c>
      <c r="I366" s="55" t="s">
        <v>6</v>
      </c>
      <c r="J366" s="55" t="s">
        <v>23</v>
      </c>
      <c r="K366" s="55" t="s">
        <v>31</v>
      </c>
      <c r="L366" s="55" t="s">
        <v>6</v>
      </c>
      <c r="M366" s="55" t="s">
        <v>23</v>
      </c>
      <c r="N366" s="55" t="s">
        <v>31</v>
      </c>
      <c r="O366" s="55" t="s">
        <v>6</v>
      </c>
      <c r="P366" s="55" t="s">
        <v>23</v>
      </c>
      <c r="Q366" s="55" t="s">
        <v>31</v>
      </c>
      <c r="R366" s="55" t="s">
        <v>4</v>
      </c>
      <c r="S366" s="55" t="s">
        <v>23</v>
      </c>
      <c r="T366" s="55" t="s">
        <v>33</v>
      </c>
      <c r="U366" s="55" t="s">
        <v>4</v>
      </c>
      <c r="V366" s="55" t="s">
        <v>26</v>
      </c>
      <c r="W366" s="55" t="s">
        <v>31</v>
      </c>
      <c r="X366" s="55" t="s">
        <v>4</v>
      </c>
      <c r="Y366" s="55" t="s">
        <v>26</v>
      </c>
      <c r="Z366" s="55" t="s">
        <v>31</v>
      </c>
      <c r="AA366" s="55" t="s">
        <v>4</v>
      </c>
      <c r="AB366" s="55" t="s">
        <v>26</v>
      </c>
      <c r="AC366" s="55" t="s">
        <v>31</v>
      </c>
      <c r="AD366" s="55" t="s">
        <v>4</v>
      </c>
      <c r="AE366" s="55" t="s">
        <v>26</v>
      </c>
      <c r="AF366" s="55" t="s">
        <v>31</v>
      </c>
      <c r="AG366" s="55" t="s">
        <v>4</v>
      </c>
      <c r="AH366" s="55" t="s">
        <v>26</v>
      </c>
      <c r="AI366" s="55" t="s">
        <v>31</v>
      </c>
      <c r="AJ366" s="55" t="s">
        <v>6</v>
      </c>
      <c r="AK366" s="55" t="s">
        <v>26</v>
      </c>
      <c r="AL366" s="55" t="s">
        <v>31</v>
      </c>
      <c r="AM366" s="55" t="s">
        <v>5</v>
      </c>
      <c r="AN366" s="55" t="s">
        <v>23</v>
      </c>
      <c r="AO366" s="55" t="s">
        <v>31</v>
      </c>
      <c r="AP366" s="55" t="s">
        <v>5</v>
      </c>
      <c r="AQ366" s="55" t="s">
        <v>23</v>
      </c>
      <c r="AR366" s="55" t="s">
        <v>32</v>
      </c>
      <c r="AS366" s="55" t="s">
        <v>5</v>
      </c>
      <c r="AT366" s="55" t="s">
        <v>23</v>
      </c>
      <c r="AU366" s="55" t="s">
        <v>32</v>
      </c>
      <c r="AV366" s="55" t="s">
        <v>5</v>
      </c>
      <c r="AW366" s="55" t="s">
        <v>23</v>
      </c>
      <c r="AX366" s="55" t="s">
        <v>31</v>
      </c>
      <c r="AY366" s="55" t="s">
        <v>5</v>
      </c>
      <c r="AZ366" s="55" t="s">
        <v>26</v>
      </c>
      <c r="BA366" s="55" t="s">
        <v>32</v>
      </c>
      <c r="BB366" s="55" t="s">
        <v>5</v>
      </c>
      <c r="BC366" s="55" t="s">
        <v>26</v>
      </c>
      <c r="BD366" s="55" t="s">
        <v>32</v>
      </c>
    </row>
    <row r="367" spans="1:56" ht="12" customHeight="1" x14ac:dyDescent="0.2">
      <c r="A367" s="25">
        <f>MAX($A$14:A366)+1</f>
        <v>308</v>
      </c>
      <c r="B367" s="56" t="s">
        <v>35</v>
      </c>
      <c r="C367" s="55" t="s">
        <v>23</v>
      </c>
      <c r="D367" s="55" t="s">
        <v>23</v>
      </c>
      <c r="E367" s="55" t="s">
        <v>23</v>
      </c>
      <c r="F367" s="55" t="s">
        <v>23</v>
      </c>
      <c r="G367" s="55" t="s">
        <v>23</v>
      </c>
      <c r="H367" s="55" t="s">
        <v>23</v>
      </c>
      <c r="I367" s="55" t="s">
        <v>23</v>
      </c>
      <c r="J367" s="55" t="s">
        <v>23</v>
      </c>
      <c r="K367" s="55" t="s">
        <v>23</v>
      </c>
      <c r="L367" s="55" t="s">
        <v>23</v>
      </c>
      <c r="M367" s="55" t="s">
        <v>23</v>
      </c>
      <c r="N367" s="55" t="s">
        <v>23</v>
      </c>
      <c r="O367" s="55" t="s">
        <v>23</v>
      </c>
      <c r="P367" s="55" t="s">
        <v>23</v>
      </c>
      <c r="Q367" s="55" t="s">
        <v>23</v>
      </c>
      <c r="R367" s="55" t="s">
        <v>23</v>
      </c>
      <c r="S367" s="55" t="s">
        <v>23</v>
      </c>
      <c r="T367" s="55" t="s">
        <v>23</v>
      </c>
      <c r="U367" s="55" t="s">
        <v>23</v>
      </c>
      <c r="V367" s="55" t="s">
        <v>23</v>
      </c>
      <c r="W367" s="55" t="s">
        <v>23</v>
      </c>
      <c r="X367" s="55" t="s">
        <v>23</v>
      </c>
      <c r="Y367" s="55" t="s">
        <v>23</v>
      </c>
      <c r="Z367" s="55" t="s">
        <v>23</v>
      </c>
      <c r="AA367" s="55" t="s">
        <v>23</v>
      </c>
      <c r="AB367" s="55" t="s">
        <v>23</v>
      </c>
      <c r="AC367" s="55" t="s">
        <v>23</v>
      </c>
      <c r="AD367" s="55" t="s">
        <v>23</v>
      </c>
      <c r="AE367" s="55" t="s">
        <v>23</v>
      </c>
      <c r="AF367" s="55" t="s">
        <v>23</v>
      </c>
      <c r="AG367" s="55" t="s">
        <v>23</v>
      </c>
      <c r="AH367" s="55" t="s">
        <v>23</v>
      </c>
      <c r="AI367" s="55" t="s">
        <v>23</v>
      </c>
      <c r="AJ367" s="55" t="s">
        <v>23</v>
      </c>
      <c r="AK367" s="55" t="s">
        <v>23</v>
      </c>
      <c r="AL367" s="55" t="s">
        <v>23</v>
      </c>
      <c r="AM367" s="55" t="s">
        <v>23</v>
      </c>
      <c r="AN367" s="55" t="s">
        <v>23</v>
      </c>
      <c r="AO367" s="55" t="s">
        <v>23</v>
      </c>
      <c r="AP367" s="55" t="s">
        <v>23</v>
      </c>
      <c r="AQ367" s="55" t="s">
        <v>23</v>
      </c>
      <c r="AR367" s="55" t="s">
        <v>23</v>
      </c>
      <c r="AS367" s="55" t="s">
        <v>23</v>
      </c>
      <c r="AT367" s="55" t="s">
        <v>23</v>
      </c>
      <c r="AU367" s="55" t="s">
        <v>23</v>
      </c>
      <c r="AV367" s="55" t="s">
        <v>23</v>
      </c>
      <c r="AW367" s="55" t="s">
        <v>23</v>
      </c>
      <c r="AX367" s="55" t="s">
        <v>23</v>
      </c>
      <c r="AY367" s="55" t="s">
        <v>23</v>
      </c>
      <c r="AZ367" s="55" t="s">
        <v>23</v>
      </c>
      <c r="BA367" s="55" t="s">
        <v>23</v>
      </c>
      <c r="BB367" s="55" t="s">
        <v>23</v>
      </c>
      <c r="BC367" s="55" t="s">
        <v>23</v>
      </c>
      <c r="BD367" s="55" t="s">
        <v>23</v>
      </c>
    </row>
    <row r="368" spans="1:56" ht="12" customHeight="1" x14ac:dyDescent="0.2">
      <c r="A368" s="25">
        <f>MAX($A$14:A367)+1</f>
        <v>309</v>
      </c>
      <c r="B368" s="56" t="s">
        <v>34</v>
      </c>
      <c r="C368" s="55" t="s">
        <v>6</v>
      </c>
      <c r="D368" s="55" t="s">
        <v>23</v>
      </c>
      <c r="E368" s="55" t="s">
        <v>31</v>
      </c>
      <c r="F368" s="55" t="s">
        <v>6</v>
      </c>
      <c r="G368" s="55" t="s">
        <v>23</v>
      </c>
      <c r="H368" s="55" t="s">
        <v>31</v>
      </c>
      <c r="I368" s="55" t="s">
        <v>6</v>
      </c>
      <c r="J368" s="55" t="s">
        <v>23</v>
      </c>
      <c r="K368" s="55" t="s">
        <v>31</v>
      </c>
      <c r="L368" s="55" t="s">
        <v>6</v>
      </c>
      <c r="M368" s="55" t="s">
        <v>23</v>
      </c>
      <c r="N368" s="55" t="s">
        <v>31</v>
      </c>
      <c r="O368" s="55" t="s">
        <v>6</v>
      </c>
      <c r="P368" s="55" t="s">
        <v>23</v>
      </c>
      <c r="Q368" s="55" t="s">
        <v>31</v>
      </c>
      <c r="R368" s="55" t="s">
        <v>4</v>
      </c>
      <c r="S368" s="55" t="s">
        <v>23</v>
      </c>
      <c r="T368" s="55" t="s">
        <v>33</v>
      </c>
      <c r="U368" s="55" t="s">
        <v>4</v>
      </c>
      <c r="V368" s="55" t="s">
        <v>26</v>
      </c>
      <c r="W368" s="55" t="s">
        <v>31</v>
      </c>
      <c r="X368" s="55" t="s">
        <v>4</v>
      </c>
      <c r="Y368" s="55" t="s">
        <v>26</v>
      </c>
      <c r="Z368" s="55" t="s">
        <v>31</v>
      </c>
      <c r="AA368" s="55" t="s">
        <v>4</v>
      </c>
      <c r="AB368" s="55" t="s">
        <v>26</v>
      </c>
      <c r="AC368" s="55" t="s">
        <v>31</v>
      </c>
      <c r="AD368" s="55" t="s">
        <v>4</v>
      </c>
      <c r="AE368" s="55" t="s">
        <v>26</v>
      </c>
      <c r="AF368" s="55" t="s">
        <v>31</v>
      </c>
      <c r="AG368" s="55" t="s">
        <v>4</v>
      </c>
      <c r="AH368" s="55" t="s">
        <v>26</v>
      </c>
      <c r="AI368" s="55" t="s">
        <v>31</v>
      </c>
      <c r="AJ368" s="55" t="s">
        <v>6</v>
      </c>
      <c r="AK368" s="55" t="s">
        <v>26</v>
      </c>
      <c r="AL368" s="55" t="s">
        <v>31</v>
      </c>
      <c r="AM368" s="55" t="s">
        <v>5</v>
      </c>
      <c r="AN368" s="55" t="s">
        <v>23</v>
      </c>
      <c r="AO368" s="55" t="s">
        <v>31</v>
      </c>
      <c r="AP368" s="55" t="s">
        <v>5</v>
      </c>
      <c r="AQ368" s="55" t="s">
        <v>23</v>
      </c>
      <c r="AR368" s="55" t="s">
        <v>32</v>
      </c>
      <c r="AS368" s="55" t="s">
        <v>5</v>
      </c>
      <c r="AT368" s="55" t="s">
        <v>23</v>
      </c>
      <c r="AU368" s="55" t="s">
        <v>32</v>
      </c>
      <c r="AV368" s="55" t="s">
        <v>5</v>
      </c>
      <c r="AW368" s="55" t="s">
        <v>23</v>
      </c>
      <c r="AX368" s="55" t="s">
        <v>31</v>
      </c>
      <c r="AY368" s="55" t="s">
        <v>5</v>
      </c>
      <c r="AZ368" s="55" t="s">
        <v>23</v>
      </c>
      <c r="BA368" s="55" t="s">
        <v>32</v>
      </c>
      <c r="BB368" s="55" t="s">
        <v>5</v>
      </c>
      <c r="BC368" s="55" t="s">
        <v>23</v>
      </c>
      <c r="BD368" s="55" t="s">
        <v>32</v>
      </c>
    </row>
    <row r="369" spans="1:56" ht="12" customHeight="1" x14ac:dyDescent="0.2">
      <c r="A369" s="25">
        <f>MAX($A$14:A368)+1</f>
        <v>310</v>
      </c>
      <c r="B369" s="56" t="s">
        <v>30</v>
      </c>
      <c r="C369" s="55" t="s">
        <v>23</v>
      </c>
      <c r="D369" s="55" t="s">
        <v>23</v>
      </c>
      <c r="E369" s="55" t="s">
        <v>23</v>
      </c>
      <c r="F369" s="55" t="s">
        <v>23</v>
      </c>
      <c r="G369" s="55" t="s">
        <v>23</v>
      </c>
      <c r="H369" s="55" t="s">
        <v>23</v>
      </c>
      <c r="I369" s="55" t="s">
        <v>23</v>
      </c>
      <c r="J369" s="55" t="s">
        <v>23</v>
      </c>
      <c r="K369" s="55" t="s">
        <v>23</v>
      </c>
      <c r="L369" s="55" t="s">
        <v>23</v>
      </c>
      <c r="M369" s="55" t="s">
        <v>23</v>
      </c>
      <c r="N369" s="55" t="s">
        <v>23</v>
      </c>
      <c r="O369" s="55" t="s">
        <v>23</v>
      </c>
      <c r="P369" s="55" t="s">
        <v>23</v>
      </c>
      <c r="Q369" s="55" t="s">
        <v>23</v>
      </c>
      <c r="R369" s="55" t="s">
        <v>23</v>
      </c>
      <c r="S369" s="55" t="s">
        <v>23</v>
      </c>
      <c r="T369" s="55" t="s">
        <v>23</v>
      </c>
      <c r="U369" s="55" t="s">
        <v>23</v>
      </c>
      <c r="V369" s="55" t="s">
        <v>23</v>
      </c>
      <c r="W369" s="55" t="s">
        <v>23</v>
      </c>
      <c r="X369" s="55" t="s">
        <v>23</v>
      </c>
      <c r="Y369" s="55" t="s">
        <v>23</v>
      </c>
      <c r="Z369" s="55" t="s">
        <v>23</v>
      </c>
      <c r="AA369" s="55" t="s">
        <v>23</v>
      </c>
      <c r="AB369" s="55" t="s">
        <v>23</v>
      </c>
      <c r="AC369" s="55" t="s">
        <v>23</v>
      </c>
      <c r="AD369" s="55" t="s">
        <v>23</v>
      </c>
      <c r="AE369" s="55" t="s">
        <v>23</v>
      </c>
      <c r="AF369" s="55" t="s">
        <v>23</v>
      </c>
      <c r="AG369" s="55" t="s">
        <v>23</v>
      </c>
      <c r="AH369" s="55" t="s">
        <v>23</v>
      </c>
      <c r="AI369" s="55" t="s">
        <v>23</v>
      </c>
      <c r="AJ369" s="55" t="s">
        <v>23</v>
      </c>
      <c r="AK369" s="55" t="s">
        <v>23</v>
      </c>
      <c r="AL369" s="55" t="s">
        <v>23</v>
      </c>
      <c r="AM369" s="55" t="s">
        <v>23</v>
      </c>
      <c r="AN369" s="55" t="s">
        <v>23</v>
      </c>
      <c r="AO369" s="55" t="s">
        <v>23</v>
      </c>
      <c r="AP369" s="55" t="s">
        <v>23</v>
      </c>
      <c r="AQ369" s="55" t="s">
        <v>23</v>
      </c>
      <c r="AR369" s="55" t="s">
        <v>23</v>
      </c>
      <c r="AS369" s="55" t="s">
        <v>23</v>
      </c>
      <c r="AT369" s="55" t="s">
        <v>23</v>
      </c>
      <c r="AU369" s="55" t="s">
        <v>23</v>
      </c>
      <c r="AV369" s="55" t="s">
        <v>23</v>
      </c>
      <c r="AW369" s="55" t="s">
        <v>23</v>
      </c>
      <c r="AX369" s="55" t="s">
        <v>23</v>
      </c>
      <c r="AY369" s="55" t="s">
        <v>23</v>
      </c>
      <c r="AZ369" s="55" t="s">
        <v>23</v>
      </c>
      <c r="BA369" s="55" t="s">
        <v>23</v>
      </c>
      <c r="BB369" s="55" t="s">
        <v>23</v>
      </c>
      <c r="BC369" s="55" t="s">
        <v>23</v>
      </c>
      <c r="BD369" s="55" t="s">
        <v>23</v>
      </c>
    </row>
    <row r="370" spans="1:56" x14ac:dyDescent="0.2">
      <c r="A370" s="25">
        <f>MAX($A$14:A369)+1</f>
        <v>311</v>
      </c>
      <c r="B370" s="58" t="s">
        <v>78</v>
      </c>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c r="AB370" s="57"/>
      <c r="AC370" s="57"/>
      <c r="AD370" s="57"/>
      <c r="AE370" s="57"/>
      <c r="AF370" s="57"/>
      <c r="AG370" s="57"/>
      <c r="AH370" s="57"/>
      <c r="AI370" s="57"/>
      <c r="AJ370" s="57"/>
      <c r="AK370" s="57"/>
      <c r="AL370" s="57"/>
      <c r="AM370" s="57"/>
      <c r="AN370" s="57"/>
      <c r="AO370" s="57"/>
      <c r="AP370" s="57"/>
      <c r="AQ370" s="57"/>
      <c r="AR370" s="57"/>
      <c r="AS370" s="57"/>
      <c r="AT370" s="57"/>
      <c r="AU370" s="57"/>
      <c r="AV370" s="57"/>
      <c r="AW370" s="57"/>
      <c r="AX370" s="57"/>
      <c r="AY370" s="57"/>
      <c r="AZ370" s="57"/>
      <c r="BA370" s="57"/>
      <c r="BB370" s="57"/>
      <c r="BC370" s="57"/>
      <c r="BD370" s="57"/>
    </row>
    <row r="371" spans="1:56" ht="12" customHeight="1" x14ac:dyDescent="0.2">
      <c r="A371" s="25">
        <f>MAX($A$14:A370)+1</f>
        <v>312</v>
      </c>
      <c r="B371" s="56" t="s">
        <v>36</v>
      </c>
      <c r="C371" s="55" t="s">
        <v>6</v>
      </c>
      <c r="D371" s="55" t="s">
        <v>23</v>
      </c>
      <c r="E371" s="55" t="s">
        <v>31</v>
      </c>
      <c r="F371" s="55" t="s">
        <v>6</v>
      </c>
      <c r="G371" s="55" t="s">
        <v>23</v>
      </c>
      <c r="H371" s="55" t="s">
        <v>31</v>
      </c>
      <c r="I371" s="55" t="s">
        <v>5</v>
      </c>
      <c r="J371" s="55" t="s">
        <v>23</v>
      </c>
      <c r="K371" s="55" t="s">
        <v>31</v>
      </c>
      <c r="L371" s="55" t="s">
        <v>5</v>
      </c>
      <c r="M371" s="55" t="s">
        <v>23</v>
      </c>
      <c r="N371" s="55" t="s">
        <v>31</v>
      </c>
      <c r="O371" s="55" t="s">
        <v>5</v>
      </c>
      <c r="P371" s="55" t="s">
        <v>23</v>
      </c>
      <c r="Q371" s="55" t="s">
        <v>31</v>
      </c>
      <c r="R371" s="55" t="s">
        <v>5</v>
      </c>
      <c r="S371" s="55" t="s">
        <v>23</v>
      </c>
      <c r="T371" s="55" t="s">
        <v>31</v>
      </c>
      <c r="U371" s="55" t="s">
        <v>5</v>
      </c>
      <c r="V371" s="55" t="s">
        <v>23</v>
      </c>
      <c r="W371" s="55" t="s">
        <v>31</v>
      </c>
      <c r="X371" s="55" t="s">
        <v>4</v>
      </c>
      <c r="Y371" s="55" t="s">
        <v>23</v>
      </c>
      <c r="Z371" s="55" t="s">
        <v>31</v>
      </c>
      <c r="AA371" s="55" t="s">
        <v>3</v>
      </c>
      <c r="AB371" s="55" t="s">
        <v>23</v>
      </c>
      <c r="AC371" s="55" t="s">
        <v>33</v>
      </c>
      <c r="AD371" s="55" t="s">
        <v>3</v>
      </c>
      <c r="AE371" s="55" t="s">
        <v>26</v>
      </c>
      <c r="AF371" s="55" t="s">
        <v>31</v>
      </c>
      <c r="AG371" s="55" t="s">
        <v>3</v>
      </c>
      <c r="AH371" s="55" t="s">
        <v>26</v>
      </c>
      <c r="AI371" s="55" t="s">
        <v>31</v>
      </c>
      <c r="AJ371" s="55" t="s">
        <v>3</v>
      </c>
      <c r="AK371" s="55" t="s">
        <v>26</v>
      </c>
      <c r="AL371" s="55" t="s">
        <v>31</v>
      </c>
      <c r="AM371" s="55" t="s">
        <v>3</v>
      </c>
      <c r="AN371" s="55" t="s">
        <v>26</v>
      </c>
      <c r="AO371" s="55" t="s">
        <v>31</v>
      </c>
      <c r="AP371" s="55" t="s">
        <v>3</v>
      </c>
      <c r="AQ371" s="55" t="s">
        <v>26</v>
      </c>
      <c r="AR371" s="55" t="s">
        <v>31</v>
      </c>
      <c r="AS371" s="55" t="s">
        <v>15</v>
      </c>
      <c r="AT371" s="55" t="s">
        <v>26</v>
      </c>
      <c r="AU371" s="55" t="s">
        <v>31</v>
      </c>
      <c r="AV371" s="55" t="s">
        <v>15</v>
      </c>
      <c r="AW371" s="55" t="s">
        <v>28</v>
      </c>
      <c r="AX371" s="55" t="s">
        <v>26</v>
      </c>
      <c r="AY371" s="55" t="s">
        <v>15</v>
      </c>
      <c r="AZ371" s="55" t="s">
        <v>23</v>
      </c>
      <c r="BA371" s="55" t="s">
        <v>31</v>
      </c>
      <c r="BB371" s="55" t="s">
        <v>15</v>
      </c>
      <c r="BC371" s="55" t="s">
        <v>26</v>
      </c>
      <c r="BD371" s="55" t="s">
        <v>32</v>
      </c>
    </row>
    <row r="372" spans="1:56" ht="12" customHeight="1" x14ac:dyDescent="0.2">
      <c r="A372" s="25">
        <f>MAX($A$14:A371)+1</f>
        <v>313</v>
      </c>
      <c r="B372" s="56" t="s">
        <v>35</v>
      </c>
      <c r="C372" s="55" t="s">
        <v>27</v>
      </c>
      <c r="D372" s="55" t="s">
        <v>23</v>
      </c>
      <c r="E372" s="55" t="s">
        <v>23</v>
      </c>
      <c r="F372" s="55" t="s">
        <v>27</v>
      </c>
      <c r="G372" s="55" t="s">
        <v>23</v>
      </c>
      <c r="H372" s="55" t="s">
        <v>23</v>
      </c>
      <c r="I372" s="55" t="s">
        <v>27</v>
      </c>
      <c r="J372" s="55" t="s">
        <v>23</v>
      </c>
      <c r="K372" s="55" t="s">
        <v>23</v>
      </c>
      <c r="L372" s="55" t="s">
        <v>27</v>
      </c>
      <c r="M372" s="55" t="s">
        <v>23</v>
      </c>
      <c r="N372" s="55" t="s">
        <v>23</v>
      </c>
      <c r="O372" s="55" t="s">
        <v>27</v>
      </c>
      <c r="P372" s="55" t="s">
        <v>23</v>
      </c>
      <c r="Q372" s="55" t="s">
        <v>23</v>
      </c>
      <c r="R372" s="55" t="s">
        <v>27</v>
      </c>
      <c r="S372" s="55" t="s">
        <v>23</v>
      </c>
      <c r="T372" s="55" t="s">
        <v>23</v>
      </c>
      <c r="U372" s="55" t="s">
        <v>27</v>
      </c>
      <c r="V372" s="55" t="s">
        <v>23</v>
      </c>
      <c r="W372" s="55" t="s">
        <v>23</v>
      </c>
      <c r="X372" s="55" t="s">
        <v>23</v>
      </c>
      <c r="Y372" s="55" t="s">
        <v>23</v>
      </c>
      <c r="Z372" s="55" t="s">
        <v>23</v>
      </c>
      <c r="AA372" s="55" t="s">
        <v>23</v>
      </c>
      <c r="AB372" s="55" t="s">
        <v>23</v>
      </c>
      <c r="AC372" s="55" t="s">
        <v>23</v>
      </c>
      <c r="AD372" s="55" t="s">
        <v>23</v>
      </c>
      <c r="AE372" s="55" t="s">
        <v>23</v>
      </c>
      <c r="AF372" s="55" t="s">
        <v>23</v>
      </c>
      <c r="AG372" s="55" t="s">
        <v>23</v>
      </c>
      <c r="AH372" s="55" t="s">
        <v>23</v>
      </c>
      <c r="AI372" s="55" t="s">
        <v>23</v>
      </c>
      <c r="AJ372" s="55" t="s">
        <v>23</v>
      </c>
      <c r="AK372" s="55" t="s">
        <v>23</v>
      </c>
      <c r="AL372" s="55" t="s">
        <v>23</v>
      </c>
      <c r="AM372" s="55" t="s">
        <v>23</v>
      </c>
      <c r="AN372" s="55" t="s">
        <v>23</v>
      </c>
      <c r="AO372" s="55" t="s">
        <v>23</v>
      </c>
      <c r="AP372" s="55" t="s">
        <v>23</v>
      </c>
      <c r="AQ372" s="55" t="s">
        <v>23</v>
      </c>
      <c r="AR372" s="55" t="s">
        <v>23</v>
      </c>
      <c r="AS372" s="55" t="s">
        <v>23</v>
      </c>
      <c r="AT372" s="55" t="s">
        <v>23</v>
      </c>
      <c r="AU372" s="55" t="s">
        <v>23</v>
      </c>
      <c r="AV372" s="55" t="s">
        <v>23</v>
      </c>
      <c r="AW372" s="55" t="s">
        <v>23</v>
      </c>
      <c r="AX372" s="55" t="s">
        <v>23</v>
      </c>
      <c r="AY372" s="55" t="s">
        <v>23</v>
      </c>
      <c r="AZ372" s="55" t="s">
        <v>23</v>
      </c>
      <c r="BA372" s="55" t="s">
        <v>23</v>
      </c>
      <c r="BB372" s="55" t="s">
        <v>23</v>
      </c>
      <c r="BC372" s="55" t="s">
        <v>23</v>
      </c>
      <c r="BD372" s="55" t="s">
        <v>23</v>
      </c>
    </row>
    <row r="373" spans="1:56" ht="12" customHeight="1" x14ac:dyDescent="0.2">
      <c r="A373" s="25">
        <f>MAX($A$14:A372)+1</f>
        <v>314</v>
      </c>
      <c r="B373" s="56" t="s">
        <v>34</v>
      </c>
      <c r="C373" s="55" t="s">
        <v>6</v>
      </c>
      <c r="D373" s="55" t="s">
        <v>23</v>
      </c>
      <c r="E373" s="55" t="s">
        <v>31</v>
      </c>
      <c r="F373" s="55" t="s">
        <v>6</v>
      </c>
      <c r="G373" s="55" t="s">
        <v>23</v>
      </c>
      <c r="H373" s="55" t="s">
        <v>31</v>
      </c>
      <c r="I373" s="55" t="s">
        <v>5</v>
      </c>
      <c r="J373" s="55" t="s">
        <v>23</v>
      </c>
      <c r="K373" s="55" t="s">
        <v>31</v>
      </c>
      <c r="L373" s="55" t="s">
        <v>5</v>
      </c>
      <c r="M373" s="55" t="s">
        <v>23</v>
      </c>
      <c r="N373" s="55" t="s">
        <v>31</v>
      </c>
      <c r="O373" s="55" t="s">
        <v>5</v>
      </c>
      <c r="P373" s="55" t="s">
        <v>23</v>
      </c>
      <c r="Q373" s="55" t="s">
        <v>31</v>
      </c>
      <c r="R373" s="55" t="s">
        <v>5</v>
      </c>
      <c r="S373" s="55" t="s">
        <v>23</v>
      </c>
      <c r="T373" s="55" t="s">
        <v>31</v>
      </c>
      <c r="U373" s="55" t="s">
        <v>5</v>
      </c>
      <c r="V373" s="55" t="s">
        <v>23</v>
      </c>
      <c r="W373" s="55" t="s">
        <v>31</v>
      </c>
      <c r="X373" s="55" t="s">
        <v>4</v>
      </c>
      <c r="Y373" s="55" t="s">
        <v>23</v>
      </c>
      <c r="Z373" s="55" t="s">
        <v>31</v>
      </c>
      <c r="AA373" s="55" t="s">
        <v>3</v>
      </c>
      <c r="AB373" s="55" t="s">
        <v>23</v>
      </c>
      <c r="AC373" s="55" t="s">
        <v>33</v>
      </c>
      <c r="AD373" s="55" t="s">
        <v>3</v>
      </c>
      <c r="AE373" s="55" t="s">
        <v>26</v>
      </c>
      <c r="AF373" s="55" t="s">
        <v>31</v>
      </c>
      <c r="AG373" s="55" t="s">
        <v>3</v>
      </c>
      <c r="AH373" s="55" t="s">
        <v>26</v>
      </c>
      <c r="AI373" s="55" t="s">
        <v>31</v>
      </c>
      <c r="AJ373" s="55" t="s">
        <v>3</v>
      </c>
      <c r="AK373" s="55" t="s">
        <v>26</v>
      </c>
      <c r="AL373" s="55" t="s">
        <v>31</v>
      </c>
      <c r="AM373" s="55" t="s">
        <v>3</v>
      </c>
      <c r="AN373" s="55" t="s">
        <v>26</v>
      </c>
      <c r="AO373" s="55" t="s">
        <v>31</v>
      </c>
      <c r="AP373" s="55" t="s">
        <v>3</v>
      </c>
      <c r="AQ373" s="55" t="s">
        <v>26</v>
      </c>
      <c r="AR373" s="55" t="s">
        <v>31</v>
      </c>
      <c r="AS373" s="55" t="s">
        <v>15</v>
      </c>
      <c r="AT373" s="55" t="s">
        <v>26</v>
      </c>
      <c r="AU373" s="55" t="s">
        <v>31</v>
      </c>
      <c r="AV373" s="55" t="s">
        <v>15</v>
      </c>
      <c r="AW373" s="55" t="s">
        <v>28</v>
      </c>
      <c r="AX373" s="55" t="s">
        <v>26</v>
      </c>
      <c r="AY373" s="55" t="s">
        <v>15</v>
      </c>
      <c r="AZ373" s="55" t="s">
        <v>23</v>
      </c>
      <c r="BA373" s="55" t="s">
        <v>31</v>
      </c>
      <c r="BB373" s="55" t="s">
        <v>15</v>
      </c>
      <c r="BC373" s="55" t="s">
        <v>26</v>
      </c>
      <c r="BD373" s="55" t="s">
        <v>32</v>
      </c>
    </row>
    <row r="374" spans="1:56" ht="12" customHeight="1" x14ac:dyDescent="0.2">
      <c r="A374" s="25">
        <f>MAX($A$14:A373)+1</f>
        <v>315</v>
      </c>
      <c r="B374" s="56" t="s">
        <v>30</v>
      </c>
      <c r="C374" s="55" t="s">
        <v>27</v>
      </c>
      <c r="D374" s="55" t="s">
        <v>23</v>
      </c>
      <c r="E374" s="55" t="s">
        <v>23</v>
      </c>
      <c r="F374" s="55" t="s">
        <v>27</v>
      </c>
      <c r="G374" s="55" t="s">
        <v>23</v>
      </c>
      <c r="H374" s="55" t="s">
        <v>23</v>
      </c>
      <c r="I374" s="55" t="s">
        <v>27</v>
      </c>
      <c r="J374" s="55" t="s">
        <v>23</v>
      </c>
      <c r="K374" s="55" t="s">
        <v>23</v>
      </c>
      <c r="L374" s="55" t="s">
        <v>27</v>
      </c>
      <c r="M374" s="55" t="s">
        <v>23</v>
      </c>
      <c r="N374" s="55" t="s">
        <v>23</v>
      </c>
      <c r="O374" s="55" t="s">
        <v>27</v>
      </c>
      <c r="P374" s="55" t="s">
        <v>23</v>
      </c>
      <c r="Q374" s="55" t="s">
        <v>23</v>
      </c>
      <c r="R374" s="55" t="s">
        <v>27</v>
      </c>
      <c r="S374" s="55" t="s">
        <v>23</v>
      </c>
      <c r="T374" s="55" t="s">
        <v>23</v>
      </c>
      <c r="U374" s="55" t="s">
        <v>27</v>
      </c>
      <c r="V374" s="55" t="s">
        <v>23</v>
      </c>
      <c r="W374" s="55" t="s">
        <v>23</v>
      </c>
      <c r="X374" s="55" t="s">
        <v>23</v>
      </c>
      <c r="Y374" s="55" t="s">
        <v>23</v>
      </c>
      <c r="Z374" s="55" t="s">
        <v>23</v>
      </c>
      <c r="AA374" s="55" t="s">
        <v>23</v>
      </c>
      <c r="AB374" s="55" t="s">
        <v>23</v>
      </c>
      <c r="AC374" s="55" t="s">
        <v>23</v>
      </c>
      <c r="AD374" s="55" t="s">
        <v>23</v>
      </c>
      <c r="AE374" s="55" t="s">
        <v>23</v>
      </c>
      <c r="AF374" s="55" t="s">
        <v>23</v>
      </c>
      <c r="AG374" s="55" t="s">
        <v>23</v>
      </c>
      <c r="AH374" s="55" t="s">
        <v>23</v>
      </c>
      <c r="AI374" s="55" t="s">
        <v>23</v>
      </c>
      <c r="AJ374" s="55" t="s">
        <v>23</v>
      </c>
      <c r="AK374" s="55" t="s">
        <v>23</v>
      </c>
      <c r="AL374" s="55" t="s">
        <v>23</v>
      </c>
      <c r="AM374" s="55" t="s">
        <v>23</v>
      </c>
      <c r="AN374" s="55" t="s">
        <v>23</v>
      </c>
      <c r="AO374" s="55" t="s">
        <v>23</v>
      </c>
      <c r="AP374" s="55" t="s">
        <v>23</v>
      </c>
      <c r="AQ374" s="55" t="s">
        <v>23</v>
      </c>
      <c r="AR374" s="55" t="s">
        <v>23</v>
      </c>
      <c r="AS374" s="55" t="s">
        <v>23</v>
      </c>
      <c r="AT374" s="55" t="s">
        <v>23</v>
      </c>
      <c r="AU374" s="55" t="s">
        <v>23</v>
      </c>
      <c r="AV374" s="55" t="s">
        <v>23</v>
      </c>
      <c r="AW374" s="55" t="s">
        <v>23</v>
      </c>
      <c r="AX374" s="55" t="s">
        <v>23</v>
      </c>
      <c r="AY374" s="55" t="s">
        <v>23</v>
      </c>
      <c r="AZ374" s="55" t="s">
        <v>23</v>
      </c>
      <c r="BA374" s="55" t="s">
        <v>23</v>
      </c>
      <c r="BB374" s="55" t="s">
        <v>23</v>
      </c>
      <c r="BC374" s="55" t="s">
        <v>23</v>
      </c>
      <c r="BD374" s="55" t="s">
        <v>23</v>
      </c>
    </row>
    <row r="375" spans="1:56" x14ac:dyDescent="0.2">
      <c r="A375" s="25">
        <f>MAX($A$14:A374)+1</f>
        <v>316</v>
      </c>
      <c r="B375" s="58" t="s">
        <v>77</v>
      </c>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c r="AB375" s="57"/>
      <c r="AC375" s="57"/>
      <c r="AD375" s="57"/>
      <c r="AE375" s="57"/>
      <c r="AF375" s="57"/>
      <c r="AG375" s="57"/>
      <c r="AH375" s="57"/>
      <c r="AI375" s="57"/>
      <c r="AJ375" s="57"/>
      <c r="AK375" s="57"/>
      <c r="AL375" s="57"/>
      <c r="AM375" s="57"/>
      <c r="AN375" s="57"/>
      <c r="AO375" s="57"/>
      <c r="AP375" s="57"/>
      <c r="AQ375" s="57"/>
      <c r="AR375" s="57"/>
      <c r="AS375" s="57"/>
      <c r="AT375" s="57"/>
      <c r="AU375" s="57"/>
      <c r="AV375" s="57"/>
      <c r="AW375" s="57"/>
      <c r="AX375" s="57"/>
      <c r="AY375" s="57"/>
      <c r="AZ375" s="57"/>
      <c r="BA375" s="57"/>
      <c r="BB375" s="57"/>
      <c r="BC375" s="57"/>
      <c r="BD375" s="57"/>
    </row>
    <row r="376" spans="1:56" ht="12" customHeight="1" x14ac:dyDescent="0.2">
      <c r="A376" s="25">
        <f>MAX($A$14:A375)+1</f>
        <v>317</v>
      </c>
      <c r="B376" s="56" t="s">
        <v>36</v>
      </c>
      <c r="C376" s="55" t="s">
        <v>6</v>
      </c>
      <c r="D376" s="55" t="s">
        <v>23</v>
      </c>
      <c r="E376" s="55" t="s">
        <v>31</v>
      </c>
      <c r="F376" s="55" t="s">
        <v>6</v>
      </c>
      <c r="G376" s="55" t="s">
        <v>23</v>
      </c>
      <c r="H376" s="55" t="s">
        <v>31</v>
      </c>
      <c r="I376" s="55" t="s">
        <v>23</v>
      </c>
      <c r="J376" s="55" t="s">
        <v>23</v>
      </c>
      <c r="K376" s="55" t="s">
        <v>23</v>
      </c>
      <c r="L376" s="55" t="s">
        <v>23</v>
      </c>
      <c r="M376" s="55" t="s">
        <v>23</v>
      </c>
      <c r="N376" s="55" t="s">
        <v>23</v>
      </c>
      <c r="O376" s="55" t="s">
        <v>23</v>
      </c>
      <c r="P376" s="55" t="s">
        <v>23</v>
      </c>
      <c r="Q376" s="55" t="s">
        <v>23</v>
      </c>
      <c r="R376" s="55" t="s">
        <v>23</v>
      </c>
      <c r="S376" s="55" t="s">
        <v>23</v>
      </c>
      <c r="T376" s="55" t="s">
        <v>23</v>
      </c>
      <c r="U376" s="55" t="s">
        <v>23</v>
      </c>
      <c r="V376" s="55" t="s">
        <v>23</v>
      </c>
      <c r="W376" s="55" t="s">
        <v>23</v>
      </c>
      <c r="X376" s="55" t="s">
        <v>23</v>
      </c>
      <c r="Y376" s="55" t="s">
        <v>23</v>
      </c>
      <c r="Z376" s="55" t="s">
        <v>23</v>
      </c>
      <c r="AA376" s="55" t="s">
        <v>23</v>
      </c>
      <c r="AB376" s="55" t="s">
        <v>23</v>
      </c>
      <c r="AC376" s="55" t="s">
        <v>23</v>
      </c>
      <c r="AD376" s="55" t="s">
        <v>23</v>
      </c>
      <c r="AE376" s="55" t="s">
        <v>23</v>
      </c>
      <c r="AF376" s="55" t="s">
        <v>23</v>
      </c>
      <c r="AG376" s="55" t="s">
        <v>23</v>
      </c>
      <c r="AH376" s="55" t="s">
        <v>23</v>
      </c>
      <c r="AI376" s="55" t="s">
        <v>23</v>
      </c>
      <c r="AJ376" s="55" t="s">
        <v>23</v>
      </c>
      <c r="AK376" s="55" t="s">
        <v>23</v>
      </c>
      <c r="AL376" s="55" t="s">
        <v>23</v>
      </c>
      <c r="AM376" s="55" t="s">
        <v>23</v>
      </c>
      <c r="AN376" s="55" t="s">
        <v>23</v>
      </c>
      <c r="AO376" s="55" t="s">
        <v>23</v>
      </c>
      <c r="AP376" s="55" t="s">
        <v>23</v>
      </c>
      <c r="AQ376" s="55" t="s">
        <v>23</v>
      </c>
      <c r="AR376" s="55" t="s">
        <v>23</v>
      </c>
      <c r="AS376" s="55" t="s">
        <v>23</v>
      </c>
      <c r="AT376" s="55" t="s">
        <v>23</v>
      </c>
      <c r="AU376" s="55" t="s">
        <v>23</v>
      </c>
      <c r="AV376" s="55" t="s">
        <v>23</v>
      </c>
      <c r="AW376" s="55" t="s">
        <v>23</v>
      </c>
      <c r="AX376" s="55" t="s">
        <v>23</v>
      </c>
      <c r="AY376" s="55" t="s">
        <v>23</v>
      </c>
      <c r="AZ376" s="55" t="s">
        <v>23</v>
      </c>
      <c r="BA376" s="55" t="s">
        <v>23</v>
      </c>
      <c r="BB376" s="55" t="s">
        <v>23</v>
      </c>
      <c r="BC376" s="55" t="s">
        <v>23</v>
      </c>
      <c r="BD376" s="55" t="s">
        <v>23</v>
      </c>
    </row>
    <row r="377" spans="1:56" ht="12" customHeight="1" x14ac:dyDescent="0.2">
      <c r="A377" s="25">
        <f>MAX($A$14:A376)+1</f>
        <v>318</v>
      </c>
      <c r="B377" s="56" t="s">
        <v>35</v>
      </c>
      <c r="C377" s="55" t="s">
        <v>23</v>
      </c>
      <c r="D377" s="55" t="s">
        <v>23</v>
      </c>
      <c r="E377" s="55" t="s">
        <v>23</v>
      </c>
      <c r="F377" s="55" t="s">
        <v>23</v>
      </c>
      <c r="G377" s="55" t="s">
        <v>23</v>
      </c>
      <c r="H377" s="55" t="s">
        <v>23</v>
      </c>
      <c r="I377" s="55" t="s">
        <v>23</v>
      </c>
      <c r="J377" s="55" t="s">
        <v>23</v>
      </c>
      <c r="K377" s="55" t="s">
        <v>23</v>
      </c>
      <c r="L377" s="55" t="s">
        <v>23</v>
      </c>
      <c r="M377" s="55" t="s">
        <v>23</v>
      </c>
      <c r="N377" s="55" t="s">
        <v>23</v>
      </c>
      <c r="O377" s="55" t="s">
        <v>23</v>
      </c>
      <c r="P377" s="55" t="s">
        <v>23</v>
      </c>
      <c r="Q377" s="55" t="s">
        <v>23</v>
      </c>
      <c r="R377" s="55" t="s">
        <v>23</v>
      </c>
      <c r="S377" s="55" t="s">
        <v>23</v>
      </c>
      <c r="T377" s="55" t="s">
        <v>23</v>
      </c>
      <c r="U377" s="55" t="s">
        <v>23</v>
      </c>
      <c r="V377" s="55" t="s">
        <v>23</v>
      </c>
      <c r="W377" s="55" t="s">
        <v>23</v>
      </c>
      <c r="X377" s="55" t="s">
        <v>23</v>
      </c>
      <c r="Y377" s="55" t="s">
        <v>23</v>
      </c>
      <c r="Z377" s="55" t="s">
        <v>23</v>
      </c>
      <c r="AA377" s="55" t="s">
        <v>23</v>
      </c>
      <c r="AB377" s="55" t="s">
        <v>23</v>
      </c>
      <c r="AC377" s="55" t="s">
        <v>23</v>
      </c>
      <c r="AD377" s="55" t="s">
        <v>23</v>
      </c>
      <c r="AE377" s="55" t="s">
        <v>23</v>
      </c>
      <c r="AF377" s="55" t="s">
        <v>23</v>
      </c>
      <c r="AG377" s="55" t="s">
        <v>23</v>
      </c>
      <c r="AH377" s="55" t="s">
        <v>23</v>
      </c>
      <c r="AI377" s="55" t="s">
        <v>23</v>
      </c>
      <c r="AJ377" s="55" t="s">
        <v>23</v>
      </c>
      <c r="AK377" s="55" t="s">
        <v>23</v>
      </c>
      <c r="AL377" s="55" t="s">
        <v>23</v>
      </c>
      <c r="AM377" s="55" t="s">
        <v>23</v>
      </c>
      <c r="AN377" s="55" t="s">
        <v>23</v>
      </c>
      <c r="AO377" s="55" t="s">
        <v>23</v>
      </c>
      <c r="AP377" s="55" t="s">
        <v>23</v>
      </c>
      <c r="AQ377" s="55" t="s">
        <v>23</v>
      </c>
      <c r="AR377" s="55" t="s">
        <v>23</v>
      </c>
      <c r="AS377" s="55" t="s">
        <v>23</v>
      </c>
      <c r="AT377" s="55" t="s">
        <v>23</v>
      </c>
      <c r="AU377" s="55" t="s">
        <v>23</v>
      </c>
      <c r="AV377" s="55" t="s">
        <v>23</v>
      </c>
      <c r="AW377" s="55" t="s">
        <v>23</v>
      </c>
      <c r="AX377" s="55" t="s">
        <v>23</v>
      </c>
      <c r="AY377" s="55" t="s">
        <v>23</v>
      </c>
      <c r="AZ377" s="55" t="s">
        <v>23</v>
      </c>
      <c r="BA377" s="55" t="s">
        <v>23</v>
      </c>
      <c r="BB377" s="55" t="s">
        <v>23</v>
      </c>
      <c r="BC377" s="55" t="s">
        <v>23</v>
      </c>
      <c r="BD377" s="55" t="s">
        <v>23</v>
      </c>
    </row>
    <row r="378" spans="1:56" ht="12" customHeight="1" x14ac:dyDescent="0.2">
      <c r="A378" s="25">
        <f>MAX($A$14:A377)+1</f>
        <v>319</v>
      </c>
      <c r="B378" s="56" t="s">
        <v>34</v>
      </c>
      <c r="C378" s="55" t="s">
        <v>6</v>
      </c>
      <c r="D378" s="55" t="s">
        <v>23</v>
      </c>
      <c r="E378" s="55" t="s">
        <v>31</v>
      </c>
      <c r="F378" s="55" t="s">
        <v>6</v>
      </c>
      <c r="G378" s="55" t="s">
        <v>23</v>
      </c>
      <c r="H378" s="55" t="s">
        <v>31</v>
      </c>
      <c r="I378" s="55" t="s">
        <v>23</v>
      </c>
      <c r="J378" s="55" t="s">
        <v>23</v>
      </c>
      <c r="K378" s="55" t="s">
        <v>23</v>
      </c>
      <c r="L378" s="55" t="s">
        <v>23</v>
      </c>
      <c r="M378" s="55" t="s">
        <v>23</v>
      </c>
      <c r="N378" s="55" t="s">
        <v>23</v>
      </c>
      <c r="O378" s="55" t="s">
        <v>23</v>
      </c>
      <c r="P378" s="55" t="s">
        <v>23</v>
      </c>
      <c r="Q378" s="55" t="s">
        <v>23</v>
      </c>
      <c r="R378" s="55" t="s">
        <v>23</v>
      </c>
      <c r="S378" s="55" t="s">
        <v>23</v>
      </c>
      <c r="T378" s="55" t="s">
        <v>23</v>
      </c>
      <c r="U378" s="55" t="s">
        <v>23</v>
      </c>
      <c r="V378" s="55" t="s">
        <v>23</v>
      </c>
      <c r="W378" s="55" t="s">
        <v>23</v>
      </c>
      <c r="X378" s="55" t="s">
        <v>23</v>
      </c>
      <c r="Y378" s="55" t="s">
        <v>23</v>
      </c>
      <c r="Z378" s="55" t="s">
        <v>23</v>
      </c>
      <c r="AA378" s="55" t="s">
        <v>23</v>
      </c>
      <c r="AB378" s="55" t="s">
        <v>23</v>
      </c>
      <c r="AC378" s="55" t="s">
        <v>23</v>
      </c>
      <c r="AD378" s="55" t="s">
        <v>23</v>
      </c>
      <c r="AE378" s="55" t="s">
        <v>23</v>
      </c>
      <c r="AF378" s="55" t="s">
        <v>23</v>
      </c>
      <c r="AG378" s="55" t="s">
        <v>23</v>
      </c>
      <c r="AH378" s="55" t="s">
        <v>23</v>
      </c>
      <c r="AI378" s="55" t="s">
        <v>23</v>
      </c>
      <c r="AJ378" s="55" t="s">
        <v>23</v>
      </c>
      <c r="AK378" s="55" t="s">
        <v>23</v>
      </c>
      <c r="AL378" s="55" t="s">
        <v>23</v>
      </c>
      <c r="AM378" s="55" t="s">
        <v>23</v>
      </c>
      <c r="AN378" s="55" t="s">
        <v>23</v>
      </c>
      <c r="AO378" s="55" t="s">
        <v>23</v>
      </c>
      <c r="AP378" s="55" t="s">
        <v>23</v>
      </c>
      <c r="AQ378" s="55" t="s">
        <v>23</v>
      </c>
      <c r="AR378" s="55" t="s">
        <v>23</v>
      </c>
      <c r="AS378" s="55" t="s">
        <v>23</v>
      </c>
      <c r="AT378" s="55" t="s">
        <v>23</v>
      </c>
      <c r="AU378" s="55" t="s">
        <v>23</v>
      </c>
      <c r="AV378" s="55" t="s">
        <v>23</v>
      </c>
      <c r="AW378" s="55" t="s">
        <v>23</v>
      </c>
      <c r="AX378" s="55" t="s">
        <v>23</v>
      </c>
      <c r="AY378" s="55" t="s">
        <v>23</v>
      </c>
      <c r="AZ378" s="55" t="s">
        <v>23</v>
      </c>
      <c r="BA378" s="55" t="s">
        <v>23</v>
      </c>
      <c r="BB378" s="55" t="s">
        <v>23</v>
      </c>
      <c r="BC378" s="55" t="s">
        <v>23</v>
      </c>
      <c r="BD378" s="55" t="s">
        <v>23</v>
      </c>
    </row>
    <row r="379" spans="1:56" ht="12" customHeight="1" x14ac:dyDescent="0.2">
      <c r="A379" s="25">
        <f>MAX($A$14:A378)+1</f>
        <v>320</v>
      </c>
      <c r="B379" s="56" t="s">
        <v>30</v>
      </c>
      <c r="C379" s="55" t="s">
        <v>23</v>
      </c>
      <c r="D379" s="55" t="s">
        <v>23</v>
      </c>
      <c r="E379" s="55" t="s">
        <v>23</v>
      </c>
      <c r="F379" s="55" t="s">
        <v>23</v>
      </c>
      <c r="G379" s="55" t="s">
        <v>23</v>
      </c>
      <c r="H379" s="55" t="s">
        <v>23</v>
      </c>
      <c r="I379" s="55" t="s">
        <v>23</v>
      </c>
      <c r="J379" s="55" t="s">
        <v>23</v>
      </c>
      <c r="K379" s="55" t="s">
        <v>23</v>
      </c>
      <c r="L379" s="55" t="s">
        <v>23</v>
      </c>
      <c r="M379" s="55" t="s">
        <v>23</v>
      </c>
      <c r="N379" s="55" t="s">
        <v>23</v>
      </c>
      <c r="O379" s="55" t="s">
        <v>23</v>
      </c>
      <c r="P379" s="55" t="s">
        <v>23</v>
      </c>
      <c r="Q379" s="55" t="s">
        <v>23</v>
      </c>
      <c r="R379" s="55" t="s">
        <v>23</v>
      </c>
      <c r="S379" s="55" t="s">
        <v>23</v>
      </c>
      <c r="T379" s="55" t="s">
        <v>23</v>
      </c>
      <c r="U379" s="55" t="s">
        <v>23</v>
      </c>
      <c r="V379" s="55" t="s">
        <v>23</v>
      </c>
      <c r="W379" s="55" t="s">
        <v>23</v>
      </c>
      <c r="X379" s="55" t="s">
        <v>23</v>
      </c>
      <c r="Y379" s="55" t="s">
        <v>23</v>
      </c>
      <c r="Z379" s="55" t="s">
        <v>23</v>
      </c>
      <c r="AA379" s="55" t="s">
        <v>23</v>
      </c>
      <c r="AB379" s="55" t="s">
        <v>23</v>
      </c>
      <c r="AC379" s="55" t="s">
        <v>23</v>
      </c>
      <c r="AD379" s="55" t="s">
        <v>23</v>
      </c>
      <c r="AE379" s="55" t="s">
        <v>23</v>
      </c>
      <c r="AF379" s="55" t="s">
        <v>23</v>
      </c>
      <c r="AG379" s="55" t="s">
        <v>23</v>
      </c>
      <c r="AH379" s="55" t="s">
        <v>23</v>
      </c>
      <c r="AI379" s="55" t="s">
        <v>23</v>
      </c>
      <c r="AJ379" s="55" t="s">
        <v>23</v>
      </c>
      <c r="AK379" s="55" t="s">
        <v>23</v>
      </c>
      <c r="AL379" s="55" t="s">
        <v>23</v>
      </c>
      <c r="AM379" s="55" t="s">
        <v>23</v>
      </c>
      <c r="AN379" s="55" t="s">
        <v>23</v>
      </c>
      <c r="AO379" s="55" t="s">
        <v>23</v>
      </c>
      <c r="AP379" s="55" t="s">
        <v>23</v>
      </c>
      <c r="AQ379" s="55" t="s">
        <v>23</v>
      </c>
      <c r="AR379" s="55" t="s">
        <v>23</v>
      </c>
      <c r="AS379" s="55" t="s">
        <v>23</v>
      </c>
      <c r="AT379" s="55" t="s">
        <v>23</v>
      </c>
      <c r="AU379" s="55" t="s">
        <v>23</v>
      </c>
      <c r="AV379" s="55" t="s">
        <v>23</v>
      </c>
      <c r="AW379" s="55" t="s">
        <v>23</v>
      </c>
      <c r="AX379" s="55" t="s">
        <v>23</v>
      </c>
      <c r="AY379" s="55" t="s">
        <v>23</v>
      </c>
      <c r="AZ379" s="55" t="s">
        <v>23</v>
      </c>
      <c r="BA379" s="55" t="s">
        <v>23</v>
      </c>
      <c r="BB379" s="55" t="s">
        <v>23</v>
      </c>
      <c r="BC379" s="55" t="s">
        <v>23</v>
      </c>
      <c r="BD379" s="55" t="s">
        <v>23</v>
      </c>
    </row>
    <row r="380" spans="1:56" x14ac:dyDescent="0.2">
      <c r="A380" s="25">
        <f>MAX($A$14:A379)+1</f>
        <v>321</v>
      </c>
      <c r="B380" s="58" t="s">
        <v>76</v>
      </c>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c r="AB380" s="57"/>
      <c r="AC380" s="57"/>
      <c r="AD380" s="57"/>
      <c r="AE380" s="57"/>
      <c r="AF380" s="57"/>
      <c r="AG380" s="57"/>
      <c r="AH380" s="57"/>
      <c r="AI380" s="57"/>
      <c r="AJ380" s="57"/>
      <c r="AK380" s="57"/>
      <c r="AL380" s="57"/>
      <c r="AM380" s="57"/>
      <c r="AN380" s="57"/>
      <c r="AO380" s="57"/>
      <c r="AP380" s="57"/>
      <c r="AQ380" s="57"/>
      <c r="AR380" s="57"/>
      <c r="AS380" s="57"/>
      <c r="AT380" s="57"/>
      <c r="AU380" s="57"/>
      <c r="AV380" s="57"/>
      <c r="AW380" s="57"/>
      <c r="AX380" s="57"/>
      <c r="AY380" s="57"/>
      <c r="AZ380" s="57"/>
      <c r="BA380" s="57"/>
      <c r="BB380" s="57"/>
      <c r="BC380" s="57"/>
      <c r="BD380" s="57"/>
    </row>
    <row r="381" spans="1:56" ht="12" customHeight="1" x14ac:dyDescent="0.2">
      <c r="A381" s="25">
        <f>MAX($A$14:A380)+1</f>
        <v>322</v>
      </c>
      <c r="B381" s="56" t="s">
        <v>36</v>
      </c>
      <c r="C381" s="55" t="s">
        <v>17</v>
      </c>
      <c r="D381" s="55" t="s">
        <v>23</v>
      </c>
      <c r="E381" s="55" t="s">
        <v>31</v>
      </c>
      <c r="F381" s="55" t="s">
        <v>17</v>
      </c>
      <c r="G381" s="55" t="s">
        <v>23</v>
      </c>
      <c r="H381" s="55" t="s">
        <v>31</v>
      </c>
      <c r="I381" s="55" t="s">
        <v>6</v>
      </c>
      <c r="J381" s="55" t="s">
        <v>23</v>
      </c>
      <c r="K381" s="55" t="s">
        <v>33</v>
      </c>
      <c r="L381" s="55" t="s">
        <v>6</v>
      </c>
      <c r="M381" s="55" t="s">
        <v>23</v>
      </c>
      <c r="N381" s="55" t="s">
        <v>31</v>
      </c>
      <c r="O381" s="55" t="s">
        <v>6</v>
      </c>
      <c r="P381" s="55" t="s">
        <v>23</v>
      </c>
      <c r="Q381" s="55" t="s">
        <v>31</v>
      </c>
      <c r="R381" s="55" t="s">
        <v>6</v>
      </c>
      <c r="S381" s="55" t="s">
        <v>23</v>
      </c>
      <c r="T381" s="55" t="s">
        <v>31</v>
      </c>
      <c r="U381" s="55" t="s">
        <v>6</v>
      </c>
      <c r="V381" s="55" t="s">
        <v>23</v>
      </c>
      <c r="W381" s="55" t="s">
        <v>31</v>
      </c>
      <c r="X381" s="55" t="s">
        <v>6</v>
      </c>
      <c r="Y381" s="55" t="s">
        <v>23</v>
      </c>
      <c r="Z381" s="55" t="s">
        <v>31</v>
      </c>
      <c r="AA381" s="55" t="s">
        <v>5</v>
      </c>
      <c r="AB381" s="55" t="s">
        <v>26</v>
      </c>
      <c r="AC381" s="55" t="s">
        <v>31</v>
      </c>
      <c r="AD381" s="55" t="s">
        <v>5</v>
      </c>
      <c r="AE381" s="55" t="s">
        <v>26</v>
      </c>
      <c r="AF381" s="55" t="s">
        <v>31</v>
      </c>
      <c r="AG381" s="55" t="s">
        <v>5</v>
      </c>
      <c r="AH381" s="55" t="s">
        <v>26</v>
      </c>
      <c r="AI381" s="55" t="s">
        <v>31</v>
      </c>
      <c r="AJ381" s="55" t="s">
        <v>5</v>
      </c>
      <c r="AK381" s="55" t="s">
        <v>26</v>
      </c>
      <c r="AL381" s="55" t="s">
        <v>31</v>
      </c>
      <c r="AM381" s="55" t="s">
        <v>4</v>
      </c>
      <c r="AN381" s="55" t="s">
        <v>28</v>
      </c>
      <c r="AO381" s="55" t="s">
        <v>26</v>
      </c>
      <c r="AP381" s="55" t="s">
        <v>5</v>
      </c>
      <c r="AQ381" s="55" t="s">
        <v>26</v>
      </c>
      <c r="AR381" s="55" t="s">
        <v>32</v>
      </c>
      <c r="AS381" s="55" t="s">
        <v>5</v>
      </c>
      <c r="AT381" s="55" t="s">
        <v>26</v>
      </c>
      <c r="AU381" s="55" t="s">
        <v>32</v>
      </c>
      <c r="AV381" s="55" t="s">
        <v>5</v>
      </c>
      <c r="AW381" s="55" t="s">
        <v>40</v>
      </c>
      <c r="AX381" s="55" t="s">
        <v>26</v>
      </c>
      <c r="AY381" s="55" t="s">
        <v>5</v>
      </c>
      <c r="AZ381" s="55" t="s">
        <v>23</v>
      </c>
      <c r="BA381" s="55" t="s">
        <v>31</v>
      </c>
      <c r="BB381" s="55" t="s">
        <v>6</v>
      </c>
      <c r="BC381" s="55" t="s">
        <v>26</v>
      </c>
      <c r="BD381" s="55" t="s">
        <v>31</v>
      </c>
    </row>
    <row r="382" spans="1:56" ht="12" customHeight="1" x14ac:dyDescent="0.2">
      <c r="A382" s="25">
        <f>MAX($A$14:A381)+1</f>
        <v>323</v>
      </c>
      <c r="B382" s="56" t="s">
        <v>35</v>
      </c>
      <c r="C382" s="55" t="s">
        <v>44</v>
      </c>
      <c r="D382" s="55" t="s">
        <v>23</v>
      </c>
      <c r="E382" s="55" t="s">
        <v>23</v>
      </c>
      <c r="F382" s="55" t="s">
        <v>44</v>
      </c>
      <c r="G382" s="55" t="s">
        <v>23</v>
      </c>
      <c r="H382" s="55" t="s">
        <v>23</v>
      </c>
      <c r="I382" s="55" t="s">
        <v>27</v>
      </c>
      <c r="J382" s="55" t="s">
        <v>26</v>
      </c>
      <c r="K382" s="55" t="s">
        <v>23</v>
      </c>
      <c r="L382" s="55" t="s">
        <v>27</v>
      </c>
      <c r="M382" s="55" t="s">
        <v>26</v>
      </c>
      <c r="N382" s="55" t="s">
        <v>23</v>
      </c>
      <c r="O382" s="55" t="s">
        <v>27</v>
      </c>
      <c r="P382" s="55" t="s">
        <v>26</v>
      </c>
      <c r="Q382" s="55" t="s">
        <v>23</v>
      </c>
      <c r="R382" s="55" t="s">
        <v>27</v>
      </c>
      <c r="S382" s="55" t="s">
        <v>26</v>
      </c>
      <c r="T382" s="55" t="s">
        <v>23</v>
      </c>
      <c r="U382" s="55" t="s">
        <v>27</v>
      </c>
      <c r="V382" s="55" t="s">
        <v>26</v>
      </c>
      <c r="W382" s="55" t="s">
        <v>23</v>
      </c>
      <c r="X382" s="55" t="s">
        <v>27</v>
      </c>
      <c r="Y382" s="55" t="s">
        <v>26</v>
      </c>
      <c r="Z382" s="55" t="s">
        <v>23</v>
      </c>
      <c r="AA382" s="55" t="s">
        <v>27</v>
      </c>
      <c r="AB382" s="55" t="s">
        <v>26</v>
      </c>
      <c r="AC382" s="55" t="s">
        <v>23</v>
      </c>
      <c r="AD382" s="55" t="s">
        <v>27</v>
      </c>
      <c r="AE382" s="55" t="s">
        <v>26</v>
      </c>
      <c r="AF382" s="55" t="s">
        <v>23</v>
      </c>
      <c r="AG382" s="55" t="s">
        <v>27</v>
      </c>
      <c r="AH382" s="55" t="s">
        <v>26</v>
      </c>
      <c r="AI382" s="55" t="s">
        <v>23</v>
      </c>
      <c r="AJ382" s="55" t="s">
        <v>27</v>
      </c>
      <c r="AK382" s="55" t="s">
        <v>26</v>
      </c>
      <c r="AL382" s="55" t="s">
        <v>23</v>
      </c>
      <c r="AM382" s="55" t="s">
        <v>27</v>
      </c>
      <c r="AN382" s="55" t="s">
        <v>28</v>
      </c>
      <c r="AO382" s="55" t="s">
        <v>23</v>
      </c>
      <c r="AP382" s="55" t="s">
        <v>27</v>
      </c>
      <c r="AQ382" s="55" t="s">
        <v>26</v>
      </c>
      <c r="AR382" s="55" t="s">
        <v>23</v>
      </c>
      <c r="AS382" s="55" t="s">
        <v>27</v>
      </c>
      <c r="AT382" s="55" t="s">
        <v>26</v>
      </c>
      <c r="AU382" s="55" t="s">
        <v>23</v>
      </c>
      <c r="AV382" s="55" t="s">
        <v>27</v>
      </c>
      <c r="AW382" s="55" t="s">
        <v>40</v>
      </c>
      <c r="AX382" s="55" t="s">
        <v>23</v>
      </c>
      <c r="AY382" s="55" t="s">
        <v>27</v>
      </c>
      <c r="AZ382" s="55" t="s">
        <v>26</v>
      </c>
      <c r="BA382" s="55" t="s">
        <v>23</v>
      </c>
      <c r="BB382" s="55" t="s">
        <v>27</v>
      </c>
      <c r="BC382" s="55" t="s">
        <v>26</v>
      </c>
      <c r="BD382" s="55" t="s">
        <v>23</v>
      </c>
    </row>
    <row r="383" spans="1:56" ht="12" customHeight="1" x14ac:dyDescent="0.2">
      <c r="A383" s="25">
        <f>MAX($A$14:A382)+1</f>
        <v>324</v>
      </c>
      <c r="B383" s="56" t="s">
        <v>34</v>
      </c>
      <c r="C383" s="55" t="s">
        <v>17</v>
      </c>
      <c r="D383" s="55" t="s">
        <v>23</v>
      </c>
      <c r="E383" s="55" t="s">
        <v>31</v>
      </c>
      <c r="F383" s="55" t="s">
        <v>17</v>
      </c>
      <c r="G383" s="55" t="s">
        <v>23</v>
      </c>
      <c r="H383" s="55" t="s">
        <v>31</v>
      </c>
      <c r="I383" s="55" t="s">
        <v>6</v>
      </c>
      <c r="J383" s="55" t="s">
        <v>23</v>
      </c>
      <c r="K383" s="55" t="s">
        <v>33</v>
      </c>
      <c r="L383" s="55" t="s">
        <v>6</v>
      </c>
      <c r="M383" s="55" t="s">
        <v>23</v>
      </c>
      <c r="N383" s="55" t="s">
        <v>31</v>
      </c>
      <c r="O383" s="55" t="s">
        <v>6</v>
      </c>
      <c r="P383" s="55" t="s">
        <v>23</v>
      </c>
      <c r="Q383" s="55" t="s">
        <v>31</v>
      </c>
      <c r="R383" s="55" t="s">
        <v>6</v>
      </c>
      <c r="S383" s="55" t="s">
        <v>23</v>
      </c>
      <c r="T383" s="55" t="s">
        <v>31</v>
      </c>
      <c r="U383" s="55" t="s">
        <v>6</v>
      </c>
      <c r="V383" s="55" t="s">
        <v>23</v>
      </c>
      <c r="W383" s="55" t="s">
        <v>31</v>
      </c>
      <c r="X383" s="55" t="s">
        <v>6</v>
      </c>
      <c r="Y383" s="55" t="s">
        <v>23</v>
      </c>
      <c r="Z383" s="55" t="s">
        <v>31</v>
      </c>
      <c r="AA383" s="55" t="s">
        <v>5</v>
      </c>
      <c r="AB383" s="55" t="s">
        <v>26</v>
      </c>
      <c r="AC383" s="55" t="s">
        <v>31</v>
      </c>
      <c r="AD383" s="55" t="s">
        <v>5</v>
      </c>
      <c r="AE383" s="55" t="s">
        <v>26</v>
      </c>
      <c r="AF383" s="55" t="s">
        <v>31</v>
      </c>
      <c r="AG383" s="55" t="s">
        <v>5</v>
      </c>
      <c r="AH383" s="55" t="s">
        <v>26</v>
      </c>
      <c r="AI383" s="55" t="s">
        <v>31</v>
      </c>
      <c r="AJ383" s="55" t="s">
        <v>5</v>
      </c>
      <c r="AK383" s="55" t="s">
        <v>26</v>
      </c>
      <c r="AL383" s="55" t="s">
        <v>31</v>
      </c>
      <c r="AM383" s="55" t="s">
        <v>4</v>
      </c>
      <c r="AN383" s="55" t="s">
        <v>28</v>
      </c>
      <c r="AO383" s="55" t="s">
        <v>26</v>
      </c>
      <c r="AP383" s="55" t="s">
        <v>5</v>
      </c>
      <c r="AQ383" s="55" t="s">
        <v>26</v>
      </c>
      <c r="AR383" s="55" t="s">
        <v>32</v>
      </c>
      <c r="AS383" s="55" t="s">
        <v>5</v>
      </c>
      <c r="AT383" s="55" t="s">
        <v>26</v>
      </c>
      <c r="AU383" s="55" t="s">
        <v>32</v>
      </c>
      <c r="AV383" s="55" t="s">
        <v>5</v>
      </c>
      <c r="AW383" s="55" t="s">
        <v>40</v>
      </c>
      <c r="AX383" s="55" t="s">
        <v>26</v>
      </c>
      <c r="AY383" s="55" t="s">
        <v>5</v>
      </c>
      <c r="AZ383" s="55" t="s">
        <v>23</v>
      </c>
      <c r="BA383" s="55" t="s">
        <v>31</v>
      </c>
      <c r="BB383" s="55" t="s">
        <v>6</v>
      </c>
      <c r="BC383" s="55" t="s">
        <v>26</v>
      </c>
      <c r="BD383" s="55" t="s">
        <v>31</v>
      </c>
    </row>
    <row r="384" spans="1:56" ht="12" customHeight="1" x14ac:dyDescent="0.2">
      <c r="A384" s="25">
        <f>MAX($A$14:A383)+1</f>
        <v>325</v>
      </c>
      <c r="B384" s="56" t="s">
        <v>30</v>
      </c>
      <c r="C384" s="55" t="s">
        <v>44</v>
      </c>
      <c r="D384" s="55" t="s">
        <v>23</v>
      </c>
      <c r="E384" s="55" t="s">
        <v>23</v>
      </c>
      <c r="F384" s="55" t="s">
        <v>44</v>
      </c>
      <c r="G384" s="55" t="s">
        <v>23</v>
      </c>
      <c r="H384" s="55" t="s">
        <v>23</v>
      </c>
      <c r="I384" s="55" t="s">
        <v>27</v>
      </c>
      <c r="J384" s="55" t="s">
        <v>26</v>
      </c>
      <c r="K384" s="55" t="s">
        <v>23</v>
      </c>
      <c r="L384" s="55" t="s">
        <v>27</v>
      </c>
      <c r="M384" s="55" t="s">
        <v>26</v>
      </c>
      <c r="N384" s="55" t="s">
        <v>23</v>
      </c>
      <c r="O384" s="55" t="s">
        <v>27</v>
      </c>
      <c r="P384" s="55" t="s">
        <v>26</v>
      </c>
      <c r="Q384" s="55" t="s">
        <v>23</v>
      </c>
      <c r="R384" s="55" t="s">
        <v>27</v>
      </c>
      <c r="S384" s="55" t="s">
        <v>26</v>
      </c>
      <c r="T384" s="55" t="s">
        <v>23</v>
      </c>
      <c r="U384" s="55" t="s">
        <v>27</v>
      </c>
      <c r="V384" s="55" t="s">
        <v>26</v>
      </c>
      <c r="W384" s="55" t="s">
        <v>23</v>
      </c>
      <c r="X384" s="55" t="s">
        <v>27</v>
      </c>
      <c r="Y384" s="55" t="s">
        <v>26</v>
      </c>
      <c r="Z384" s="55" t="s">
        <v>23</v>
      </c>
      <c r="AA384" s="55" t="s">
        <v>27</v>
      </c>
      <c r="AB384" s="55" t="s">
        <v>26</v>
      </c>
      <c r="AC384" s="55" t="s">
        <v>23</v>
      </c>
      <c r="AD384" s="55" t="s">
        <v>27</v>
      </c>
      <c r="AE384" s="55" t="s">
        <v>26</v>
      </c>
      <c r="AF384" s="55" t="s">
        <v>23</v>
      </c>
      <c r="AG384" s="55" t="s">
        <v>27</v>
      </c>
      <c r="AH384" s="55" t="s">
        <v>26</v>
      </c>
      <c r="AI384" s="55" t="s">
        <v>23</v>
      </c>
      <c r="AJ384" s="55" t="s">
        <v>27</v>
      </c>
      <c r="AK384" s="55" t="s">
        <v>26</v>
      </c>
      <c r="AL384" s="55" t="s">
        <v>23</v>
      </c>
      <c r="AM384" s="55" t="s">
        <v>27</v>
      </c>
      <c r="AN384" s="55" t="s">
        <v>28</v>
      </c>
      <c r="AO384" s="55" t="s">
        <v>23</v>
      </c>
      <c r="AP384" s="55" t="s">
        <v>27</v>
      </c>
      <c r="AQ384" s="55" t="s">
        <v>26</v>
      </c>
      <c r="AR384" s="55" t="s">
        <v>23</v>
      </c>
      <c r="AS384" s="55" t="s">
        <v>27</v>
      </c>
      <c r="AT384" s="55" t="s">
        <v>26</v>
      </c>
      <c r="AU384" s="55" t="s">
        <v>23</v>
      </c>
      <c r="AV384" s="55" t="s">
        <v>27</v>
      </c>
      <c r="AW384" s="55" t="s">
        <v>40</v>
      </c>
      <c r="AX384" s="55" t="s">
        <v>23</v>
      </c>
      <c r="AY384" s="55" t="s">
        <v>27</v>
      </c>
      <c r="AZ384" s="55" t="s">
        <v>26</v>
      </c>
      <c r="BA384" s="55" t="s">
        <v>23</v>
      </c>
      <c r="BB384" s="55" t="s">
        <v>27</v>
      </c>
      <c r="BC384" s="55" t="s">
        <v>26</v>
      </c>
      <c r="BD384" s="55" t="s">
        <v>23</v>
      </c>
    </row>
    <row r="385" spans="1:56" x14ac:dyDescent="0.2">
      <c r="A385" s="25">
        <f>MAX($A$14:A384)+1</f>
        <v>326</v>
      </c>
      <c r="B385" s="58" t="s">
        <v>75</v>
      </c>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c r="AB385" s="57"/>
      <c r="AC385" s="57"/>
      <c r="AD385" s="57"/>
      <c r="AE385" s="57"/>
      <c r="AF385" s="57"/>
      <c r="AG385" s="57"/>
      <c r="AH385" s="57"/>
      <c r="AI385" s="57"/>
      <c r="AJ385" s="57"/>
      <c r="AK385" s="57"/>
      <c r="AL385" s="57"/>
      <c r="AM385" s="57"/>
      <c r="AN385" s="57"/>
      <c r="AO385" s="57"/>
      <c r="AP385" s="57"/>
      <c r="AQ385" s="57"/>
      <c r="AR385" s="57"/>
      <c r="AS385" s="57"/>
      <c r="AT385" s="57"/>
      <c r="AU385" s="57"/>
      <c r="AV385" s="57"/>
      <c r="AW385" s="57"/>
      <c r="AX385" s="57"/>
      <c r="AY385" s="57"/>
      <c r="AZ385" s="57"/>
      <c r="BA385" s="57"/>
      <c r="BB385" s="57"/>
      <c r="BC385" s="57"/>
      <c r="BD385" s="57"/>
    </row>
    <row r="386" spans="1:56" ht="12" customHeight="1" x14ac:dyDescent="0.2">
      <c r="A386" s="25">
        <f>MAX($A$14:A385)+1</f>
        <v>327</v>
      </c>
      <c r="B386" s="56" t="s">
        <v>36</v>
      </c>
      <c r="C386" s="55" t="s">
        <v>6</v>
      </c>
      <c r="D386" s="55" t="s">
        <v>23</v>
      </c>
      <c r="E386" s="55" t="s">
        <v>31</v>
      </c>
      <c r="F386" s="55" t="s">
        <v>6</v>
      </c>
      <c r="G386" s="55" t="s">
        <v>23</v>
      </c>
      <c r="H386" s="55" t="s">
        <v>31</v>
      </c>
      <c r="I386" s="55" t="s">
        <v>4</v>
      </c>
      <c r="J386" s="55" t="s">
        <v>23</v>
      </c>
      <c r="K386" s="55" t="s">
        <v>33</v>
      </c>
      <c r="L386" s="55" t="s">
        <v>4</v>
      </c>
      <c r="M386" s="55" t="s">
        <v>26</v>
      </c>
      <c r="N386" s="55" t="s">
        <v>31</v>
      </c>
      <c r="O386" s="55" t="s">
        <v>4</v>
      </c>
      <c r="P386" s="55" t="s">
        <v>26</v>
      </c>
      <c r="Q386" s="55" t="s">
        <v>31</v>
      </c>
      <c r="R386" s="55" t="s">
        <v>4</v>
      </c>
      <c r="S386" s="55" t="s">
        <v>26</v>
      </c>
      <c r="T386" s="55" t="s">
        <v>31</v>
      </c>
      <c r="U386" s="55" t="s">
        <v>4</v>
      </c>
      <c r="V386" s="55" t="s">
        <v>26</v>
      </c>
      <c r="W386" s="55" t="s">
        <v>31</v>
      </c>
      <c r="X386" s="55" t="s">
        <v>4</v>
      </c>
      <c r="Y386" s="55" t="s">
        <v>26</v>
      </c>
      <c r="Z386" s="55" t="s">
        <v>31</v>
      </c>
      <c r="AA386" s="55" t="s">
        <v>4</v>
      </c>
      <c r="AB386" s="55" t="s">
        <v>26</v>
      </c>
      <c r="AC386" s="55" t="s">
        <v>31</v>
      </c>
      <c r="AD386" s="55" t="s">
        <v>4</v>
      </c>
      <c r="AE386" s="55" t="s">
        <v>26</v>
      </c>
      <c r="AF386" s="55" t="s">
        <v>31</v>
      </c>
      <c r="AG386" s="55" t="s">
        <v>4</v>
      </c>
      <c r="AH386" s="55" t="s">
        <v>26</v>
      </c>
      <c r="AI386" s="55" t="s">
        <v>31</v>
      </c>
      <c r="AJ386" s="55" t="s">
        <v>4</v>
      </c>
      <c r="AK386" s="55" t="s">
        <v>26</v>
      </c>
      <c r="AL386" s="55" t="s">
        <v>31</v>
      </c>
      <c r="AM386" s="55" t="s">
        <v>3</v>
      </c>
      <c r="AN386" s="55" t="s">
        <v>28</v>
      </c>
      <c r="AO386" s="55" t="s">
        <v>26</v>
      </c>
      <c r="AP386" s="55" t="s">
        <v>15</v>
      </c>
      <c r="AQ386" s="55" t="s">
        <v>26</v>
      </c>
      <c r="AR386" s="55" t="s">
        <v>33</v>
      </c>
      <c r="AS386" s="55" t="s">
        <v>3</v>
      </c>
      <c r="AT386" s="55" t="s">
        <v>28</v>
      </c>
      <c r="AU386" s="55" t="s">
        <v>26</v>
      </c>
      <c r="AV386" s="55" t="s">
        <v>5</v>
      </c>
      <c r="AW386" s="55" t="s">
        <v>28</v>
      </c>
      <c r="AX386" s="55" t="s">
        <v>26</v>
      </c>
      <c r="AY386" s="55" t="s">
        <v>6</v>
      </c>
      <c r="AZ386" s="55" t="s">
        <v>28</v>
      </c>
      <c r="BA386" s="55" t="s">
        <v>26</v>
      </c>
      <c r="BB386" s="55" t="s">
        <v>6</v>
      </c>
      <c r="BC386" s="55" t="s">
        <v>26</v>
      </c>
      <c r="BD386" s="55" t="s">
        <v>32</v>
      </c>
    </row>
    <row r="387" spans="1:56" ht="12" customHeight="1" x14ac:dyDescent="0.2">
      <c r="A387" s="25">
        <f>MAX($A$14:A386)+1</f>
        <v>328</v>
      </c>
      <c r="B387" s="56" t="s">
        <v>35</v>
      </c>
      <c r="C387" s="55" t="s">
        <v>27</v>
      </c>
      <c r="D387" s="55" t="s">
        <v>23</v>
      </c>
      <c r="E387" s="55" t="s">
        <v>23</v>
      </c>
      <c r="F387" s="55" t="s">
        <v>27</v>
      </c>
      <c r="G387" s="55" t="s">
        <v>23</v>
      </c>
      <c r="H387" s="55" t="s">
        <v>23</v>
      </c>
      <c r="I387" s="55" t="s">
        <v>27</v>
      </c>
      <c r="J387" s="55" t="s">
        <v>23</v>
      </c>
      <c r="K387" s="55" t="s">
        <v>23</v>
      </c>
      <c r="L387" s="55" t="s">
        <v>27</v>
      </c>
      <c r="M387" s="55" t="s">
        <v>23</v>
      </c>
      <c r="N387" s="55" t="s">
        <v>23</v>
      </c>
      <c r="O387" s="55" t="s">
        <v>27</v>
      </c>
      <c r="P387" s="55" t="s">
        <v>23</v>
      </c>
      <c r="Q387" s="55" t="s">
        <v>23</v>
      </c>
      <c r="R387" s="55" t="s">
        <v>27</v>
      </c>
      <c r="S387" s="55" t="s">
        <v>23</v>
      </c>
      <c r="T387" s="55" t="s">
        <v>23</v>
      </c>
      <c r="U387" s="55" t="s">
        <v>27</v>
      </c>
      <c r="V387" s="55" t="s">
        <v>23</v>
      </c>
      <c r="W387" s="55" t="s">
        <v>23</v>
      </c>
      <c r="X387" s="55" t="s">
        <v>27</v>
      </c>
      <c r="Y387" s="55" t="s">
        <v>23</v>
      </c>
      <c r="Z387" s="55" t="s">
        <v>23</v>
      </c>
      <c r="AA387" s="55" t="s">
        <v>27</v>
      </c>
      <c r="AB387" s="55" t="s">
        <v>23</v>
      </c>
      <c r="AC387" s="55" t="s">
        <v>23</v>
      </c>
      <c r="AD387" s="55" t="s">
        <v>27</v>
      </c>
      <c r="AE387" s="55" t="s">
        <v>23</v>
      </c>
      <c r="AF387" s="55" t="s">
        <v>23</v>
      </c>
      <c r="AG387" s="55" t="s">
        <v>27</v>
      </c>
      <c r="AH387" s="55" t="s">
        <v>23</v>
      </c>
      <c r="AI387" s="55" t="s">
        <v>23</v>
      </c>
      <c r="AJ387" s="55" t="s">
        <v>27</v>
      </c>
      <c r="AK387" s="55" t="s">
        <v>23</v>
      </c>
      <c r="AL387" s="55" t="s">
        <v>23</v>
      </c>
      <c r="AM387" s="55" t="s">
        <v>29</v>
      </c>
      <c r="AN387" s="55" t="s">
        <v>23</v>
      </c>
      <c r="AO387" s="55" t="s">
        <v>23</v>
      </c>
      <c r="AP387" s="55" t="s">
        <v>51</v>
      </c>
      <c r="AQ387" s="55" t="s">
        <v>26</v>
      </c>
      <c r="AR387" s="55" t="s">
        <v>23</v>
      </c>
      <c r="AS387" s="55" t="s">
        <v>29</v>
      </c>
      <c r="AT387" s="55" t="s">
        <v>28</v>
      </c>
      <c r="AU387" s="55" t="s">
        <v>23</v>
      </c>
      <c r="AV387" s="55" t="s">
        <v>27</v>
      </c>
      <c r="AW387" s="55" t="s">
        <v>28</v>
      </c>
      <c r="AX387" s="55" t="s">
        <v>23</v>
      </c>
      <c r="AY387" s="55" t="s">
        <v>27</v>
      </c>
      <c r="AZ387" s="55" t="s">
        <v>28</v>
      </c>
      <c r="BA387" s="55" t="s">
        <v>23</v>
      </c>
      <c r="BB387" s="55" t="s">
        <v>27</v>
      </c>
      <c r="BC387" s="55" t="s">
        <v>26</v>
      </c>
      <c r="BD387" s="55" t="s">
        <v>23</v>
      </c>
    </row>
    <row r="388" spans="1:56" ht="12" customHeight="1" x14ac:dyDescent="0.2">
      <c r="A388" s="25">
        <f>MAX($A$14:A387)+1</f>
        <v>329</v>
      </c>
      <c r="B388" s="56" t="s">
        <v>34</v>
      </c>
      <c r="C388" s="55" t="s">
        <v>6</v>
      </c>
      <c r="D388" s="55" t="s">
        <v>23</v>
      </c>
      <c r="E388" s="55" t="s">
        <v>31</v>
      </c>
      <c r="F388" s="55" t="s">
        <v>6</v>
      </c>
      <c r="G388" s="55" t="s">
        <v>23</v>
      </c>
      <c r="H388" s="55" t="s">
        <v>31</v>
      </c>
      <c r="I388" s="55" t="s">
        <v>4</v>
      </c>
      <c r="J388" s="55" t="s">
        <v>23</v>
      </c>
      <c r="K388" s="55" t="s">
        <v>33</v>
      </c>
      <c r="L388" s="55" t="s">
        <v>4</v>
      </c>
      <c r="M388" s="55" t="s">
        <v>26</v>
      </c>
      <c r="N388" s="55" t="s">
        <v>31</v>
      </c>
      <c r="O388" s="55" t="s">
        <v>4</v>
      </c>
      <c r="P388" s="55" t="s">
        <v>26</v>
      </c>
      <c r="Q388" s="55" t="s">
        <v>31</v>
      </c>
      <c r="R388" s="55" t="s">
        <v>4</v>
      </c>
      <c r="S388" s="55" t="s">
        <v>26</v>
      </c>
      <c r="T388" s="55" t="s">
        <v>31</v>
      </c>
      <c r="U388" s="55" t="s">
        <v>4</v>
      </c>
      <c r="V388" s="55" t="s">
        <v>26</v>
      </c>
      <c r="W388" s="55" t="s">
        <v>31</v>
      </c>
      <c r="X388" s="55" t="s">
        <v>4</v>
      </c>
      <c r="Y388" s="55" t="s">
        <v>26</v>
      </c>
      <c r="Z388" s="55" t="s">
        <v>31</v>
      </c>
      <c r="AA388" s="55" t="s">
        <v>4</v>
      </c>
      <c r="AB388" s="55" t="s">
        <v>26</v>
      </c>
      <c r="AC388" s="55" t="s">
        <v>31</v>
      </c>
      <c r="AD388" s="55" t="s">
        <v>4</v>
      </c>
      <c r="AE388" s="55" t="s">
        <v>26</v>
      </c>
      <c r="AF388" s="55" t="s">
        <v>31</v>
      </c>
      <c r="AG388" s="55" t="s">
        <v>4</v>
      </c>
      <c r="AH388" s="55" t="s">
        <v>26</v>
      </c>
      <c r="AI388" s="55" t="s">
        <v>31</v>
      </c>
      <c r="AJ388" s="55" t="s">
        <v>4</v>
      </c>
      <c r="AK388" s="55" t="s">
        <v>26</v>
      </c>
      <c r="AL388" s="55" t="s">
        <v>31</v>
      </c>
      <c r="AM388" s="55" t="s">
        <v>3</v>
      </c>
      <c r="AN388" s="55" t="s">
        <v>28</v>
      </c>
      <c r="AO388" s="55" t="s">
        <v>26</v>
      </c>
      <c r="AP388" s="55" t="s">
        <v>15</v>
      </c>
      <c r="AQ388" s="55" t="s">
        <v>26</v>
      </c>
      <c r="AR388" s="55" t="s">
        <v>33</v>
      </c>
      <c r="AS388" s="55" t="s">
        <v>3</v>
      </c>
      <c r="AT388" s="55" t="s">
        <v>28</v>
      </c>
      <c r="AU388" s="55" t="s">
        <v>26</v>
      </c>
      <c r="AV388" s="55" t="s">
        <v>5</v>
      </c>
      <c r="AW388" s="55" t="s">
        <v>28</v>
      </c>
      <c r="AX388" s="55" t="s">
        <v>26</v>
      </c>
      <c r="AY388" s="55" t="s">
        <v>6</v>
      </c>
      <c r="AZ388" s="55" t="s">
        <v>28</v>
      </c>
      <c r="BA388" s="55" t="s">
        <v>26</v>
      </c>
      <c r="BB388" s="55" t="s">
        <v>6</v>
      </c>
      <c r="BC388" s="55" t="s">
        <v>26</v>
      </c>
      <c r="BD388" s="55" t="s">
        <v>32</v>
      </c>
    </row>
    <row r="389" spans="1:56" ht="12" customHeight="1" x14ac:dyDescent="0.2">
      <c r="A389" s="25">
        <f>MAX($A$14:A388)+1</f>
        <v>330</v>
      </c>
      <c r="B389" s="56" t="s">
        <v>30</v>
      </c>
      <c r="C389" s="55" t="s">
        <v>27</v>
      </c>
      <c r="D389" s="55" t="s">
        <v>23</v>
      </c>
      <c r="E389" s="55" t="s">
        <v>23</v>
      </c>
      <c r="F389" s="55" t="s">
        <v>27</v>
      </c>
      <c r="G389" s="55" t="s">
        <v>23</v>
      </c>
      <c r="H389" s="55" t="s">
        <v>23</v>
      </c>
      <c r="I389" s="55" t="s">
        <v>27</v>
      </c>
      <c r="J389" s="55" t="s">
        <v>23</v>
      </c>
      <c r="K389" s="55" t="s">
        <v>23</v>
      </c>
      <c r="L389" s="55" t="s">
        <v>27</v>
      </c>
      <c r="M389" s="55" t="s">
        <v>23</v>
      </c>
      <c r="N389" s="55" t="s">
        <v>23</v>
      </c>
      <c r="O389" s="55" t="s">
        <v>27</v>
      </c>
      <c r="P389" s="55" t="s">
        <v>23</v>
      </c>
      <c r="Q389" s="55" t="s">
        <v>23</v>
      </c>
      <c r="R389" s="55" t="s">
        <v>27</v>
      </c>
      <c r="S389" s="55" t="s">
        <v>23</v>
      </c>
      <c r="T389" s="55" t="s">
        <v>23</v>
      </c>
      <c r="U389" s="55" t="s">
        <v>27</v>
      </c>
      <c r="V389" s="55" t="s">
        <v>23</v>
      </c>
      <c r="W389" s="55" t="s">
        <v>23</v>
      </c>
      <c r="X389" s="55" t="s">
        <v>27</v>
      </c>
      <c r="Y389" s="55" t="s">
        <v>23</v>
      </c>
      <c r="Z389" s="55" t="s">
        <v>23</v>
      </c>
      <c r="AA389" s="55" t="s">
        <v>27</v>
      </c>
      <c r="AB389" s="55" t="s">
        <v>23</v>
      </c>
      <c r="AC389" s="55" t="s">
        <v>23</v>
      </c>
      <c r="AD389" s="55" t="s">
        <v>27</v>
      </c>
      <c r="AE389" s="55" t="s">
        <v>23</v>
      </c>
      <c r="AF389" s="55" t="s">
        <v>23</v>
      </c>
      <c r="AG389" s="55" t="s">
        <v>27</v>
      </c>
      <c r="AH389" s="55" t="s">
        <v>23</v>
      </c>
      <c r="AI389" s="55" t="s">
        <v>23</v>
      </c>
      <c r="AJ389" s="55" t="s">
        <v>27</v>
      </c>
      <c r="AK389" s="55" t="s">
        <v>23</v>
      </c>
      <c r="AL389" s="55" t="s">
        <v>23</v>
      </c>
      <c r="AM389" s="55" t="s">
        <v>29</v>
      </c>
      <c r="AN389" s="55" t="s">
        <v>23</v>
      </c>
      <c r="AO389" s="55" t="s">
        <v>23</v>
      </c>
      <c r="AP389" s="55" t="s">
        <v>51</v>
      </c>
      <c r="AQ389" s="55" t="s">
        <v>26</v>
      </c>
      <c r="AR389" s="55" t="s">
        <v>23</v>
      </c>
      <c r="AS389" s="55" t="s">
        <v>29</v>
      </c>
      <c r="AT389" s="55" t="s">
        <v>28</v>
      </c>
      <c r="AU389" s="55" t="s">
        <v>23</v>
      </c>
      <c r="AV389" s="55" t="s">
        <v>27</v>
      </c>
      <c r="AW389" s="55" t="s">
        <v>28</v>
      </c>
      <c r="AX389" s="55" t="s">
        <v>23</v>
      </c>
      <c r="AY389" s="55" t="s">
        <v>27</v>
      </c>
      <c r="AZ389" s="55" t="s">
        <v>28</v>
      </c>
      <c r="BA389" s="55" t="s">
        <v>23</v>
      </c>
      <c r="BB389" s="55" t="s">
        <v>27</v>
      </c>
      <c r="BC389" s="55" t="s">
        <v>26</v>
      </c>
      <c r="BD389" s="55" t="s">
        <v>23</v>
      </c>
    </row>
    <row r="390" spans="1:56" x14ac:dyDescent="0.2">
      <c r="A390" s="25">
        <f>MAX($A$14:A389)+1</f>
        <v>331</v>
      </c>
      <c r="B390" s="58" t="s">
        <v>74</v>
      </c>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7"/>
      <c r="AE390" s="57"/>
      <c r="AF390" s="57"/>
      <c r="AG390" s="57"/>
      <c r="AH390" s="57"/>
      <c r="AI390" s="57"/>
      <c r="AJ390" s="57"/>
      <c r="AK390" s="57"/>
      <c r="AL390" s="57"/>
      <c r="AM390" s="57"/>
      <c r="AN390" s="57"/>
      <c r="AO390" s="57"/>
      <c r="AP390" s="57"/>
      <c r="AQ390" s="57"/>
      <c r="AR390" s="57"/>
      <c r="AS390" s="57"/>
      <c r="AT390" s="57"/>
      <c r="AU390" s="57"/>
      <c r="AV390" s="57"/>
      <c r="AW390" s="57"/>
      <c r="AX390" s="57"/>
      <c r="AY390" s="57"/>
      <c r="AZ390" s="57"/>
      <c r="BA390" s="57"/>
      <c r="BB390" s="57"/>
      <c r="BC390" s="57"/>
      <c r="BD390" s="57"/>
    </row>
    <row r="391" spans="1:56" ht="12" customHeight="1" x14ac:dyDescent="0.2">
      <c r="A391" s="25">
        <f>MAX($A$14:A390)+1</f>
        <v>332</v>
      </c>
      <c r="B391" s="56" t="s">
        <v>36</v>
      </c>
      <c r="C391" s="55" t="s">
        <v>17</v>
      </c>
      <c r="D391" s="55" t="s">
        <v>23</v>
      </c>
      <c r="E391" s="55" t="s">
        <v>31</v>
      </c>
      <c r="F391" s="55" t="s">
        <v>17</v>
      </c>
      <c r="G391" s="55" t="s">
        <v>23</v>
      </c>
      <c r="H391" s="55" t="s">
        <v>31</v>
      </c>
      <c r="I391" s="55" t="s">
        <v>6</v>
      </c>
      <c r="J391" s="55" t="s">
        <v>26</v>
      </c>
      <c r="K391" s="55" t="s">
        <v>31</v>
      </c>
      <c r="L391" s="55" t="s">
        <v>6</v>
      </c>
      <c r="M391" s="55" t="s">
        <v>26</v>
      </c>
      <c r="N391" s="55" t="s">
        <v>31</v>
      </c>
      <c r="O391" s="55" t="s">
        <v>6</v>
      </c>
      <c r="P391" s="55" t="s">
        <v>26</v>
      </c>
      <c r="Q391" s="55" t="s">
        <v>31</v>
      </c>
      <c r="R391" s="55" t="s">
        <v>6</v>
      </c>
      <c r="S391" s="55" t="s">
        <v>26</v>
      </c>
      <c r="T391" s="55" t="s">
        <v>31</v>
      </c>
      <c r="U391" s="55" t="s">
        <v>6</v>
      </c>
      <c r="V391" s="55" t="s">
        <v>26</v>
      </c>
      <c r="W391" s="55" t="s">
        <v>31</v>
      </c>
      <c r="X391" s="55" t="s">
        <v>6</v>
      </c>
      <c r="Y391" s="55" t="s">
        <v>26</v>
      </c>
      <c r="Z391" s="55" t="s">
        <v>31</v>
      </c>
      <c r="AA391" s="55" t="s">
        <v>6</v>
      </c>
      <c r="AB391" s="55" t="s">
        <v>26</v>
      </c>
      <c r="AC391" s="55" t="s">
        <v>31</v>
      </c>
      <c r="AD391" s="55" t="s">
        <v>6</v>
      </c>
      <c r="AE391" s="55" t="s">
        <v>26</v>
      </c>
      <c r="AF391" s="55" t="s">
        <v>31</v>
      </c>
      <c r="AG391" s="55" t="s">
        <v>6</v>
      </c>
      <c r="AH391" s="55" t="s">
        <v>26</v>
      </c>
      <c r="AI391" s="55" t="s">
        <v>31</v>
      </c>
      <c r="AJ391" s="55" t="s">
        <v>17</v>
      </c>
      <c r="AK391" s="55" t="s">
        <v>26</v>
      </c>
      <c r="AL391" s="55" t="s">
        <v>31</v>
      </c>
      <c r="AM391" s="55" t="s">
        <v>17</v>
      </c>
      <c r="AN391" s="55" t="s">
        <v>26</v>
      </c>
      <c r="AO391" s="55" t="s">
        <v>31</v>
      </c>
      <c r="AP391" s="55" t="s">
        <v>17</v>
      </c>
      <c r="AQ391" s="55" t="s">
        <v>26</v>
      </c>
      <c r="AR391" s="55" t="s">
        <v>31</v>
      </c>
      <c r="AS391" s="55" t="s">
        <v>17</v>
      </c>
      <c r="AT391" s="55" t="s">
        <v>26</v>
      </c>
      <c r="AU391" s="55" t="s">
        <v>31</v>
      </c>
      <c r="AV391" s="55" t="s">
        <v>17</v>
      </c>
      <c r="AW391" s="55" t="s">
        <v>28</v>
      </c>
      <c r="AX391" s="55" t="s">
        <v>26</v>
      </c>
      <c r="AY391" s="55" t="s">
        <v>17</v>
      </c>
      <c r="AZ391" s="55" t="s">
        <v>26</v>
      </c>
      <c r="BA391" s="55" t="s">
        <v>32</v>
      </c>
      <c r="BB391" s="55" t="s">
        <v>17</v>
      </c>
      <c r="BC391" s="55" t="s">
        <v>26</v>
      </c>
      <c r="BD391" s="55" t="s">
        <v>32</v>
      </c>
    </row>
    <row r="392" spans="1:56" ht="12" customHeight="1" x14ac:dyDescent="0.2">
      <c r="A392" s="25">
        <f>MAX($A$14:A391)+1</f>
        <v>333</v>
      </c>
      <c r="B392" s="56" t="s">
        <v>35</v>
      </c>
      <c r="C392" s="55" t="s">
        <v>44</v>
      </c>
      <c r="D392" s="55" t="s">
        <v>23</v>
      </c>
      <c r="E392" s="55" t="s">
        <v>23</v>
      </c>
      <c r="F392" s="55" t="s">
        <v>44</v>
      </c>
      <c r="G392" s="55" t="s">
        <v>23</v>
      </c>
      <c r="H392" s="55" t="s">
        <v>23</v>
      </c>
      <c r="I392" s="55" t="s">
        <v>27</v>
      </c>
      <c r="J392" s="55" t="s">
        <v>26</v>
      </c>
      <c r="K392" s="55" t="s">
        <v>23</v>
      </c>
      <c r="L392" s="55" t="s">
        <v>27</v>
      </c>
      <c r="M392" s="55" t="s">
        <v>26</v>
      </c>
      <c r="N392" s="55" t="s">
        <v>23</v>
      </c>
      <c r="O392" s="55" t="s">
        <v>27</v>
      </c>
      <c r="P392" s="55" t="s">
        <v>26</v>
      </c>
      <c r="Q392" s="55" t="s">
        <v>23</v>
      </c>
      <c r="R392" s="55" t="s">
        <v>27</v>
      </c>
      <c r="S392" s="55" t="s">
        <v>26</v>
      </c>
      <c r="T392" s="55" t="s">
        <v>23</v>
      </c>
      <c r="U392" s="55" t="s">
        <v>27</v>
      </c>
      <c r="V392" s="55" t="s">
        <v>26</v>
      </c>
      <c r="W392" s="55" t="s">
        <v>23</v>
      </c>
      <c r="X392" s="55" t="s">
        <v>27</v>
      </c>
      <c r="Y392" s="55" t="s">
        <v>26</v>
      </c>
      <c r="Z392" s="55" t="s">
        <v>23</v>
      </c>
      <c r="AA392" s="55" t="s">
        <v>27</v>
      </c>
      <c r="AB392" s="55" t="s">
        <v>26</v>
      </c>
      <c r="AC392" s="55" t="s">
        <v>23</v>
      </c>
      <c r="AD392" s="55" t="s">
        <v>27</v>
      </c>
      <c r="AE392" s="55" t="s">
        <v>26</v>
      </c>
      <c r="AF392" s="55" t="s">
        <v>23</v>
      </c>
      <c r="AG392" s="55" t="s">
        <v>27</v>
      </c>
      <c r="AH392" s="55" t="s">
        <v>26</v>
      </c>
      <c r="AI392" s="55" t="s">
        <v>23</v>
      </c>
      <c r="AJ392" s="55" t="s">
        <v>44</v>
      </c>
      <c r="AK392" s="55" t="s">
        <v>26</v>
      </c>
      <c r="AL392" s="55" t="s">
        <v>23</v>
      </c>
      <c r="AM392" s="55" t="s">
        <v>44</v>
      </c>
      <c r="AN392" s="55" t="s">
        <v>26</v>
      </c>
      <c r="AO392" s="55" t="s">
        <v>23</v>
      </c>
      <c r="AP392" s="55" t="s">
        <v>44</v>
      </c>
      <c r="AQ392" s="55" t="s">
        <v>26</v>
      </c>
      <c r="AR392" s="55" t="s">
        <v>23</v>
      </c>
      <c r="AS392" s="55" t="s">
        <v>44</v>
      </c>
      <c r="AT392" s="55" t="s">
        <v>26</v>
      </c>
      <c r="AU392" s="55" t="s">
        <v>23</v>
      </c>
      <c r="AV392" s="55" t="s">
        <v>44</v>
      </c>
      <c r="AW392" s="55" t="s">
        <v>28</v>
      </c>
      <c r="AX392" s="55" t="s">
        <v>23</v>
      </c>
      <c r="AY392" s="55" t="s">
        <v>44</v>
      </c>
      <c r="AZ392" s="55" t="s">
        <v>26</v>
      </c>
      <c r="BA392" s="55" t="s">
        <v>23</v>
      </c>
      <c r="BB392" s="55" t="s">
        <v>44</v>
      </c>
      <c r="BC392" s="55" t="s">
        <v>26</v>
      </c>
      <c r="BD392" s="55" t="s">
        <v>23</v>
      </c>
    </row>
    <row r="393" spans="1:56" ht="12" customHeight="1" x14ac:dyDescent="0.2">
      <c r="A393" s="25">
        <f>MAX($A$14:A392)+1</f>
        <v>334</v>
      </c>
      <c r="B393" s="56" t="s">
        <v>34</v>
      </c>
      <c r="C393" s="55" t="s">
        <v>17</v>
      </c>
      <c r="D393" s="55" t="s">
        <v>23</v>
      </c>
      <c r="E393" s="55" t="s">
        <v>31</v>
      </c>
      <c r="F393" s="55" t="s">
        <v>17</v>
      </c>
      <c r="G393" s="55" t="s">
        <v>23</v>
      </c>
      <c r="H393" s="55" t="s">
        <v>31</v>
      </c>
      <c r="I393" s="55" t="s">
        <v>6</v>
      </c>
      <c r="J393" s="55" t="s">
        <v>26</v>
      </c>
      <c r="K393" s="55" t="s">
        <v>31</v>
      </c>
      <c r="L393" s="55" t="s">
        <v>6</v>
      </c>
      <c r="M393" s="55" t="s">
        <v>26</v>
      </c>
      <c r="N393" s="55" t="s">
        <v>31</v>
      </c>
      <c r="O393" s="55" t="s">
        <v>6</v>
      </c>
      <c r="P393" s="55" t="s">
        <v>26</v>
      </c>
      <c r="Q393" s="55" t="s">
        <v>31</v>
      </c>
      <c r="R393" s="55" t="s">
        <v>6</v>
      </c>
      <c r="S393" s="55" t="s">
        <v>26</v>
      </c>
      <c r="T393" s="55" t="s">
        <v>31</v>
      </c>
      <c r="U393" s="55" t="s">
        <v>6</v>
      </c>
      <c r="V393" s="55" t="s">
        <v>26</v>
      </c>
      <c r="W393" s="55" t="s">
        <v>31</v>
      </c>
      <c r="X393" s="55" t="s">
        <v>6</v>
      </c>
      <c r="Y393" s="55" t="s">
        <v>26</v>
      </c>
      <c r="Z393" s="55" t="s">
        <v>31</v>
      </c>
      <c r="AA393" s="55" t="s">
        <v>6</v>
      </c>
      <c r="AB393" s="55" t="s">
        <v>26</v>
      </c>
      <c r="AC393" s="55" t="s">
        <v>31</v>
      </c>
      <c r="AD393" s="55" t="s">
        <v>6</v>
      </c>
      <c r="AE393" s="55" t="s">
        <v>26</v>
      </c>
      <c r="AF393" s="55" t="s">
        <v>31</v>
      </c>
      <c r="AG393" s="55" t="s">
        <v>6</v>
      </c>
      <c r="AH393" s="55" t="s">
        <v>26</v>
      </c>
      <c r="AI393" s="55" t="s">
        <v>31</v>
      </c>
      <c r="AJ393" s="55" t="s">
        <v>17</v>
      </c>
      <c r="AK393" s="55" t="s">
        <v>26</v>
      </c>
      <c r="AL393" s="55" t="s">
        <v>31</v>
      </c>
      <c r="AM393" s="55" t="s">
        <v>17</v>
      </c>
      <c r="AN393" s="55" t="s">
        <v>26</v>
      </c>
      <c r="AO393" s="55" t="s">
        <v>31</v>
      </c>
      <c r="AP393" s="55" t="s">
        <v>17</v>
      </c>
      <c r="AQ393" s="55" t="s">
        <v>26</v>
      </c>
      <c r="AR393" s="55" t="s">
        <v>31</v>
      </c>
      <c r="AS393" s="55" t="s">
        <v>17</v>
      </c>
      <c r="AT393" s="55" t="s">
        <v>26</v>
      </c>
      <c r="AU393" s="55" t="s">
        <v>31</v>
      </c>
      <c r="AV393" s="55" t="s">
        <v>17</v>
      </c>
      <c r="AW393" s="55" t="s">
        <v>28</v>
      </c>
      <c r="AX393" s="55" t="s">
        <v>26</v>
      </c>
      <c r="AY393" s="55" t="s">
        <v>17</v>
      </c>
      <c r="AZ393" s="55" t="s">
        <v>26</v>
      </c>
      <c r="BA393" s="55" t="s">
        <v>32</v>
      </c>
      <c r="BB393" s="55" t="s">
        <v>17</v>
      </c>
      <c r="BC393" s="55" t="s">
        <v>26</v>
      </c>
      <c r="BD393" s="55" t="s">
        <v>32</v>
      </c>
    </row>
    <row r="394" spans="1:56" ht="12" customHeight="1" x14ac:dyDescent="0.2">
      <c r="A394" s="25">
        <f>MAX($A$14:A393)+1</f>
        <v>335</v>
      </c>
      <c r="B394" s="56" t="s">
        <v>30</v>
      </c>
      <c r="C394" s="55" t="s">
        <v>44</v>
      </c>
      <c r="D394" s="55" t="s">
        <v>23</v>
      </c>
      <c r="E394" s="55" t="s">
        <v>23</v>
      </c>
      <c r="F394" s="55" t="s">
        <v>44</v>
      </c>
      <c r="G394" s="55" t="s">
        <v>23</v>
      </c>
      <c r="H394" s="55" t="s">
        <v>23</v>
      </c>
      <c r="I394" s="55" t="s">
        <v>27</v>
      </c>
      <c r="J394" s="55" t="s">
        <v>26</v>
      </c>
      <c r="K394" s="55" t="s">
        <v>23</v>
      </c>
      <c r="L394" s="55" t="s">
        <v>27</v>
      </c>
      <c r="M394" s="55" t="s">
        <v>26</v>
      </c>
      <c r="N394" s="55" t="s">
        <v>23</v>
      </c>
      <c r="O394" s="55" t="s">
        <v>27</v>
      </c>
      <c r="P394" s="55" t="s">
        <v>26</v>
      </c>
      <c r="Q394" s="55" t="s">
        <v>23</v>
      </c>
      <c r="R394" s="55" t="s">
        <v>27</v>
      </c>
      <c r="S394" s="55" t="s">
        <v>26</v>
      </c>
      <c r="T394" s="55" t="s">
        <v>23</v>
      </c>
      <c r="U394" s="55" t="s">
        <v>27</v>
      </c>
      <c r="V394" s="55" t="s">
        <v>26</v>
      </c>
      <c r="W394" s="55" t="s">
        <v>23</v>
      </c>
      <c r="X394" s="55" t="s">
        <v>27</v>
      </c>
      <c r="Y394" s="55" t="s">
        <v>26</v>
      </c>
      <c r="Z394" s="55" t="s">
        <v>23</v>
      </c>
      <c r="AA394" s="55" t="s">
        <v>27</v>
      </c>
      <c r="AB394" s="55" t="s">
        <v>26</v>
      </c>
      <c r="AC394" s="55" t="s">
        <v>23</v>
      </c>
      <c r="AD394" s="55" t="s">
        <v>27</v>
      </c>
      <c r="AE394" s="55" t="s">
        <v>26</v>
      </c>
      <c r="AF394" s="55" t="s">
        <v>23</v>
      </c>
      <c r="AG394" s="55" t="s">
        <v>27</v>
      </c>
      <c r="AH394" s="55" t="s">
        <v>26</v>
      </c>
      <c r="AI394" s="55" t="s">
        <v>23</v>
      </c>
      <c r="AJ394" s="55" t="s">
        <v>44</v>
      </c>
      <c r="AK394" s="55" t="s">
        <v>26</v>
      </c>
      <c r="AL394" s="55" t="s">
        <v>23</v>
      </c>
      <c r="AM394" s="55" t="s">
        <v>44</v>
      </c>
      <c r="AN394" s="55" t="s">
        <v>26</v>
      </c>
      <c r="AO394" s="55" t="s">
        <v>23</v>
      </c>
      <c r="AP394" s="55" t="s">
        <v>44</v>
      </c>
      <c r="AQ394" s="55" t="s">
        <v>26</v>
      </c>
      <c r="AR394" s="55" t="s">
        <v>23</v>
      </c>
      <c r="AS394" s="55" t="s">
        <v>44</v>
      </c>
      <c r="AT394" s="55" t="s">
        <v>26</v>
      </c>
      <c r="AU394" s="55" t="s">
        <v>23</v>
      </c>
      <c r="AV394" s="55" t="s">
        <v>44</v>
      </c>
      <c r="AW394" s="55" t="s">
        <v>28</v>
      </c>
      <c r="AX394" s="55" t="s">
        <v>23</v>
      </c>
      <c r="AY394" s="55" t="s">
        <v>44</v>
      </c>
      <c r="AZ394" s="55" t="s">
        <v>26</v>
      </c>
      <c r="BA394" s="55" t="s">
        <v>23</v>
      </c>
      <c r="BB394" s="55" t="s">
        <v>44</v>
      </c>
      <c r="BC394" s="55" t="s">
        <v>26</v>
      </c>
      <c r="BD394" s="55" t="s">
        <v>23</v>
      </c>
    </row>
    <row r="395" spans="1:56" x14ac:dyDescent="0.2">
      <c r="A395" s="25">
        <f>MAX($A$14:A394)+1</f>
        <v>336</v>
      </c>
      <c r="B395" s="58" t="s">
        <v>114</v>
      </c>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c r="AB395" s="57"/>
      <c r="AC395" s="57"/>
      <c r="AD395" s="57"/>
      <c r="AE395" s="57"/>
      <c r="AF395" s="57"/>
      <c r="AG395" s="57"/>
      <c r="AH395" s="57"/>
      <c r="AI395" s="57"/>
      <c r="AJ395" s="57"/>
      <c r="AK395" s="57"/>
      <c r="AL395" s="57"/>
      <c r="AM395" s="57"/>
      <c r="AN395" s="57"/>
      <c r="AO395" s="57"/>
      <c r="AP395" s="57"/>
      <c r="AQ395" s="57"/>
      <c r="AR395" s="57"/>
      <c r="AS395" s="57"/>
      <c r="AT395" s="57"/>
      <c r="AU395" s="57"/>
      <c r="AV395" s="57"/>
      <c r="AW395" s="57"/>
      <c r="AX395" s="57"/>
      <c r="AY395" s="57"/>
      <c r="AZ395" s="57"/>
      <c r="BA395" s="57"/>
      <c r="BB395" s="57"/>
      <c r="BC395" s="57"/>
      <c r="BD395" s="57"/>
    </row>
    <row r="396" spans="1:56" ht="12" customHeight="1" x14ac:dyDescent="0.2">
      <c r="A396" s="25">
        <f>MAX($A$14:A395)+1</f>
        <v>337</v>
      </c>
      <c r="B396" s="56" t="s">
        <v>36</v>
      </c>
      <c r="C396" s="55" t="s">
        <v>6</v>
      </c>
      <c r="D396" s="55" t="s">
        <v>23</v>
      </c>
      <c r="E396" s="55" t="s">
        <v>31</v>
      </c>
      <c r="F396" s="55" t="s">
        <v>6</v>
      </c>
      <c r="G396" s="55" t="s">
        <v>23</v>
      </c>
      <c r="H396" s="55" t="s">
        <v>31</v>
      </c>
      <c r="I396" s="55" t="s">
        <v>5</v>
      </c>
      <c r="J396" s="55" t="s">
        <v>23</v>
      </c>
      <c r="K396" s="55" t="s">
        <v>33</v>
      </c>
      <c r="L396" s="55" t="s">
        <v>5</v>
      </c>
      <c r="M396" s="55" t="s">
        <v>26</v>
      </c>
      <c r="N396" s="55" t="s">
        <v>31</v>
      </c>
      <c r="O396" s="55" t="s">
        <v>5</v>
      </c>
      <c r="P396" s="55" t="s">
        <v>26</v>
      </c>
      <c r="Q396" s="55" t="s">
        <v>31</v>
      </c>
      <c r="R396" s="55" t="s">
        <v>5</v>
      </c>
      <c r="S396" s="55" t="s">
        <v>26</v>
      </c>
      <c r="T396" s="55" t="s">
        <v>31</v>
      </c>
      <c r="U396" s="55" t="s">
        <v>5</v>
      </c>
      <c r="V396" s="55" t="s">
        <v>26</v>
      </c>
      <c r="W396" s="55" t="s">
        <v>31</v>
      </c>
      <c r="X396" s="55" t="s">
        <v>5</v>
      </c>
      <c r="Y396" s="55" t="s">
        <v>26</v>
      </c>
      <c r="Z396" s="55" t="s">
        <v>31</v>
      </c>
      <c r="AA396" s="55" t="s">
        <v>5</v>
      </c>
      <c r="AB396" s="55" t="s">
        <v>26</v>
      </c>
      <c r="AC396" s="55" t="s">
        <v>31</v>
      </c>
      <c r="AD396" s="55" t="s">
        <v>5</v>
      </c>
      <c r="AE396" s="55" t="s">
        <v>26</v>
      </c>
      <c r="AF396" s="55" t="s">
        <v>31</v>
      </c>
      <c r="AG396" s="55" t="s">
        <v>5</v>
      </c>
      <c r="AH396" s="55" t="s">
        <v>26</v>
      </c>
      <c r="AI396" s="55" t="s">
        <v>31</v>
      </c>
      <c r="AJ396" s="55" t="s">
        <v>4</v>
      </c>
      <c r="AK396" s="55" t="s">
        <v>26</v>
      </c>
      <c r="AL396" s="55" t="s">
        <v>31</v>
      </c>
      <c r="AM396" s="55" t="s">
        <v>4</v>
      </c>
      <c r="AN396" s="55" t="s">
        <v>26</v>
      </c>
      <c r="AO396" s="55" t="s">
        <v>31</v>
      </c>
      <c r="AP396" s="55" t="s">
        <v>4</v>
      </c>
      <c r="AQ396" s="55" t="s">
        <v>26</v>
      </c>
      <c r="AR396" s="55" t="s">
        <v>31</v>
      </c>
      <c r="AS396" s="55" t="s">
        <v>4</v>
      </c>
      <c r="AT396" s="55" t="s">
        <v>26</v>
      </c>
      <c r="AU396" s="55" t="s">
        <v>31</v>
      </c>
      <c r="AV396" s="55" t="s">
        <v>5</v>
      </c>
      <c r="AW396" s="55" t="s">
        <v>23</v>
      </c>
      <c r="AX396" s="55" t="s">
        <v>32</v>
      </c>
      <c r="AY396" s="55" t="s">
        <v>5</v>
      </c>
      <c r="AZ396" s="55" t="s">
        <v>23</v>
      </c>
      <c r="BA396" s="55" t="s">
        <v>32</v>
      </c>
      <c r="BB396" s="55" t="s">
        <v>5</v>
      </c>
      <c r="BC396" s="55" t="s">
        <v>26</v>
      </c>
      <c r="BD396" s="55" t="s">
        <v>31</v>
      </c>
    </row>
    <row r="397" spans="1:56" ht="12" customHeight="1" x14ac:dyDescent="0.2">
      <c r="A397" s="25">
        <f>MAX($A$14:A396)+1</f>
        <v>338</v>
      </c>
      <c r="B397" s="56" t="s">
        <v>35</v>
      </c>
      <c r="C397" s="55" t="s">
        <v>27</v>
      </c>
      <c r="D397" s="55" t="s">
        <v>26</v>
      </c>
      <c r="E397" s="55" t="s">
        <v>23</v>
      </c>
      <c r="F397" s="55" t="s">
        <v>27</v>
      </c>
      <c r="G397" s="55" t="s">
        <v>26</v>
      </c>
      <c r="H397" s="55" t="s">
        <v>23</v>
      </c>
      <c r="I397" s="55" t="s">
        <v>27</v>
      </c>
      <c r="J397" s="55" t="s">
        <v>26</v>
      </c>
      <c r="K397" s="55" t="s">
        <v>23</v>
      </c>
      <c r="L397" s="55" t="s">
        <v>27</v>
      </c>
      <c r="M397" s="55" t="s">
        <v>26</v>
      </c>
      <c r="N397" s="55" t="s">
        <v>23</v>
      </c>
      <c r="O397" s="55" t="s">
        <v>27</v>
      </c>
      <c r="P397" s="55" t="s">
        <v>26</v>
      </c>
      <c r="Q397" s="55" t="s">
        <v>23</v>
      </c>
      <c r="R397" s="55" t="s">
        <v>27</v>
      </c>
      <c r="S397" s="55" t="s">
        <v>26</v>
      </c>
      <c r="T397" s="55" t="s">
        <v>23</v>
      </c>
      <c r="U397" s="55" t="s">
        <v>27</v>
      </c>
      <c r="V397" s="55" t="s">
        <v>26</v>
      </c>
      <c r="W397" s="55" t="s">
        <v>23</v>
      </c>
      <c r="X397" s="55" t="s">
        <v>27</v>
      </c>
      <c r="Y397" s="55" t="s">
        <v>26</v>
      </c>
      <c r="Z397" s="55" t="s">
        <v>23</v>
      </c>
      <c r="AA397" s="55" t="s">
        <v>27</v>
      </c>
      <c r="AB397" s="55" t="s">
        <v>26</v>
      </c>
      <c r="AC397" s="55" t="s">
        <v>23</v>
      </c>
      <c r="AD397" s="55" t="s">
        <v>27</v>
      </c>
      <c r="AE397" s="55" t="s">
        <v>26</v>
      </c>
      <c r="AF397" s="55" t="s">
        <v>23</v>
      </c>
      <c r="AG397" s="55" t="s">
        <v>27</v>
      </c>
      <c r="AH397" s="55" t="s">
        <v>26</v>
      </c>
      <c r="AI397" s="55" t="s">
        <v>23</v>
      </c>
      <c r="AJ397" s="55" t="s">
        <v>27</v>
      </c>
      <c r="AK397" s="55" t="s">
        <v>26</v>
      </c>
      <c r="AL397" s="55" t="s">
        <v>23</v>
      </c>
      <c r="AM397" s="55" t="s">
        <v>27</v>
      </c>
      <c r="AN397" s="55" t="s">
        <v>26</v>
      </c>
      <c r="AO397" s="55" t="s">
        <v>23</v>
      </c>
      <c r="AP397" s="55" t="s">
        <v>27</v>
      </c>
      <c r="AQ397" s="55" t="s">
        <v>26</v>
      </c>
      <c r="AR397" s="55" t="s">
        <v>23</v>
      </c>
      <c r="AS397" s="55" t="s">
        <v>27</v>
      </c>
      <c r="AT397" s="55" t="s">
        <v>26</v>
      </c>
      <c r="AU397" s="55" t="s">
        <v>23</v>
      </c>
      <c r="AV397" s="55" t="s">
        <v>27</v>
      </c>
      <c r="AW397" s="55" t="s">
        <v>26</v>
      </c>
      <c r="AX397" s="55" t="s">
        <v>23</v>
      </c>
      <c r="AY397" s="55" t="s">
        <v>27</v>
      </c>
      <c r="AZ397" s="55" t="s">
        <v>26</v>
      </c>
      <c r="BA397" s="55" t="s">
        <v>23</v>
      </c>
      <c r="BB397" s="55" t="s">
        <v>27</v>
      </c>
      <c r="BC397" s="55" t="s">
        <v>26</v>
      </c>
      <c r="BD397" s="55" t="s">
        <v>23</v>
      </c>
    </row>
    <row r="398" spans="1:56" ht="12" customHeight="1" x14ac:dyDescent="0.2">
      <c r="A398" s="25">
        <f>MAX($A$14:A397)+1</f>
        <v>339</v>
      </c>
      <c r="B398" s="56" t="s">
        <v>34</v>
      </c>
      <c r="C398" s="55" t="s">
        <v>6</v>
      </c>
      <c r="D398" s="55" t="s">
        <v>23</v>
      </c>
      <c r="E398" s="55" t="s">
        <v>31</v>
      </c>
      <c r="F398" s="55" t="s">
        <v>6</v>
      </c>
      <c r="G398" s="55" t="s">
        <v>23</v>
      </c>
      <c r="H398" s="55" t="s">
        <v>31</v>
      </c>
      <c r="I398" s="55" t="s">
        <v>5</v>
      </c>
      <c r="J398" s="55" t="s">
        <v>23</v>
      </c>
      <c r="K398" s="55" t="s">
        <v>33</v>
      </c>
      <c r="L398" s="55" t="s">
        <v>5</v>
      </c>
      <c r="M398" s="55" t="s">
        <v>26</v>
      </c>
      <c r="N398" s="55" t="s">
        <v>31</v>
      </c>
      <c r="O398" s="55" t="s">
        <v>5</v>
      </c>
      <c r="P398" s="55" t="s">
        <v>26</v>
      </c>
      <c r="Q398" s="55" t="s">
        <v>31</v>
      </c>
      <c r="R398" s="55" t="s">
        <v>5</v>
      </c>
      <c r="S398" s="55" t="s">
        <v>26</v>
      </c>
      <c r="T398" s="55" t="s">
        <v>31</v>
      </c>
      <c r="U398" s="55" t="s">
        <v>5</v>
      </c>
      <c r="V398" s="55" t="s">
        <v>26</v>
      </c>
      <c r="W398" s="55" t="s">
        <v>31</v>
      </c>
      <c r="X398" s="55" t="s">
        <v>5</v>
      </c>
      <c r="Y398" s="55" t="s">
        <v>26</v>
      </c>
      <c r="Z398" s="55" t="s">
        <v>31</v>
      </c>
      <c r="AA398" s="55" t="s">
        <v>5</v>
      </c>
      <c r="AB398" s="55" t="s">
        <v>26</v>
      </c>
      <c r="AC398" s="55" t="s">
        <v>31</v>
      </c>
      <c r="AD398" s="55" t="s">
        <v>5</v>
      </c>
      <c r="AE398" s="55" t="s">
        <v>26</v>
      </c>
      <c r="AF398" s="55" t="s">
        <v>31</v>
      </c>
      <c r="AG398" s="55" t="s">
        <v>5</v>
      </c>
      <c r="AH398" s="55" t="s">
        <v>26</v>
      </c>
      <c r="AI398" s="55" t="s">
        <v>31</v>
      </c>
      <c r="AJ398" s="55" t="s">
        <v>4</v>
      </c>
      <c r="AK398" s="55" t="s">
        <v>26</v>
      </c>
      <c r="AL398" s="55" t="s">
        <v>31</v>
      </c>
      <c r="AM398" s="55" t="s">
        <v>4</v>
      </c>
      <c r="AN398" s="55" t="s">
        <v>26</v>
      </c>
      <c r="AO398" s="55" t="s">
        <v>31</v>
      </c>
      <c r="AP398" s="55" t="s">
        <v>4</v>
      </c>
      <c r="AQ398" s="55" t="s">
        <v>26</v>
      </c>
      <c r="AR398" s="55" t="s">
        <v>31</v>
      </c>
      <c r="AS398" s="55" t="s">
        <v>4</v>
      </c>
      <c r="AT398" s="55" t="s">
        <v>26</v>
      </c>
      <c r="AU398" s="55" t="s">
        <v>31</v>
      </c>
      <c r="AV398" s="55" t="s">
        <v>5</v>
      </c>
      <c r="AW398" s="55" t="s">
        <v>23</v>
      </c>
      <c r="AX398" s="55" t="s">
        <v>32</v>
      </c>
      <c r="AY398" s="55" t="s">
        <v>5</v>
      </c>
      <c r="AZ398" s="55" t="s">
        <v>23</v>
      </c>
      <c r="BA398" s="55" t="s">
        <v>32</v>
      </c>
      <c r="BB398" s="55" t="s">
        <v>5</v>
      </c>
      <c r="BC398" s="55" t="s">
        <v>26</v>
      </c>
      <c r="BD398" s="55" t="s">
        <v>31</v>
      </c>
    </row>
    <row r="399" spans="1:56" ht="12" customHeight="1" x14ac:dyDescent="0.2">
      <c r="A399" s="25">
        <f>MAX($A$14:A398)+1</f>
        <v>340</v>
      </c>
      <c r="B399" s="56" t="s">
        <v>30</v>
      </c>
      <c r="C399" s="55" t="s">
        <v>27</v>
      </c>
      <c r="D399" s="55" t="s">
        <v>26</v>
      </c>
      <c r="E399" s="55" t="s">
        <v>23</v>
      </c>
      <c r="F399" s="55" t="s">
        <v>27</v>
      </c>
      <c r="G399" s="55" t="s">
        <v>26</v>
      </c>
      <c r="H399" s="55" t="s">
        <v>23</v>
      </c>
      <c r="I399" s="55" t="s">
        <v>27</v>
      </c>
      <c r="J399" s="55" t="s">
        <v>26</v>
      </c>
      <c r="K399" s="55" t="s">
        <v>23</v>
      </c>
      <c r="L399" s="55" t="s">
        <v>27</v>
      </c>
      <c r="M399" s="55" t="s">
        <v>26</v>
      </c>
      <c r="N399" s="55" t="s">
        <v>23</v>
      </c>
      <c r="O399" s="55" t="s">
        <v>27</v>
      </c>
      <c r="P399" s="55" t="s">
        <v>26</v>
      </c>
      <c r="Q399" s="55" t="s">
        <v>23</v>
      </c>
      <c r="R399" s="55" t="s">
        <v>27</v>
      </c>
      <c r="S399" s="55" t="s">
        <v>26</v>
      </c>
      <c r="T399" s="55" t="s">
        <v>23</v>
      </c>
      <c r="U399" s="55" t="s">
        <v>27</v>
      </c>
      <c r="V399" s="55" t="s">
        <v>26</v>
      </c>
      <c r="W399" s="55" t="s">
        <v>23</v>
      </c>
      <c r="X399" s="55" t="s">
        <v>27</v>
      </c>
      <c r="Y399" s="55" t="s">
        <v>26</v>
      </c>
      <c r="Z399" s="55" t="s">
        <v>23</v>
      </c>
      <c r="AA399" s="55" t="s">
        <v>27</v>
      </c>
      <c r="AB399" s="55" t="s">
        <v>26</v>
      </c>
      <c r="AC399" s="55" t="s">
        <v>23</v>
      </c>
      <c r="AD399" s="55" t="s">
        <v>27</v>
      </c>
      <c r="AE399" s="55" t="s">
        <v>26</v>
      </c>
      <c r="AF399" s="55" t="s">
        <v>23</v>
      </c>
      <c r="AG399" s="55" t="s">
        <v>27</v>
      </c>
      <c r="AH399" s="55" t="s">
        <v>26</v>
      </c>
      <c r="AI399" s="55" t="s">
        <v>23</v>
      </c>
      <c r="AJ399" s="55" t="s">
        <v>27</v>
      </c>
      <c r="AK399" s="55" t="s">
        <v>26</v>
      </c>
      <c r="AL399" s="55" t="s">
        <v>23</v>
      </c>
      <c r="AM399" s="55" t="s">
        <v>27</v>
      </c>
      <c r="AN399" s="55" t="s">
        <v>26</v>
      </c>
      <c r="AO399" s="55" t="s">
        <v>23</v>
      </c>
      <c r="AP399" s="55" t="s">
        <v>27</v>
      </c>
      <c r="AQ399" s="55" t="s">
        <v>26</v>
      </c>
      <c r="AR399" s="55" t="s">
        <v>23</v>
      </c>
      <c r="AS399" s="55" t="s">
        <v>27</v>
      </c>
      <c r="AT399" s="55" t="s">
        <v>26</v>
      </c>
      <c r="AU399" s="55" t="s">
        <v>23</v>
      </c>
      <c r="AV399" s="55" t="s">
        <v>27</v>
      </c>
      <c r="AW399" s="55" t="s">
        <v>26</v>
      </c>
      <c r="AX399" s="55" t="s">
        <v>23</v>
      </c>
      <c r="AY399" s="55" t="s">
        <v>27</v>
      </c>
      <c r="AZ399" s="55" t="s">
        <v>26</v>
      </c>
      <c r="BA399" s="55" t="s">
        <v>23</v>
      </c>
      <c r="BB399" s="55" t="s">
        <v>27</v>
      </c>
      <c r="BC399" s="55" t="s">
        <v>26</v>
      </c>
      <c r="BD399" s="55" t="s">
        <v>23</v>
      </c>
    </row>
    <row r="400" spans="1:56" x14ac:dyDescent="0.2">
      <c r="A400" s="25">
        <f>MAX($A$14:A399)+1</f>
        <v>341</v>
      </c>
      <c r="B400" s="58" t="s">
        <v>113</v>
      </c>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c r="AB400" s="57"/>
      <c r="AC400" s="57"/>
      <c r="AD400" s="57"/>
      <c r="AE400" s="57"/>
      <c r="AF400" s="57"/>
      <c r="AG400" s="57"/>
      <c r="AH400" s="57"/>
      <c r="AI400" s="57"/>
      <c r="AJ400" s="57"/>
      <c r="AK400" s="57"/>
      <c r="AL400" s="57"/>
      <c r="AM400" s="57"/>
      <c r="AN400" s="57"/>
      <c r="AO400" s="57"/>
      <c r="AP400" s="57"/>
      <c r="AQ400" s="57"/>
      <c r="AR400" s="57"/>
      <c r="AS400" s="57"/>
      <c r="AT400" s="57"/>
      <c r="AU400" s="57"/>
      <c r="AV400" s="57"/>
      <c r="AW400" s="57"/>
      <c r="AX400" s="57"/>
      <c r="AY400" s="57"/>
      <c r="AZ400" s="57"/>
      <c r="BA400" s="57"/>
      <c r="BB400" s="57"/>
      <c r="BC400" s="57"/>
      <c r="BD400" s="57"/>
    </row>
    <row r="401" spans="1:56" ht="12" customHeight="1" x14ac:dyDescent="0.2">
      <c r="A401" s="25">
        <f>MAX($A$14:A400)+1</f>
        <v>342</v>
      </c>
      <c r="B401" s="56" t="s">
        <v>36</v>
      </c>
      <c r="C401" s="55" t="s">
        <v>6</v>
      </c>
      <c r="D401" s="55" t="s">
        <v>23</v>
      </c>
      <c r="E401" s="55" t="s">
        <v>31</v>
      </c>
      <c r="F401" s="55" t="s">
        <v>6</v>
      </c>
      <c r="G401" s="55" t="s">
        <v>23</v>
      </c>
      <c r="H401" s="55" t="s">
        <v>31</v>
      </c>
      <c r="I401" s="55" t="s">
        <v>6</v>
      </c>
      <c r="J401" s="55" t="s">
        <v>23</v>
      </c>
      <c r="K401" s="55" t="s">
        <v>31</v>
      </c>
      <c r="L401" s="55" t="s">
        <v>6</v>
      </c>
      <c r="M401" s="55" t="s">
        <v>23</v>
      </c>
      <c r="N401" s="55" t="s">
        <v>31</v>
      </c>
      <c r="O401" s="55" t="s">
        <v>6</v>
      </c>
      <c r="P401" s="55" t="s">
        <v>23</v>
      </c>
      <c r="Q401" s="55" t="s">
        <v>32</v>
      </c>
      <c r="R401" s="55" t="s">
        <v>6</v>
      </c>
      <c r="S401" s="55" t="s">
        <v>23</v>
      </c>
      <c r="T401" s="55" t="s">
        <v>32</v>
      </c>
      <c r="U401" s="55" t="s">
        <v>5</v>
      </c>
      <c r="V401" s="55" t="s">
        <v>23</v>
      </c>
      <c r="W401" s="55" t="s">
        <v>33</v>
      </c>
      <c r="X401" s="55" t="s">
        <v>5</v>
      </c>
      <c r="Y401" s="55" t="s">
        <v>23</v>
      </c>
      <c r="Z401" s="55" t="s">
        <v>31</v>
      </c>
      <c r="AA401" s="55" t="s">
        <v>5</v>
      </c>
      <c r="AB401" s="55" t="s">
        <v>26</v>
      </c>
      <c r="AC401" s="55" t="s">
        <v>32</v>
      </c>
      <c r="AD401" s="55" t="s">
        <v>5</v>
      </c>
      <c r="AE401" s="55" t="s">
        <v>40</v>
      </c>
      <c r="AF401" s="55" t="s">
        <v>26</v>
      </c>
      <c r="AG401" s="55" t="s">
        <v>5</v>
      </c>
      <c r="AH401" s="55" t="s">
        <v>23</v>
      </c>
      <c r="AI401" s="55" t="s">
        <v>31</v>
      </c>
      <c r="AJ401" s="55" t="s">
        <v>5</v>
      </c>
      <c r="AK401" s="55" t="s">
        <v>23</v>
      </c>
      <c r="AL401" s="55" t="s">
        <v>31</v>
      </c>
      <c r="AM401" s="55" t="s">
        <v>5</v>
      </c>
      <c r="AN401" s="55" t="s">
        <v>23</v>
      </c>
      <c r="AO401" s="55" t="s">
        <v>31</v>
      </c>
      <c r="AP401" s="55" t="s">
        <v>5</v>
      </c>
      <c r="AQ401" s="55" t="s">
        <v>23</v>
      </c>
      <c r="AR401" s="55" t="s">
        <v>31</v>
      </c>
      <c r="AS401" s="55" t="s">
        <v>4</v>
      </c>
      <c r="AT401" s="55" t="s">
        <v>23</v>
      </c>
      <c r="AU401" s="55" t="s">
        <v>33</v>
      </c>
      <c r="AV401" s="55" t="s">
        <v>4</v>
      </c>
      <c r="AW401" s="55" t="s">
        <v>23</v>
      </c>
      <c r="AX401" s="55" t="s">
        <v>31</v>
      </c>
      <c r="AY401" s="55" t="s">
        <v>4</v>
      </c>
      <c r="AZ401" s="55" t="s">
        <v>23</v>
      </c>
      <c r="BA401" s="55" t="s">
        <v>32</v>
      </c>
      <c r="BB401" s="55" t="s">
        <v>4</v>
      </c>
      <c r="BC401" s="55" t="s">
        <v>23</v>
      </c>
      <c r="BD401" s="55" t="s">
        <v>31</v>
      </c>
    </row>
    <row r="402" spans="1:56" ht="12" customHeight="1" x14ac:dyDescent="0.2">
      <c r="A402" s="25">
        <f>MAX($A$14:A401)+1</f>
        <v>343</v>
      </c>
      <c r="B402" s="56" t="s">
        <v>35</v>
      </c>
      <c r="C402" s="55" t="s">
        <v>27</v>
      </c>
      <c r="D402" s="55" t="s">
        <v>26</v>
      </c>
      <c r="E402" s="55" t="s">
        <v>23</v>
      </c>
      <c r="F402" s="55" t="s">
        <v>27</v>
      </c>
      <c r="G402" s="55" t="s">
        <v>26</v>
      </c>
      <c r="H402" s="55" t="s">
        <v>23</v>
      </c>
      <c r="I402" s="55" t="s">
        <v>27</v>
      </c>
      <c r="J402" s="55" t="s">
        <v>26</v>
      </c>
      <c r="K402" s="55" t="s">
        <v>23</v>
      </c>
      <c r="L402" s="55" t="s">
        <v>27</v>
      </c>
      <c r="M402" s="55" t="s">
        <v>26</v>
      </c>
      <c r="N402" s="55" t="s">
        <v>23</v>
      </c>
      <c r="O402" s="55" t="s">
        <v>27</v>
      </c>
      <c r="P402" s="55" t="s">
        <v>26</v>
      </c>
      <c r="Q402" s="55" t="s">
        <v>23</v>
      </c>
      <c r="R402" s="55" t="s">
        <v>27</v>
      </c>
      <c r="S402" s="55" t="s">
        <v>26</v>
      </c>
      <c r="T402" s="55" t="s">
        <v>23</v>
      </c>
      <c r="U402" s="55" t="s">
        <v>27</v>
      </c>
      <c r="V402" s="55" t="s">
        <v>26</v>
      </c>
      <c r="W402" s="55" t="s">
        <v>23</v>
      </c>
      <c r="X402" s="55" t="s">
        <v>27</v>
      </c>
      <c r="Y402" s="55" t="s">
        <v>26</v>
      </c>
      <c r="Z402" s="55" t="s">
        <v>23</v>
      </c>
      <c r="AA402" s="55" t="s">
        <v>27</v>
      </c>
      <c r="AB402" s="55" t="s">
        <v>26</v>
      </c>
      <c r="AC402" s="55" t="s">
        <v>23</v>
      </c>
      <c r="AD402" s="55" t="s">
        <v>27</v>
      </c>
      <c r="AE402" s="55" t="s">
        <v>40</v>
      </c>
      <c r="AF402" s="55" t="s">
        <v>23</v>
      </c>
      <c r="AG402" s="55" t="s">
        <v>27</v>
      </c>
      <c r="AH402" s="55" t="s">
        <v>23</v>
      </c>
      <c r="AI402" s="55" t="s">
        <v>23</v>
      </c>
      <c r="AJ402" s="55" t="s">
        <v>27</v>
      </c>
      <c r="AK402" s="55" t="s">
        <v>23</v>
      </c>
      <c r="AL402" s="55" t="s">
        <v>23</v>
      </c>
      <c r="AM402" s="55" t="s">
        <v>27</v>
      </c>
      <c r="AN402" s="55" t="s">
        <v>23</v>
      </c>
      <c r="AO402" s="55" t="s">
        <v>23</v>
      </c>
      <c r="AP402" s="55" t="s">
        <v>27</v>
      </c>
      <c r="AQ402" s="55" t="s">
        <v>23</v>
      </c>
      <c r="AR402" s="55" t="s">
        <v>23</v>
      </c>
      <c r="AS402" s="55" t="s">
        <v>27</v>
      </c>
      <c r="AT402" s="55" t="s">
        <v>23</v>
      </c>
      <c r="AU402" s="55" t="s">
        <v>23</v>
      </c>
      <c r="AV402" s="55" t="s">
        <v>27</v>
      </c>
      <c r="AW402" s="55" t="s">
        <v>23</v>
      </c>
      <c r="AX402" s="55" t="s">
        <v>23</v>
      </c>
      <c r="AY402" s="55" t="s">
        <v>29</v>
      </c>
      <c r="AZ402" s="55" t="s">
        <v>23</v>
      </c>
      <c r="BA402" s="55" t="s">
        <v>23</v>
      </c>
      <c r="BB402" s="55" t="s">
        <v>27</v>
      </c>
      <c r="BC402" s="55" t="s">
        <v>26</v>
      </c>
      <c r="BD402" s="55" t="s">
        <v>23</v>
      </c>
    </row>
    <row r="403" spans="1:56" ht="12" customHeight="1" x14ac:dyDescent="0.2">
      <c r="A403" s="25">
        <f>MAX($A$14:A402)+1</f>
        <v>344</v>
      </c>
      <c r="B403" s="56" t="s">
        <v>34</v>
      </c>
      <c r="C403" s="55" t="s">
        <v>6</v>
      </c>
      <c r="D403" s="55" t="s">
        <v>23</v>
      </c>
      <c r="E403" s="55" t="s">
        <v>31</v>
      </c>
      <c r="F403" s="55" t="s">
        <v>6</v>
      </c>
      <c r="G403" s="55" t="s">
        <v>23</v>
      </c>
      <c r="H403" s="55" t="s">
        <v>31</v>
      </c>
      <c r="I403" s="55" t="s">
        <v>6</v>
      </c>
      <c r="J403" s="55" t="s">
        <v>23</v>
      </c>
      <c r="K403" s="55" t="s">
        <v>31</v>
      </c>
      <c r="L403" s="55" t="s">
        <v>6</v>
      </c>
      <c r="M403" s="55" t="s">
        <v>23</v>
      </c>
      <c r="N403" s="55" t="s">
        <v>31</v>
      </c>
      <c r="O403" s="55" t="s">
        <v>6</v>
      </c>
      <c r="P403" s="55" t="s">
        <v>23</v>
      </c>
      <c r="Q403" s="55" t="s">
        <v>32</v>
      </c>
      <c r="R403" s="55" t="s">
        <v>6</v>
      </c>
      <c r="S403" s="55" t="s">
        <v>23</v>
      </c>
      <c r="T403" s="55" t="s">
        <v>32</v>
      </c>
      <c r="U403" s="55" t="s">
        <v>5</v>
      </c>
      <c r="V403" s="55" t="s">
        <v>23</v>
      </c>
      <c r="W403" s="55" t="s">
        <v>33</v>
      </c>
      <c r="X403" s="55" t="s">
        <v>5</v>
      </c>
      <c r="Y403" s="55" t="s">
        <v>23</v>
      </c>
      <c r="Z403" s="55" t="s">
        <v>31</v>
      </c>
      <c r="AA403" s="55" t="s">
        <v>5</v>
      </c>
      <c r="AB403" s="55" t="s">
        <v>26</v>
      </c>
      <c r="AC403" s="55" t="s">
        <v>32</v>
      </c>
      <c r="AD403" s="55" t="s">
        <v>5</v>
      </c>
      <c r="AE403" s="55" t="s">
        <v>40</v>
      </c>
      <c r="AF403" s="55" t="s">
        <v>26</v>
      </c>
      <c r="AG403" s="55" t="s">
        <v>5</v>
      </c>
      <c r="AH403" s="55" t="s">
        <v>23</v>
      </c>
      <c r="AI403" s="55" t="s">
        <v>31</v>
      </c>
      <c r="AJ403" s="55" t="s">
        <v>5</v>
      </c>
      <c r="AK403" s="55" t="s">
        <v>23</v>
      </c>
      <c r="AL403" s="55" t="s">
        <v>31</v>
      </c>
      <c r="AM403" s="55" t="s">
        <v>5</v>
      </c>
      <c r="AN403" s="55" t="s">
        <v>23</v>
      </c>
      <c r="AO403" s="55" t="s">
        <v>31</v>
      </c>
      <c r="AP403" s="55" t="s">
        <v>5</v>
      </c>
      <c r="AQ403" s="55" t="s">
        <v>23</v>
      </c>
      <c r="AR403" s="55" t="s">
        <v>31</v>
      </c>
      <c r="AS403" s="55" t="s">
        <v>4</v>
      </c>
      <c r="AT403" s="55" t="s">
        <v>23</v>
      </c>
      <c r="AU403" s="55" t="s">
        <v>33</v>
      </c>
      <c r="AV403" s="55" t="s">
        <v>4</v>
      </c>
      <c r="AW403" s="55" t="s">
        <v>23</v>
      </c>
      <c r="AX403" s="55" t="s">
        <v>31</v>
      </c>
      <c r="AY403" s="55" t="s">
        <v>4</v>
      </c>
      <c r="AZ403" s="55" t="s">
        <v>23</v>
      </c>
      <c r="BA403" s="55" t="s">
        <v>32</v>
      </c>
      <c r="BB403" s="55" t="s">
        <v>4</v>
      </c>
      <c r="BC403" s="55" t="s">
        <v>23</v>
      </c>
      <c r="BD403" s="55" t="s">
        <v>31</v>
      </c>
    </row>
    <row r="404" spans="1:56" ht="12" customHeight="1" x14ac:dyDescent="0.2">
      <c r="A404" s="25">
        <f>MAX($A$14:A403)+1</f>
        <v>345</v>
      </c>
      <c r="B404" s="56" t="s">
        <v>30</v>
      </c>
      <c r="C404" s="55" t="s">
        <v>27</v>
      </c>
      <c r="D404" s="55" t="s">
        <v>26</v>
      </c>
      <c r="E404" s="55" t="s">
        <v>23</v>
      </c>
      <c r="F404" s="55" t="s">
        <v>27</v>
      </c>
      <c r="G404" s="55" t="s">
        <v>26</v>
      </c>
      <c r="H404" s="55" t="s">
        <v>23</v>
      </c>
      <c r="I404" s="55" t="s">
        <v>27</v>
      </c>
      <c r="J404" s="55" t="s">
        <v>26</v>
      </c>
      <c r="K404" s="55" t="s">
        <v>23</v>
      </c>
      <c r="L404" s="55" t="s">
        <v>27</v>
      </c>
      <c r="M404" s="55" t="s">
        <v>26</v>
      </c>
      <c r="N404" s="55" t="s">
        <v>23</v>
      </c>
      <c r="O404" s="55" t="s">
        <v>27</v>
      </c>
      <c r="P404" s="55" t="s">
        <v>26</v>
      </c>
      <c r="Q404" s="55" t="s">
        <v>23</v>
      </c>
      <c r="R404" s="55" t="s">
        <v>27</v>
      </c>
      <c r="S404" s="55" t="s">
        <v>26</v>
      </c>
      <c r="T404" s="55" t="s">
        <v>23</v>
      </c>
      <c r="U404" s="55" t="s">
        <v>27</v>
      </c>
      <c r="V404" s="55" t="s">
        <v>26</v>
      </c>
      <c r="W404" s="55" t="s">
        <v>23</v>
      </c>
      <c r="X404" s="55" t="s">
        <v>27</v>
      </c>
      <c r="Y404" s="55" t="s">
        <v>26</v>
      </c>
      <c r="Z404" s="55" t="s">
        <v>23</v>
      </c>
      <c r="AA404" s="55" t="s">
        <v>27</v>
      </c>
      <c r="AB404" s="55" t="s">
        <v>26</v>
      </c>
      <c r="AC404" s="55" t="s">
        <v>23</v>
      </c>
      <c r="AD404" s="55" t="s">
        <v>27</v>
      </c>
      <c r="AE404" s="55" t="s">
        <v>40</v>
      </c>
      <c r="AF404" s="55" t="s">
        <v>23</v>
      </c>
      <c r="AG404" s="55" t="s">
        <v>27</v>
      </c>
      <c r="AH404" s="55" t="s">
        <v>23</v>
      </c>
      <c r="AI404" s="55" t="s">
        <v>23</v>
      </c>
      <c r="AJ404" s="55" t="s">
        <v>27</v>
      </c>
      <c r="AK404" s="55" t="s">
        <v>23</v>
      </c>
      <c r="AL404" s="55" t="s">
        <v>23</v>
      </c>
      <c r="AM404" s="55" t="s">
        <v>27</v>
      </c>
      <c r="AN404" s="55" t="s">
        <v>23</v>
      </c>
      <c r="AO404" s="55" t="s">
        <v>23</v>
      </c>
      <c r="AP404" s="55" t="s">
        <v>27</v>
      </c>
      <c r="AQ404" s="55" t="s">
        <v>23</v>
      </c>
      <c r="AR404" s="55" t="s">
        <v>23</v>
      </c>
      <c r="AS404" s="55" t="s">
        <v>27</v>
      </c>
      <c r="AT404" s="55" t="s">
        <v>23</v>
      </c>
      <c r="AU404" s="55" t="s">
        <v>23</v>
      </c>
      <c r="AV404" s="55" t="s">
        <v>27</v>
      </c>
      <c r="AW404" s="55" t="s">
        <v>23</v>
      </c>
      <c r="AX404" s="55" t="s">
        <v>23</v>
      </c>
      <c r="AY404" s="55" t="s">
        <v>29</v>
      </c>
      <c r="AZ404" s="55" t="s">
        <v>23</v>
      </c>
      <c r="BA404" s="55" t="s">
        <v>23</v>
      </c>
      <c r="BB404" s="55" t="s">
        <v>27</v>
      </c>
      <c r="BC404" s="55" t="s">
        <v>26</v>
      </c>
      <c r="BD404" s="55" t="s">
        <v>23</v>
      </c>
    </row>
    <row r="405" spans="1:56" x14ac:dyDescent="0.2">
      <c r="A405" s="25">
        <f>MAX($A$14:A404)+1</f>
        <v>346</v>
      </c>
      <c r="B405" s="58" t="s">
        <v>112</v>
      </c>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c r="AB405" s="57"/>
      <c r="AC405" s="57"/>
      <c r="AD405" s="57"/>
      <c r="AE405" s="57"/>
      <c r="AF405" s="57"/>
      <c r="AG405" s="57"/>
      <c r="AH405" s="57"/>
      <c r="AI405" s="57"/>
      <c r="AJ405" s="57"/>
      <c r="AK405" s="57"/>
      <c r="AL405" s="57"/>
      <c r="AM405" s="57"/>
      <c r="AN405" s="57"/>
      <c r="AO405" s="57"/>
      <c r="AP405" s="57"/>
      <c r="AQ405" s="57"/>
      <c r="AR405" s="57"/>
      <c r="AS405" s="57"/>
      <c r="AT405" s="57"/>
      <c r="AU405" s="57"/>
      <c r="AV405" s="57"/>
      <c r="AW405" s="57"/>
      <c r="AX405" s="57"/>
      <c r="AY405" s="57"/>
      <c r="AZ405" s="57"/>
      <c r="BA405" s="57"/>
      <c r="BB405" s="57"/>
      <c r="BC405" s="57"/>
      <c r="BD405" s="57"/>
    </row>
    <row r="406" spans="1:56" ht="12" customHeight="1" x14ac:dyDescent="0.2">
      <c r="A406" s="25">
        <f>MAX($A$14:A405)+1</f>
        <v>347</v>
      </c>
      <c r="B406" s="56" t="s">
        <v>36</v>
      </c>
      <c r="C406" s="55" t="s">
        <v>6</v>
      </c>
      <c r="D406" s="55" t="s">
        <v>23</v>
      </c>
      <c r="E406" s="55" t="s">
        <v>31</v>
      </c>
      <c r="F406" s="55" t="s">
        <v>6</v>
      </c>
      <c r="G406" s="55" t="s">
        <v>23</v>
      </c>
      <c r="H406" s="55" t="s">
        <v>31</v>
      </c>
      <c r="I406" s="55" t="s">
        <v>6</v>
      </c>
      <c r="J406" s="55" t="s">
        <v>23</v>
      </c>
      <c r="K406" s="55" t="s">
        <v>31</v>
      </c>
      <c r="L406" s="55" t="s">
        <v>6</v>
      </c>
      <c r="M406" s="55" t="s">
        <v>23</v>
      </c>
      <c r="N406" s="55" t="s">
        <v>31</v>
      </c>
      <c r="O406" s="55" t="s">
        <v>6</v>
      </c>
      <c r="P406" s="55" t="s">
        <v>23</v>
      </c>
      <c r="Q406" s="55" t="s">
        <v>31</v>
      </c>
      <c r="R406" s="55" t="s">
        <v>5</v>
      </c>
      <c r="S406" s="55" t="s">
        <v>23</v>
      </c>
      <c r="T406" s="55" t="s">
        <v>33</v>
      </c>
      <c r="U406" s="55" t="s">
        <v>5</v>
      </c>
      <c r="V406" s="55" t="s">
        <v>23</v>
      </c>
      <c r="W406" s="55" t="s">
        <v>33</v>
      </c>
      <c r="X406" s="55" t="s">
        <v>5</v>
      </c>
      <c r="Y406" s="55" t="s">
        <v>23</v>
      </c>
      <c r="Z406" s="55" t="s">
        <v>31</v>
      </c>
      <c r="AA406" s="55" t="s">
        <v>5</v>
      </c>
      <c r="AB406" s="55" t="s">
        <v>26</v>
      </c>
      <c r="AC406" s="55" t="s">
        <v>32</v>
      </c>
      <c r="AD406" s="55" t="s">
        <v>5</v>
      </c>
      <c r="AE406" s="55" t="s">
        <v>26</v>
      </c>
      <c r="AF406" s="55" t="s">
        <v>31</v>
      </c>
      <c r="AG406" s="55" t="s">
        <v>5</v>
      </c>
      <c r="AH406" s="55" t="s">
        <v>26</v>
      </c>
      <c r="AI406" s="55" t="s">
        <v>31</v>
      </c>
      <c r="AJ406" s="55" t="s">
        <v>5</v>
      </c>
      <c r="AK406" s="55" t="s">
        <v>26</v>
      </c>
      <c r="AL406" s="55" t="s">
        <v>31</v>
      </c>
      <c r="AM406" s="55" t="s">
        <v>5</v>
      </c>
      <c r="AN406" s="55" t="s">
        <v>23</v>
      </c>
      <c r="AO406" s="55" t="s">
        <v>31</v>
      </c>
      <c r="AP406" s="55" t="s">
        <v>5</v>
      </c>
      <c r="AQ406" s="55" t="s">
        <v>23</v>
      </c>
      <c r="AR406" s="55" t="s">
        <v>32</v>
      </c>
      <c r="AS406" s="55" t="s">
        <v>5</v>
      </c>
      <c r="AT406" s="55" t="s">
        <v>23</v>
      </c>
      <c r="AU406" s="55" t="s">
        <v>32</v>
      </c>
      <c r="AV406" s="55" t="s">
        <v>5</v>
      </c>
      <c r="AW406" s="55" t="s">
        <v>23</v>
      </c>
      <c r="AX406" s="55" t="s">
        <v>31</v>
      </c>
      <c r="AY406" s="55" t="s">
        <v>5</v>
      </c>
      <c r="AZ406" s="55" t="s">
        <v>26</v>
      </c>
      <c r="BA406" s="55" t="s">
        <v>32</v>
      </c>
      <c r="BB406" s="55" t="s">
        <v>5</v>
      </c>
      <c r="BC406" s="55" t="s">
        <v>26</v>
      </c>
      <c r="BD406" s="55" t="s">
        <v>32</v>
      </c>
    </row>
    <row r="407" spans="1:56" ht="12" customHeight="1" x14ac:dyDescent="0.2">
      <c r="A407" s="25">
        <f>MAX($A$14:A406)+1</f>
        <v>348</v>
      </c>
      <c r="B407" s="56" t="s">
        <v>35</v>
      </c>
      <c r="C407" s="55" t="s">
        <v>27</v>
      </c>
      <c r="D407" s="55" t="s">
        <v>23</v>
      </c>
      <c r="E407" s="55" t="s">
        <v>23</v>
      </c>
      <c r="F407" s="55" t="s">
        <v>27</v>
      </c>
      <c r="G407" s="55" t="s">
        <v>23</v>
      </c>
      <c r="H407" s="55" t="s">
        <v>23</v>
      </c>
      <c r="I407" s="55" t="s">
        <v>27</v>
      </c>
      <c r="J407" s="55" t="s">
        <v>23</v>
      </c>
      <c r="K407" s="55" t="s">
        <v>23</v>
      </c>
      <c r="L407" s="55" t="s">
        <v>27</v>
      </c>
      <c r="M407" s="55" t="s">
        <v>23</v>
      </c>
      <c r="N407" s="55" t="s">
        <v>23</v>
      </c>
      <c r="O407" s="55" t="s">
        <v>27</v>
      </c>
      <c r="P407" s="55" t="s">
        <v>23</v>
      </c>
      <c r="Q407" s="55" t="s">
        <v>23</v>
      </c>
      <c r="R407" s="55" t="s">
        <v>27</v>
      </c>
      <c r="S407" s="55" t="s">
        <v>23</v>
      </c>
      <c r="T407" s="55" t="s">
        <v>23</v>
      </c>
      <c r="U407" s="55" t="s">
        <v>27</v>
      </c>
      <c r="V407" s="55" t="s">
        <v>23</v>
      </c>
      <c r="W407" s="55" t="s">
        <v>23</v>
      </c>
      <c r="X407" s="55" t="s">
        <v>27</v>
      </c>
      <c r="Y407" s="55" t="s">
        <v>23</v>
      </c>
      <c r="Z407" s="55" t="s">
        <v>23</v>
      </c>
      <c r="AA407" s="55" t="s">
        <v>27</v>
      </c>
      <c r="AB407" s="55" t="s">
        <v>23</v>
      </c>
      <c r="AC407" s="55" t="s">
        <v>23</v>
      </c>
      <c r="AD407" s="55" t="s">
        <v>22</v>
      </c>
      <c r="AE407" s="55" t="s">
        <v>23</v>
      </c>
      <c r="AF407" s="55" t="s">
        <v>23</v>
      </c>
      <c r="AG407" s="55" t="s">
        <v>22</v>
      </c>
      <c r="AH407" s="55" t="s">
        <v>23</v>
      </c>
      <c r="AI407" s="55" t="s">
        <v>23</v>
      </c>
      <c r="AJ407" s="55" t="s">
        <v>27</v>
      </c>
      <c r="AK407" s="55" t="s">
        <v>26</v>
      </c>
      <c r="AL407" s="55" t="s">
        <v>23</v>
      </c>
      <c r="AM407" s="55" t="s">
        <v>27</v>
      </c>
      <c r="AN407" s="55" t="s">
        <v>26</v>
      </c>
      <c r="AO407" s="55" t="s">
        <v>23</v>
      </c>
      <c r="AP407" s="55" t="s">
        <v>27</v>
      </c>
      <c r="AQ407" s="55" t="s">
        <v>26</v>
      </c>
      <c r="AR407" s="55" t="s">
        <v>23</v>
      </c>
      <c r="AS407" s="55" t="s">
        <v>27</v>
      </c>
      <c r="AT407" s="55" t="s">
        <v>26</v>
      </c>
      <c r="AU407" s="55" t="s">
        <v>23</v>
      </c>
      <c r="AV407" s="55" t="s">
        <v>27</v>
      </c>
      <c r="AW407" s="55" t="s">
        <v>26</v>
      </c>
      <c r="AX407" s="55" t="s">
        <v>23</v>
      </c>
      <c r="AY407" s="55" t="s">
        <v>27</v>
      </c>
      <c r="AZ407" s="55" t="s">
        <v>26</v>
      </c>
      <c r="BA407" s="55" t="s">
        <v>23</v>
      </c>
      <c r="BB407" s="55" t="s">
        <v>27</v>
      </c>
      <c r="BC407" s="55" t="s">
        <v>26</v>
      </c>
      <c r="BD407" s="55" t="s">
        <v>23</v>
      </c>
    </row>
    <row r="408" spans="1:56" ht="12" customHeight="1" x14ac:dyDescent="0.2">
      <c r="A408" s="25">
        <f>MAX($A$14:A407)+1</f>
        <v>349</v>
      </c>
      <c r="B408" s="56" t="s">
        <v>34</v>
      </c>
      <c r="C408" s="55" t="s">
        <v>6</v>
      </c>
      <c r="D408" s="55" t="s">
        <v>23</v>
      </c>
      <c r="E408" s="55" t="s">
        <v>31</v>
      </c>
      <c r="F408" s="55" t="s">
        <v>6</v>
      </c>
      <c r="G408" s="55" t="s">
        <v>23</v>
      </c>
      <c r="H408" s="55" t="s">
        <v>31</v>
      </c>
      <c r="I408" s="55" t="s">
        <v>6</v>
      </c>
      <c r="J408" s="55" t="s">
        <v>23</v>
      </c>
      <c r="K408" s="55" t="s">
        <v>31</v>
      </c>
      <c r="L408" s="55" t="s">
        <v>6</v>
      </c>
      <c r="M408" s="55" t="s">
        <v>23</v>
      </c>
      <c r="N408" s="55" t="s">
        <v>31</v>
      </c>
      <c r="O408" s="55" t="s">
        <v>6</v>
      </c>
      <c r="P408" s="55" t="s">
        <v>23</v>
      </c>
      <c r="Q408" s="55" t="s">
        <v>31</v>
      </c>
      <c r="R408" s="55" t="s">
        <v>5</v>
      </c>
      <c r="S408" s="55" t="s">
        <v>23</v>
      </c>
      <c r="T408" s="55" t="s">
        <v>33</v>
      </c>
      <c r="U408" s="55" t="s">
        <v>5</v>
      </c>
      <c r="V408" s="55" t="s">
        <v>23</v>
      </c>
      <c r="W408" s="55" t="s">
        <v>33</v>
      </c>
      <c r="X408" s="55" t="s">
        <v>5</v>
      </c>
      <c r="Y408" s="55" t="s">
        <v>23</v>
      </c>
      <c r="Z408" s="55" t="s">
        <v>31</v>
      </c>
      <c r="AA408" s="55" t="s">
        <v>5</v>
      </c>
      <c r="AB408" s="55" t="s">
        <v>26</v>
      </c>
      <c r="AC408" s="55" t="s">
        <v>32</v>
      </c>
      <c r="AD408" s="55" t="s">
        <v>5</v>
      </c>
      <c r="AE408" s="55" t="s">
        <v>26</v>
      </c>
      <c r="AF408" s="55" t="s">
        <v>31</v>
      </c>
      <c r="AG408" s="55" t="s">
        <v>5</v>
      </c>
      <c r="AH408" s="55" t="s">
        <v>26</v>
      </c>
      <c r="AI408" s="55" t="s">
        <v>31</v>
      </c>
      <c r="AJ408" s="55" t="s">
        <v>5</v>
      </c>
      <c r="AK408" s="55" t="s">
        <v>26</v>
      </c>
      <c r="AL408" s="55" t="s">
        <v>31</v>
      </c>
      <c r="AM408" s="55" t="s">
        <v>5</v>
      </c>
      <c r="AN408" s="55" t="s">
        <v>23</v>
      </c>
      <c r="AO408" s="55" t="s">
        <v>31</v>
      </c>
      <c r="AP408" s="55" t="s">
        <v>5</v>
      </c>
      <c r="AQ408" s="55" t="s">
        <v>23</v>
      </c>
      <c r="AR408" s="55" t="s">
        <v>32</v>
      </c>
      <c r="AS408" s="55" t="s">
        <v>5</v>
      </c>
      <c r="AT408" s="55" t="s">
        <v>23</v>
      </c>
      <c r="AU408" s="55" t="s">
        <v>32</v>
      </c>
      <c r="AV408" s="55" t="s">
        <v>5</v>
      </c>
      <c r="AW408" s="55" t="s">
        <v>23</v>
      </c>
      <c r="AX408" s="55" t="s">
        <v>31</v>
      </c>
      <c r="AY408" s="55" t="s">
        <v>5</v>
      </c>
      <c r="AZ408" s="55" t="s">
        <v>26</v>
      </c>
      <c r="BA408" s="55" t="s">
        <v>32</v>
      </c>
      <c r="BB408" s="55" t="s">
        <v>5</v>
      </c>
      <c r="BC408" s="55" t="s">
        <v>26</v>
      </c>
      <c r="BD408" s="55" t="s">
        <v>32</v>
      </c>
    </row>
    <row r="409" spans="1:56" ht="12" customHeight="1" x14ac:dyDescent="0.2">
      <c r="A409" s="25">
        <f>MAX($A$14:A408)+1</f>
        <v>350</v>
      </c>
      <c r="B409" s="56" t="s">
        <v>30</v>
      </c>
      <c r="C409" s="55" t="s">
        <v>27</v>
      </c>
      <c r="D409" s="55" t="s">
        <v>23</v>
      </c>
      <c r="E409" s="55" t="s">
        <v>23</v>
      </c>
      <c r="F409" s="55" t="s">
        <v>27</v>
      </c>
      <c r="G409" s="55" t="s">
        <v>23</v>
      </c>
      <c r="H409" s="55" t="s">
        <v>23</v>
      </c>
      <c r="I409" s="55" t="s">
        <v>27</v>
      </c>
      <c r="J409" s="55" t="s">
        <v>23</v>
      </c>
      <c r="K409" s="55" t="s">
        <v>23</v>
      </c>
      <c r="L409" s="55" t="s">
        <v>27</v>
      </c>
      <c r="M409" s="55" t="s">
        <v>23</v>
      </c>
      <c r="N409" s="55" t="s">
        <v>23</v>
      </c>
      <c r="O409" s="55" t="s">
        <v>27</v>
      </c>
      <c r="P409" s="55" t="s">
        <v>23</v>
      </c>
      <c r="Q409" s="55" t="s">
        <v>23</v>
      </c>
      <c r="R409" s="55" t="s">
        <v>27</v>
      </c>
      <c r="S409" s="55" t="s">
        <v>23</v>
      </c>
      <c r="T409" s="55" t="s">
        <v>23</v>
      </c>
      <c r="U409" s="55" t="s">
        <v>27</v>
      </c>
      <c r="V409" s="55" t="s">
        <v>23</v>
      </c>
      <c r="W409" s="55" t="s">
        <v>23</v>
      </c>
      <c r="X409" s="55" t="s">
        <v>27</v>
      </c>
      <c r="Y409" s="55" t="s">
        <v>23</v>
      </c>
      <c r="Z409" s="55" t="s">
        <v>23</v>
      </c>
      <c r="AA409" s="55" t="s">
        <v>27</v>
      </c>
      <c r="AB409" s="55" t="s">
        <v>23</v>
      </c>
      <c r="AC409" s="55" t="s">
        <v>23</v>
      </c>
      <c r="AD409" s="55" t="s">
        <v>22</v>
      </c>
      <c r="AE409" s="55" t="s">
        <v>23</v>
      </c>
      <c r="AF409" s="55" t="s">
        <v>23</v>
      </c>
      <c r="AG409" s="55" t="s">
        <v>22</v>
      </c>
      <c r="AH409" s="55" t="s">
        <v>23</v>
      </c>
      <c r="AI409" s="55" t="s">
        <v>23</v>
      </c>
      <c r="AJ409" s="55" t="s">
        <v>27</v>
      </c>
      <c r="AK409" s="55" t="s">
        <v>26</v>
      </c>
      <c r="AL409" s="55" t="s">
        <v>23</v>
      </c>
      <c r="AM409" s="55" t="s">
        <v>27</v>
      </c>
      <c r="AN409" s="55" t="s">
        <v>26</v>
      </c>
      <c r="AO409" s="55" t="s">
        <v>23</v>
      </c>
      <c r="AP409" s="55" t="s">
        <v>27</v>
      </c>
      <c r="AQ409" s="55" t="s">
        <v>26</v>
      </c>
      <c r="AR409" s="55" t="s">
        <v>23</v>
      </c>
      <c r="AS409" s="55" t="s">
        <v>27</v>
      </c>
      <c r="AT409" s="55" t="s">
        <v>26</v>
      </c>
      <c r="AU409" s="55" t="s">
        <v>23</v>
      </c>
      <c r="AV409" s="55" t="s">
        <v>27</v>
      </c>
      <c r="AW409" s="55" t="s">
        <v>26</v>
      </c>
      <c r="AX409" s="55" t="s">
        <v>23</v>
      </c>
      <c r="AY409" s="55" t="s">
        <v>27</v>
      </c>
      <c r="AZ409" s="55" t="s">
        <v>26</v>
      </c>
      <c r="BA409" s="55" t="s">
        <v>23</v>
      </c>
      <c r="BB409" s="55" t="s">
        <v>27</v>
      </c>
      <c r="BC409" s="55" t="s">
        <v>26</v>
      </c>
      <c r="BD409" s="55" t="s">
        <v>23</v>
      </c>
    </row>
    <row r="410" spans="1:56" x14ac:dyDescent="0.2">
      <c r="A410" s="25">
        <f>MAX($A$14:A409)+1</f>
        <v>351</v>
      </c>
      <c r="B410" s="58" t="s">
        <v>111</v>
      </c>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7"/>
      <c r="AK410" s="57"/>
      <c r="AL410" s="57"/>
      <c r="AM410" s="57"/>
      <c r="AN410" s="57"/>
      <c r="AO410" s="57"/>
      <c r="AP410" s="57"/>
      <c r="AQ410" s="57"/>
      <c r="AR410" s="57"/>
      <c r="AS410" s="57"/>
      <c r="AT410" s="57"/>
      <c r="AU410" s="57"/>
      <c r="AV410" s="57"/>
      <c r="AW410" s="57"/>
      <c r="AX410" s="57"/>
      <c r="AY410" s="57"/>
      <c r="AZ410" s="57"/>
      <c r="BA410" s="57"/>
      <c r="BB410" s="57"/>
      <c r="BC410" s="57"/>
      <c r="BD410" s="57"/>
    </row>
    <row r="411" spans="1:56" ht="12" customHeight="1" x14ac:dyDescent="0.2">
      <c r="A411" s="25">
        <f>MAX($A$14:A410)+1</f>
        <v>352</v>
      </c>
      <c r="B411" s="56" t="s">
        <v>36</v>
      </c>
      <c r="C411" s="55" t="s">
        <v>17</v>
      </c>
      <c r="D411" s="55" t="s">
        <v>23</v>
      </c>
      <c r="E411" s="55" t="s">
        <v>31</v>
      </c>
      <c r="F411" s="55" t="s">
        <v>17</v>
      </c>
      <c r="G411" s="55" t="s">
        <v>23</v>
      </c>
      <c r="H411" s="55" t="s">
        <v>31</v>
      </c>
      <c r="I411" s="55" t="s">
        <v>18</v>
      </c>
      <c r="J411" s="55" t="s">
        <v>23</v>
      </c>
      <c r="K411" s="55" t="s">
        <v>31</v>
      </c>
      <c r="L411" s="55" t="s">
        <v>18</v>
      </c>
      <c r="M411" s="55" t="s">
        <v>23</v>
      </c>
      <c r="N411" s="55" t="s">
        <v>31</v>
      </c>
      <c r="O411" s="55" t="s">
        <v>17</v>
      </c>
      <c r="P411" s="55" t="s">
        <v>23</v>
      </c>
      <c r="Q411" s="55" t="s">
        <v>33</v>
      </c>
      <c r="R411" s="55" t="s">
        <v>17</v>
      </c>
      <c r="S411" s="55" t="s">
        <v>23</v>
      </c>
      <c r="T411" s="55" t="s">
        <v>31</v>
      </c>
      <c r="U411" s="55" t="s">
        <v>6</v>
      </c>
      <c r="V411" s="55" t="s">
        <v>23</v>
      </c>
      <c r="W411" s="55" t="s">
        <v>33</v>
      </c>
      <c r="X411" s="55" t="s">
        <v>6</v>
      </c>
      <c r="Y411" s="55" t="s">
        <v>26</v>
      </c>
      <c r="Z411" s="55" t="s">
        <v>31</v>
      </c>
      <c r="AA411" s="55" t="s">
        <v>6</v>
      </c>
      <c r="AB411" s="55" t="s">
        <v>26</v>
      </c>
      <c r="AC411" s="55" t="s">
        <v>31</v>
      </c>
      <c r="AD411" s="55" t="s">
        <v>5</v>
      </c>
      <c r="AE411" s="55" t="s">
        <v>40</v>
      </c>
      <c r="AF411" s="55" t="s">
        <v>26</v>
      </c>
      <c r="AG411" s="55" t="s">
        <v>4</v>
      </c>
      <c r="AH411" s="55" t="s">
        <v>40</v>
      </c>
      <c r="AI411" s="55" t="s">
        <v>26</v>
      </c>
      <c r="AJ411" s="55" t="s">
        <v>4</v>
      </c>
      <c r="AK411" s="55" t="s">
        <v>23</v>
      </c>
      <c r="AL411" s="55" t="s">
        <v>31</v>
      </c>
      <c r="AM411" s="55" t="s">
        <v>4</v>
      </c>
      <c r="AN411" s="55" t="s">
        <v>23</v>
      </c>
      <c r="AO411" s="55" t="s">
        <v>31</v>
      </c>
      <c r="AP411" s="55" t="s">
        <v>4</v>
      </c>
      <c r="AQ411" s="55" t="s">
        <v>23</v>
      </c>
      <c r="AR411" s="55" t="s">
        <v>31</v>
      </c>
      <c r="AS411" s="55" t="s">
        <v>4</v>
      </c>
      <c r="AT411" s="55" t="s">
        <v>23</v>
      </c>
      <c r="AU411" s="55" t="s">
        <v>31</v>
      </c>
      <c r="AV411" s="55" t="s">
        <v>4</v>
      </c>
      <c r="AW411" s="55" t="s">
        <v>23</v>
      </c>
      <c r="AX411" s="55" t="s">
        <v>31</v>
      </c>
      <c r="AY411" s="55" t="s">
        <v>5</v>
      </c>
      <c r="AZ411" s="55" t="s">
        <v>23</v>
      </c>
      <c r="BA411" s="55" t="s">
        <v>32</v>
      </c>
      <c r="BB411" s="55" t="s">
        <v>5</v>
      </c>
      <c r="BC411" s="55" t="s">
        <v>26</v>
      </c>
      <c r="BD411" s="55" t="s">
        <v>31</v>
      </c>
    </row>
    <row r="412" spans="1:56" ht="12" customHeight="1" x14ac:dyDescent="0.2">
      <c r="A412" s="25">
        <f>MAX($A$14:A411)+1</f>
        <v>353</v>
      </c>
      <c r="B412" s="56" t="s">
        <v>35</v>
      </c>
      <c r="C412" s="55" t="s">
        <v>22</v>
      </c>
      <c r="D412" s="55" t="s">
        <v>26</v>
      </c>
      <c r="E412" s="55" t="s">
        <v>23</v>
      </c>
      <c r="F412" s="55" t="s">
        <v>22</v>
      </c>
      <c r="G412" s="55" t="s">
        <v>26</v>
      </c>
      <c r="H412" s="55" t="s">
        <v>23</v>
      </c>
      <c r="I412" s="55" t="s">
        <v>22</v>
      </c>
      <c r="J412" s="55" t="s">
        <v>26</v>
      </c>
      <c r="K412" s="55" t="s">
        <v>23</v>
      </c>
      <c r="L412" s="55" t="s">
        <v>22</v>
      </c>
      <c r="M412" s="55" t="s">
        <v>26</v>
      </c>
      <c r="N412" s="55" t="s">
        <v>23</v>
      </c>
      <c r="O412" s="55" t="s">
        <v>22</v>
      </c>
      <c r="P412" s="55" t="s">
        <v>26</v>
      </c>
      <c r="Q412" s="55" t="s">
        <v>23</v>
      </c>
      <c r="R412" s="55" t="s">
        <v>22</v>
      </c>
      <c r="S412" s="55" t="s">
        <v>26</v>
      </c>
      <c r="T412" s="55" t="s">
        <v>23</v>
      </c>
      <c r="U412" s="55" t="s">
        <v>22</v>
      </c>
      <c r="V412" s="55" t="s">
        <v>26</v>
      </c>
      <c r="W412" s="55" t="s">
        <v>23</v>
      </c>
      <c r="X412" s="55" t="s">
        <v>22</v>
      </c>
      <c r="Y412" s="55" t="s">
        <v>26</v>
      </c>
      <c r="Z412" s="55" t="s">
        <v>23</v>
      </c>
      <c r="AA412" s="55" t="s">
        <v>22</v>
      </c>
      <c r="AB412" s="55" t="s">
        <v>26</v>
      </c>
      <c r="AC412" s="55" t="s">
        <v>23</v>
      </c>
      <c r="AD412" s="55" t="s">
        <v>22</v>
      </c>
      <c r="AE412" s="55" t="s">
        <v>26</v>
      </c>
      <c r="AF412" s="55" t="s">
        <v>23</v>
      </c>
      <c r="AG412" s="55" t="s">
        <v>22</v>
      </c>
      <c r="AH412" s="55" t="s">
        <v>26</v>
      </c>
      <c r="AI412" s="55" t="s">
        <v>23</v>
      </c>
      <c r="AJ412" s="55" t="s">
        <v>22</v>
      </c>
      <c r="AK412" s="55" t="s">
        <v>26</v>
      </c>
      <c r="AL412" s="55" t="s">
        <v>23</v>
      </c>
      <c r="AM412" s="55" t="s">
        <v>22</v>
      </c>
      <c r="AN412" s="55" t="s">
        <v>26</v>
      </c>
      <c r="AO412" s="55" t="s">
        <v>23</v>
      </c>
      <c r="AP412" s="55" t="s">
        <v>22</v>
      </c>
      <c r="AQ412" s="55" t="s">
        <v>26</v>
      </c>
      <c r="AR412" s="55" t="s">
        <v>23</v>
      </c>
      <c r="AS412" s="55" t="s">
        <v>22</v>
      </c>
      <c r="AT412" s="55" t="s">
        <v>26</v>
      </c>
      <c r="AU412" s="55" t="s">
        <v>23</v>
      </c>
      <c r="AV412" s="55" t="s">
        <v>22</v>
      </c>
      <c r="AW412" s="55" t="s">
        <v>26</v>
      </c>
      <c r="AX412" s="55" t="s">
        <v>23</v>
      </c>
      <c r="AY412" s="55" t="s">
        <v>22</v>
      </c>
      <c r="AZ412" s="55" t="s">
        <v>26</v>
      </c>
      <c r="BA412" s="55" t="s">
        <v>23</v>
      </c>
      <c r="BB412" s="55" t="s">
        <v>22</v>
      </c>
      <c r="BC412" s="55" t="s">
        <v>26</v>
      </c>
      <c r="BD412" s="55" t="s">
        <v>23</v>
      </c>
    </row>
    <row r="413" spans="1:56" ht="12" customHeight="1" x14ac:dyDescent="0.2">
      <c r="A413" s="25">
        <f>MAX($A$14:A412)+1</f>
        <v>354</v>
      </c>
      <c r="B413" s="56" t="s">
        <v>34</v>
      </c>
      <c r="C413" s="55" t="s">
        <v>17</v>
      </c>
      <c r="D413" s="55" t="s">
        <v>23</v>
      </c>
      <c r="E413" s="55" t="s">
        <v>31</v>
      </c>
      <c r="F413" s="55" t="s">
        <v>17</v>
      </c>
      <c r="G413" s="55" t="s">
        <v>23</v>
      </c>
      <c r="H413" s="55" t="s">
        <v>31</v>
      </c>
      <c r="I413" s="55" t="s">
        <v>18</v>
      </c>
      <c r="J413" s="55" t="s">
        <v>23</v>
      </c>
      <c r="K413" s="55" t="s">
        <v>31</v>
      </c>
      <c r="L413" s="55" t="s">
        <v>18</v>
      </c>
      <c r="M413" s="55" t="s">
        <v>23</v>
      </c>
      <c r="N413" s="55" t="s">
        <v>31</v>
      </c>
      <c r="O413" s="55" t="s">
        <v>17</v>
      </c>
      <c r="P413" s="55" t="s">
        <v>23</v>
      </c>
      <c r="Q413" s="55" t="s">
        <v>33</v>
      </c>
      <c r="R413" s="55" t="s">
        <v>17</v>
      </c>
      <c r="S413" s="55" t="s">
        <v>23</v>
      </c>
      <c r="T413" s="55" t="s">
        <v>31</v>
      </c>
      <c r="U413" s="55" t="s">
        <v>6</v>
      </c>
      <c r="V413" s="55" t="s">
        <v>23</v>
      </c>
      <c r="W413" s="55" t="s">
        <v>33</v>
      </c>
      <c r="X413" s="55" t="s">
        <v>6</v>
      </c>
      <c r="Y413" s="55" t="s">
        <v>26</v>
      </c>
      <c r="Z413" s="55" t="s">
        <v>31</v>
      </c>
      <c r="AA413" s="55" t="s">
        <v>6</v>
      </c>
      <c r="AB413" s="55" t="s">
        <v>26</v>
      </c>
      <c r="AC413" s="55" t="s">
        <v>31</v>
      </c>
      <c r="AD413" s="55" t="s">
        <v>5</v>
      </c>
      <c r="AE413" s="55" t="s">
        <v>40</v>
      </c>
      <c r="AF413" s="55" t="s">
        <v>26</v>
      </c>
      <c r="AG413" s="55" t="s">
        <v>4</v>
      </c>
      <c r="AH413" s="55" t="s">
        <v>40</v>
      </c>
      <c r="AI413" s="55" t="s">
        <v>26</v>
      </c>
      <c r="AJ413" s="55" t="s">
        <v>4</v>
      </c>
      <c r="AK413" s="55" t="s">
        <v>23</v>
      </c>
      <c r="AL413" s="55" t="s">
        <v>31</v>
      </c>
      <c r="AM413" s="55" t="s">
        <v>4</v>
      </c>
      <c r="AN413" s="55" t="s">
        <v>23</v>
      </c>
      <c r="AO413" s="55" t="s">
        <v>31</v>
      </c>
      <c r="AP413" s="55" t="s">
        <v>4</v>
      </c>
      <c r="AQ413" s="55" t="s">
        <v>23</v>
      </c>
      <c r="AR413" s="55" t="s">
        <v>31</v>
      </c>
      <c r="AS413" s="55" t="s">
        <v>4</v>
      </c>
      <c r="AT413" s="55" t="s">
        <v>23</v>
      </c>
      <c r="AU413" s="55" t="s">
        <v>31</v>
      </c>
      <c r="AV413" s="55" t="s">
        <v>4</v>
      </c>
      <c r="AW413" s="55" t="s">
        <v>23</v>
      </c>
      <c r="AX413" s="55" t="s">
        <v>31</v>
      </c>
      <c r="AY413" s="55" t="s">
        <v>5</v>
      </c>
      <c r="AZ413" s="55" t="s">
        <v>23</v>
      </c>
      <c r="BA413" s="55" t="s">
        <v>32</v>
      </c>
      <c r="BB413" s="55" t="s">
        <v>5</v>
      </c>
      <c r="BC413" s="55" t="s">
        <v>26</v>
      </c>
      <c r="BD413" s="55" t="s">
        <v>31</v>
      </c>
    </row>
    <row r="414" spans="1:56" ht="12" customHeight="1" x14ac:dyDescent="0.2">
      <c r="A414" s="25">
        <f>MAX($A$14:A413)+1</f>
        <v>355</v>
      </c>
      <c r="B414" s="56" t="s">
        <v>30</v>
      </c>
      <c r="C414" s="55" t="s">
        <v>22</v>
      </c>
      <c r="D414" s="55" t="s">
        <v>26</v>
      </c>
      <c r="E414" s="55" t="s">
        <v>23</v>
      </c>
      <c r="F414" s="55" t="s">
        <v>22</v>
      </c>
      <c r="G414" s="55" t="s">
        <v>26</v>
      </c>
      <c r="H414" s="55" t="s">
        <v>23</v>
      </c>
      <c r="I414" s="55" t="s">
        <v>22</v>
      </c>
      <c r="J414" s="55" t="s">
        <v>26</v>
      </c>
      <c r="K414" s="55" t="s">
        <v>23</v>
      </c>
      <c r="L414" s="55" t="s">
        <v>22</v>
      </c>
      <c r="M414" s="55" t="s">
        <v>26</v>
      </c>
      <c r="N414" s="55" t="s">
        <v>23</v>
      </c>
      <c r="O414" s="55" t="s">
        <v>22</v>
      </c>
      <c r="P414" s="55" t="s">
        <v>26</v>
      </c>
      <c r="Q414" s="55" t="s">
        <v>23</v>
      </c>
      <c r="R414" s="55" t="s">
        <v>22</v>
      </c>
      <c r="S414" s="55" t="s">
        <v>26</v>
      </c>
      <c r="T414" s="55" t="s">
        <v>23</v>
      </c>
      <c r="U414" s="55" t="s">
        <v>22</v>
      </c>
      <c r="V414" s="55" t="s">
        <v>26</v>
      </c>
      <c r="W414" s="55" t="s">
        <v>23</v>
      </c>
      <c r="X414" s="55" t="s">
        <v>22</v>
      </c>
      <c r="Y414" s="55" t="s">
        <v>26</v>
      </c>
      <c r="Z414" s="55" t="s">
        <v>23</v>
      </c>
      <c r="AA414" s="55" t="s">
        <v>22</v>
      </c>
      <c r="AB414" s="55" t="s">
        <v>26</v>
      </c>
      <c r="AC414" s="55" t="s">
        <v>23</v>
      </c>
      <c r="AD414" s="55" t="s">
        <v>22</v>
      </c>
      <c r="AE414" s="55" t="s">
        <v>26</v>
      </c>
      <c r="AF414" s="55" t="s">
        <v>23</v>
      </c>
      <c r="AG414" s="55" t="s">
        <v>22</v>
      </c>
      <c r="AH414" s="55" t="s">
        <v>26</v>
      </c>
      <c r="AI414" s="55" t="s">
        <v>23</v>
      </c>
      <c r="AJ414" s="55" t="s">
        <v>22</v>
      </c>
      <c r="AK414" s="55" t="s">
        <v>26</v>
      </c>
      <c r="AL414" s="55" t="s">
        <v>23</v>
      </c>
      <c r="AM414" s="55" t="s">
        <v>22</v>
      </c>
      <c r="AN414" s="55" t="s">
        <v>26</v>
      </c>
      <c r="AO414" s="55" t="s">
        <v>23</v>
      </c>
      <c r="AP414" s="55" t="s">
        <v>22</v>
      </c>
      <c r="AQ414" s="55" t="s">
        <v>26</v>
      </c>
      <c r="AR414" s="55" t="s">
        <v>23</v>
      </c>
      <c r="AS414" s="55" t="s">
        <v>22</v>
      </c>
      <c r="AT414" s="55" t="s">
        <v>26</v>
      </c>
      <c r="AU414" s="55" t="s">
        <v>23</v>
      </c>
      <c r="AV414" s="55" t="s">
        <v>22</v>
      </c>
      <c r="AW414" s="55" t="s">
        <v>26</v>
      </c>
      <c r="AX414" s="55" t="s">
        <v>23</v>
      </c>
      <c r="AY414" s="55" t="s">
        <v>22</v>
      </c>
      <c r="AZ414" s="55" t="s">
        <v>26</v>
      </c>
      <c r="BA414" s="55" t="s">
        <v>23</v>
      </c>
      <c r="BB414" s="55" t="s">
        <v>22</v>
      </c>
      <c r="BC414" s="55" t="s">
        <v>26</v>
      </c>
      <c r="BD414" s="55" t="s">
        <v>23</v>
      </c>
    </row>
    <row r="415" spans="1:56" x14ac:dyDescent="0.2">
      <c r="A415" s="25">
        <f>MAX($A$14:A414)+1</f>
        <v>356</v>
      </c>
      <c r="B415" s="58" t="s">
        <v>110</v>
      </c>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7"/>
      <c r="AK415" s="57"/>
      <c r="AL415" s="57"/>
      <c r="AM415" s="57"/>
      <c r="AN415" s="57"/>
      <c r="AO415" s="57"/>
      <c r="AP415" s="57"/>
      <c r="AQ415" s="57"/>
      <c r="AR415" s="57"/>
      <c r="AS415" s="57"/>
      <c r="AT415" s="57"/>
      <c r="AU415" s="57"/>
      <c r="AV415" s="57"/>
      <c r="AW415" s="57"/>
      <c r="AX415" s="57"/>
      <c r="AY415" s="57"/>
      <c r="AZ415" s="57"/>
      <c r="BA415" s="57"/>
      <c r="BB415" s="57"/>
      <c r="BC415" s="57"/>
      <c r="BD415" s="57"/>
    </row>
    <row r="416" spans="1:56" ht="12" customHeight="1" x14ac:dyDescent="0.2">
      <c r="A416" s="25">
        <f>MAX($A$14:A415)+1</f>
        <v>357</v>
      </c>
      <c r="B416" s="56" t="s">
        <v>36</v>
      </c>
      <c r="C416" s="55" t="s">
        <v>22</v>
      </c>
      <c r="D416" s="55" t="s">
        <v>23</v>
      </c>
      <c r="E416" s="55" t="s">
        <v>22</v>
      </c>
      <c r="F416" s="55" t="s">
        <v>22</v>
      </c>
      <c r="G416" s="55" t="s">
        <v>23</v>
      </c>
      <c r="H416" s="55" t="s">
        <v>22</v>
      </c>
      <c r="I416" s="55" t="s">
        <v>22</v>
      </c>
      <c r="J416" s="55" t="s">
        <v>23</v>
      </c>
      <c r="K416" s="55" t="s">
        <v>22</v>
      </c>
      <c r="L416" s="55" t="s">
        <v>18</v>
      </c>
      <c r="M416" s="55" t="s">
        <v>23</v>
      </c>
      <c r="N416" s="55" t="s">
        <v>31</v>
      </c>
      <c r="O416" s="55" t="s">
        <v>17</v>
      </c>
      <c r="P416" s="55" t="s">
        <v>23</v>
      </c>
      <c r="Q416" s="55" t="s">
        <v>33</v>
      </c>
      <c r="R416" s="55" t="s">
        <v>17</v>
      </c>
      <c r="S416" s="55" t="s">
        <v>23</v>
      </c>
      <c r="T416" s="55" t="s">
        <v>31</v>
      </c>
      <c r="U416" s="55" t="s">
        <v>6</v>
      </c>
      <c r="V416" s="55" t="s">
        <v>23</v>
      </c>
      <c r="W416" s="55" t="s">
        <v>33</v>
      </c>
      <c r="X416" s="55" t="s">
        <v>6</v>
      </c>
      <c r="Y416" s="55" t="s">
        <v>26</v>
      </c>
      <c r="Z416" s="55" t="s">
        <v>31</v>
      </c>
      <c r="AA416" s="55" t="s">
        <v>6</v>
      </c>
      <c r="AB416" s="55" t="s">
        <v>26</v>
      </c>
      <c r="AC416" s="55" t="s">
        <v>31</v>
      </c>
      <c r="AD416" s="55" t="s">
        <v>5</v>
      </c>
      <c r="AE416" s="55" t="s">
        <v>40</v>
      </c>
      <c r="AF416" s="55" t="s">
        <v>26</v>
      </c>
      <c r="AG416" s="55" t="s">
        <v>4</v>
      </c>
      <c r="AH416" s="55" t="s">
        <v>40</v>
      </c>
      <c r="AI416" s="55" t="s">
        <v>26</v>
      </c>
      <c r="AJ416" s="55" t="s">
        <v>4</v>
      </c>
      <c r="AK416" s="55" t="s">
        <v>23</v>
      </c>
      <c r="AL416" s="55" t="s">
        <v>31</v>
      </c>
      <c r="AM416" s="55" t="s">
        <v>4</v>
      </c>
      <c r="AN416" s="55" t="s">
        <v>23</v>
      </c>
      <c r="AO416" s="55" t="s">
        <v>31</v>
      </c>
      <c r="AP416" s="55" t="s">
        <v>4</v>
      </c>
      <c r="AQ416" s="55" t="s">
        <v>23</v>
      </c>
      <c r="AR416" s="55" t="s">
        <v>31</v>
      </c>
      <c r="AS416" s="55" t="s">
        <v>4</v>
      </c>
      <c r="AT416" s="55" t="s">
        <v>23</v>
      </c>
      <c r="AU416" s="55" t="s">
        <v>31</v>
      </c>
      <c r="AV416" s="55" t="s">
        <v>4</v>
      </c>
      <c r="AW416" s="55" t="s">
        <v>23</v>
      </c>
      <c r="AX416" s="55" t="s">
        <v>31</v>
      </c>
      <c r="AY416" s="55" t="s">
        <v>5</v>
      </c>
      <c r="AZ416" s="55" t="s">
        <v>23</v>
      </c>
      <c r="BA416" s="55" t="s">
        <v>32</v>
      </c>
      <c r="BB416" s="55" t="s">
        <v>5</v>
      </c>
      <c r="BC416" s="55" t="s">
        <v>26</v>
      </c>
      <c r="BD416" s="55" t="s">
        <v>31</v>
      </c>
    </row>
    <row r="417" spans="1:56" ht="12" customHeight="1" x14ac:dyDescent="0.2">
      <c r="A417" s="25">
        <f>MAX($A$14:A416)+1</f>
        <v>358</v>
      </c>
      <c r="B417" s="56" t="s">
        <v>35</v>
      </c>
      <c r="C417" s="55" t="s">
        <v>22</v>
      </c>
      <c r="D417" s="55" t="s">
        <v>26</v>
      </c>
      <c r="E417" s="55" t="s">
        <v>23</v>
      </c>
      <c r="F417" s="55" t="s">
        <v>22</v>
      </c>
      <c r="G417" s="55" t="s">
        <v>26</v>
      </c>
      <c r="H417" s="55" t="s">
        <v>23</v>
      </c>
      <c r="I417" s="55" t="s">
        <v>22</v>
      </c>
      <c r="J417" s="55" t="s">
        <v>26</v>
      </c>
      <c r="K417" s="55" t="s">
        <v>23</v>
      </c>
      <c r="L417" s="55" t="s">
        <v>22</v>
      </c>
      <c r="M417" s="55" t="s">
        <v>26</v>
      </c>
      <c r="N417" s="55" t="s">
        <v>23</v>
      </c>
      <c r="O417" s="55" t="s">
        <v>22</v>
      </c>
      <c r="P417" s="55" t="s">
        <v>26</v>
      </c>
      <c r="Q417" s="55" t="s">
        <v>23</v>
      </c>
      <c r="R417" s="55" t="s">
        <v>22</v>
      </c>
      <c r="S417" s="55" t="s">
        <v>26</v>
      </c>
      <c r="T417" s="55" t="s">
        <v>23</v>
      </c>
      <c r="U417" s="55" t="s">
        <v>22</v>
      </c>
      <c r="V417" s="55" t="s">
        <v>26</v>
      </c>
      <c r="W417" s="55" t="s">
        <v>23</v>
      </c>
      <c r="X417" s="55" t="s">
        <v>22</v>
      </c>
      <c r="Y417" s="55" t="s">
        <v>26</v>
      </c>
      <c r="Z417" s="55" t="s">
        <v>23</v>
      </c>
      <c r="AA417" s="55" t="s">
        <v>22</v>
      </c>
      <c r="AB417" s="55" t="s">
        <v>26</v>
      </c>
      <c r="AC417" s="55" t="s">
        <v>23</v>
      </c>
      <c r="AD417" s="55" t="s">
        <v>22</v>
      </c>
      <c r="AE417" s="55" t="s">
        <v>26</v>
      </c>
      <c r="AF417" s="55" t="s">
        <v>23</v>
      </c>
      <c r="AG417" s="55" t="s">
        <v>22</v>
      </c>
      <c r="AH417" s="55" t="s">
        <v>26</v>
      </c>
      <c r="AI417" s="55" t="s">
        <v>23</v>
      </c>
      <c r="AJ417" s="55" t="s">
        <v>22</v>
      </c>
      <c r="AK417" s="55" t="s">
        <v>26</v>
      </c>
      <c r="AL417" s="55" t="s">
        <v>23</v>
      </c>
      <c r="AM417" s="55" t="s">
        <v>22</v>
      </c>
      <c r="AN417" s="55" t="s">
        <v>26</v>
      </c>
      <c r="AO417" s="55" t="s">
        <v>23</v>
      </c>
      <c r="AP417" s="55" t="s">
        <v>22</v>
      </c>
      <c r="AQ417" s="55" t="s">
        <v>26</v>
      </c>
      <c r="AR417" s="55" t="s">
        <v>23</v>
      </c>
      <c r="AS417" s="55" t="s">
        <v>22</v>
      </c>
      <c r="AT417" s="55" t="s">
        <v>26</v>
      </c>
      <c r="AU417" s="55" t="s">
        <v>23</v>
      </c>
      <c r="AV417" s="55" t="s">
        <v>22</v>
      </c>
      <c r="AW417" s="55" t="s">
        <v>26</v>
      </c>
      <c r="AX417" s="55" t="s">
        <v>23</v>
      </c>
      <c r="AY417" s="55" t="s">
        <v>22</v>
      </c>
      <c r="AZ417" s="55" t="s">
        <v>26</v>
      </c>
      <c r="BA417" s="55" t="s">
        <v>23</v>
      </c>
      <c r="BB417" s="55" t="s">
        <v>22</v>
      </c>
      <c r="BC417" s="55" t="s">
        <v>26</v>
      </c>
      <c r="BD417" s="55" t="s">
        <v>23</v>
      </c>
    </row>
    <row r="418" spans="1:56" ht="12" customHeight="1" x14ac:dyDescent="0.2">
      <c r="A418" s="25">
        <f>MAX($A$14:A417)+1</f>
        <v>359</v>
      </c>
      <c r="B418" s="56" t="s">
        <v>34</v>
      </c>
      <c r="C418" s="55" t="s">
        <v>22</v>
      </c>
      <c r="D418" s="55" t="s">
        <v>23</v>
      </c>
      <c r="E418" s="55" t="s">
        <v>22</v>
      </c>
      <c r="F418" s="55" t="s">
        <v>22</v>
      </c>
      <c r="G418" s="55" t="s">
        <v>23</v>
      </c>
      <c r="H418" s="55" t="s">
        <v>22</v>
      </c>
      <c r="I418" s="55" t="s">
        <v>22</v>
      </c>
      <c r="J418" s="55" t="s">
        <v>23</v>
      </c>
      <c r="K418" s="55" t="s">
        <v>22</v>
      </c>
      <c r="L418" s="55" t="s">
        <v>18</v>
      </c>
      <c r="M418" s="55" t="s">
        <v>23</v>
      </c>
      <c r="N418" s="55" t="s">
        <v>31</v>
      </c>
      <c r="O418" s="55" t="s">
        <v>17</v>
      </c>
      <c r="P418" s="55" t="s">
        <v>23</v>
      </c>
      <c r="Q418" s="55" t="s">
        <v>33</v>
      </c>
      <c r="R418" s="55" t="s">
        <v>17</v>
      </c>
      <c r="S418" s="55" t="s">
        <v>23</v>
      </c>
      <c r="T418" s="55" t="s">
        <v>31</v>
      </c>
      <c r="U418" s="55" t="s">
        <v>6</v>
      </c>
      <c r="V418" s="55" t="s">
        <v>23</v>
      </c>
      <c r="W418" s="55" t="s">
        <v>33</v>
      </c>
      <c r="X418" s="55" t="s">
        <v>6</v>
      </c>
      <c r="Y418" s="55" t="s">
        <v>26</v>
      </c>
      <c r="Z418" s="55" t="s">
        <v>31</v>
      </c>
      <c r="AA418" s="55" t="s">
        <v>6</v>
      </c>
      <c r="AB418" s="55" t="s">
        <v>26</v>
      </c>
      <c r="AC418" s="55" t="s">
        <v>31</v>
      </c>
      <c r="AD418" s="55" t="s">
        <v>5</v>
      </c>
      <c r="AE418" s="55" t="s">
        <v>40</v>
      </c>
      <c r="AF418" s="55" t="s">
        <v>26</v>
      </c>
      <c r="AG418" s="55" t="s">
        <v>4</v>
      </c>
      <c r="AH418" s="55" t="s">
        <v>40</v>
      </c>
      <c r="AI418" s="55" t="s">
        <v>26</v>
      </c>
      <c r="AJ418" s="55" t="s">
        <v>4</v>
      </c>
      <c r="AK418" s="55" t="s">
        <v>23</v>
      </c>
      <c r="AL418" s="55" t="s">
        <v>31</v>
      </c>
      <c r="AM418" s="55" t="s">
        <v>4</v>
      </c>
      <c r="AN418" s="55" t="s">
        <v>23</v>
      </c>
      <c r="AO418" s="55" t="s">
        <v>31</v>
      </c>
      <c r="AP418" s="55" t="s">
        <v>4</v>
      </c>
      <c r="AQ418" s="55" t="s">
        <v>23</v>
      </c>
      <c r="AR418" s="55" t="s">
        <v>31</v>
      </c>
      <c r="AS418" s="55" t="s">
        <v>4</v>
      </c>
      <c r="AT418" s="55" t="s">
        <v>23</v>
      </c>
      <c r="AU418" s="55" t="s">
        <v>31</v>
      </c>
      <c r="AV418" s="55" t="s">
        <v>4</v>
      </c>
      <c r="AW418" s="55" t="s">
        <v>23</v>
      </c>
      <c r="AX418" s="55" t="s">
        <v>31</v>
      </c>
      <c r="AY418" s="55" t="s">
        <v>5</v>
      </c>
      <c r="AZ418" s="55" t="s">
        <v>23</v>
      </c>
      <c r="BA418" s="55" t="s">
        <v>32</v>
      </c>
      <c r="BB418" s="55" t="s">
        <v>5</v>
      </c>
      <c r="BC418" s="55" t="s">
        <v>26</v>
      </c>
      <c r="BD418" s="55" t="s">
        <v>31</v>
      </c>
    </row>
    <row r="419" spans="1:56" ht="12" customHeight="1" x14ac:dyDescent="0.2">
      <c r="A419" s="25">
        <f>MAX($A$14:A418)+1</f>
        <v>360</v>
      </c>
      <c r="B419" s="56" t="s">
        <v>30</v>
      </c>
      <c r="C419" s="55" t="s">
        <v>22</v>
      </c>
      <c r="D419" s="55" t="s">
        <v>26</v>
      </c>
      <c r="E419" s="55" t="s">
        <v>23</v>
      </c>
      <c r="F419" s="55" t="s">
        <v>22</v>
      </c>
      <c r="G419" s="55" t="s">
        <v>26</v>
      </c>
      <c r="H419" s="55" t="s">
        <v>23</v>
      </c>
      <c r="I419" s="55" t="s">
        <v>22</v>
      </c>
      <c r="J419" s="55" t="s">
        <v>26</v>
      </c>
      <c r="K419" s="55" t="s">
        <v>23</v>
      </c>
      <c r="L419" s="55" t="s">
        <v>22</v>
      </c>
      <c r="M419" s="55" t="s">
        <v>26</v>
      </c>
      <c r="N419" s="55" t="s">
        <v>23</v>
      </c>
      <c r="O419" s="55" t="s">
        <v>22</v>
      </c>
      <c r="P419" s="55" t="s">
        <v>26</v>
      </c>
      <c r="Q419" s="55" t="s">
        <v>23</v>
      </c>
      <c r="R419" s="55" t="s">
        <v>22</v>
      </c>
      <c r="S419" s="55" t="s">
        <v>26</v>
      </c>
      <c r="T419" s="55" t="s">
        <v>23</v>
      </c>
      <c r="U419" s="55" t="s">
        <v>22</v>
      </c>
      <c r="V419" s="55" t="s">
        <v>26</v>
      </c>
      <c r="W419" s="55" t="s">
        <v>23</v>
      </c>
      <c r="X419" s="55" t="s">
        <v>22</v>
      </c>
      <c r="Y419" s="55" t="s">
        <v>26</v>
      </c>
      <c r="Z419" s="55" t="s">
        <v>23</v>
      </c>
      <c r="AA419" s="55" t="s">
        <v>22</v>
      </c>
      <c r="AB419" s="55" t="s">
        <v>26</v>
      </c>
      <c r="AC419" s="55" t="s">
        <v>23</v>
      </c>
      <c r="AD419" s="55" t="s">
        <v>22</v>
      </c>
      <c r="AE419" s="55" t="s">
        <v>26</v>
      </c>
      <c r="AF419" s="55" t="s">
        <v>23</v>
      </c>
      <c r="AG419" s="55" t="s">
        <v>22</v>
      </c>
      <c r="AH419" s="55" t="s">
        <v>26</v>
      </c>
      <c r="AI419" s="55" t="s">
        <v>23</v>
      </c>
      <c r="AJ419" s="55" t="s">
        <v>22</v>
      </c>
      <c r="AK419" s="55" t="s">
        <v>26</v>
      </c>
      <c r="AL419" s="55" t="s">
        <v>23</v>
      </c>
      <c r="AM419" s="55" t="s">
        <v>22</v>
      </c>
      <c r="AN419" s="55" t="s">
        <v>26</v>
      </c>
      <c r="AO419" s="55" t="s">
        <v>23</v>
      </c>
      <c r="AP419" s="55" t="s">
        <v>22</v>
      </c>
      <c r="AQ419" s="55" t="s">
        <v>26</v>
      </c>
      <c r="AR419" s="55" t="s">
        <v>23</v>
      </c>
      <c r="AS419" s="55" t="s">
        <v>22</v>
      </c>
      <c r="AT419" s="55" t="s">
        <v>26</v>
      </c>
      <c r="AU419" s="55" t="s">
        <v>23</v>
      </c>
      <c r="AV419" s="55" t="s">
        <v>22</v>
      </c>
      <c r="AW419" s="55" t="s">
        <v>26</v>
      </c>
      <c r="AX419" s="55" t="s">
        <v>23</v>
      </c>
      <c r="AY419" s="55" t="s">
        <v>22</v>
      </c>
      <c r="AZ419" s="55" t="s">
        <v>26</v>
      </c>
      <c r="BA419" s="55" t="s">
        <v>23</v>
      </c>
      <c r="BB419" s="55" t="s">
        <v>22</v>
      </c>
      <c r="BC419" s="55" t="s">
        <v>26</v>
      </c>
      <c r="BD419" s="55" t="s">
        <v>23</v>
      </c>
    </row>
    <row r="420" spans="1:56" x14ac:dyDescent="0.2">
      <c r="A420" s="25">
        <f>MAX($A$14:A419)+1</f>
        <v>361</v>
      </c>
      <c r="B420" s="58" t="s">
        <v>109</v>
      </c>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c r="AB420" s="57"/>
      <c r="AC420" s="57"/>
      <c r="AD420" s="57"/>
      <c r="AE420" s="57"/>
      <c r="AF420" s="57"/>
      <c r="AG420" s="57"/>
      <c r="AH420" s="57"/>
      <c r="AI420" s="57"/>
      <c r="AJ420" s="57"/>
      <c r="AK420" s="57"/>
      <c r="AL420" s="57"/>
      <c r="AM420" s="57"/>
      <c r="AN420" s="57"/>
      <c r="AO420" s="57"/>
      <c r="AP420" s="57"/>
      <c r="AQ420" s="57"/>
      <c r="AR420" s="57"/>
      <c r="AS420" s="57"/>
      <c r="AT420" s="57"/>
      <c r="AU420" s="57"/>
      <c r="AV420" s="57"/>
      <c r="AW420" s="57"/>
      <c r="AX420" s="57"/>
      <c r="AY420" s="57"/>
      <c r="AZ420" s="57"/>
      <c r="BA420" s="57"/>
      <c r="BB420" s="57"/>
      <c r="BC420" s="57"/>
      <c r="BD420" s="57"/>
    </row>
    <row r="421" spans="1:56" ht="12" customHeight="1" x14ac:dyDescent="0.2">
      <c r="A421" s="25">
        <f>MAX($A$14:A420)+1</f>
        <v>362</v>
      </c>
      <c r="B421" s="56" t="s">
        <v>36</v>
      </c>
      <c r="C421" s="55" t="s">
        <v>17</v>
      </c>
      <c r="D421" s="55" t="s">
        <v>23</v>
      </c>
      <c r="E421" s="55" t="s">
        <v>31</v>
      </c>
      <c r="F421" s="55" t="s">
        <v>17</v>
      </c>
      <c r="G421" s="55" t="s">
        <v>23</v>
      </c>
      <c r="H421" s="55" t="s">
        <v>31</v>
      </c>
      <c r="I421" s="55" t="s">
        <v>18</v>
      </c>
      <c r="J421" s="55" t="s">
        <v>23</v>
      </c>
      <c r="K421" s="55" t="s">
        <v>31</v>
      </c>
      <c r="L421" s="55" t="s">
        <v>18</v>
      </c>
      <c r="M421" s="55" t="s">
        <v>23</v>
      </c>
      <c r="N421" s="55" t="s">
        <v>31</v>
      </c>
      <c r="O421" s="55" t="s">
        <v>17</v>
      </c>
      <c r="P421" s="55" t="s">
        <v>23</v>
      </c>
      <c r="Q421" s="55" t="s">
        <v>33</v>
      </c>
      <c r="R421" s="55" t="s">
        <v>17</v>
      </c>
      <c r="S421" s="55" t="s">
        <v>23</v>
      </c>
      <c r="T421" s="55" t="s">
        <v>31</v>
      </c>
      <c r="U421" s="55" t="s">
        <v>6</v>
      </c>
      <c r="V421" s="55" t="s">
        <v>23</v>
      </c>
      <c r="W421" s="55" t="s">
        <v>33</v>
      </c>
      <c r="X421" s="55" t="s">
        <v>6</v>
      </c>
      <c r="Y421" s="55" t="s">
        <v>26</v>
      </c>
      <c r="Z421" s="55" t="s">
        <v>31</v>
      </c>
      <c r="AA421" s="55" t="s">
        <v>6</v>
      </c>
      <c r="AB421" s="55" t="s">
        <v>26</v>
      </c>
      <c r="AC421" s="55" t="s">
        <v>31</v>
      </c>
      <c r="AD421" s="55" t="s">
        <v>5</v>
      </c>
      <c r="AE421" s="55" t="s">
        <v>40</v>
      </c>
      <c r="AF421" s="55" t="s">
        <v>26</v>
      </c>
      <c r="AG421" s="55" t="s">
        <v>4</v>
      </c>
      <c r="AH421" s="55" t="s">
        <v>40</v>
      </c>
      <c r="AI421" s="55" t="s">
        <v>26</v>
      </c>
      <c r="AJ421" s="55" t="s">
        <v>4</v>
      </c>
      <c r="AK421" s="55" t="s">
        <v>23</v>
      </c>
      <c r="AL421" s="55" t="s">
        <v>31</v>
      </c>
      <c r="AM421" s="55" t="s">
        <v>4</v>
      </c>
      <c r="AN421" s="55" t="s">
        <v>23</v>
      </c>
      <c r="AO421" s="55" t="s">
        <v>31</v>
      </c>
      <c r="AP421" s="55" t="s">
        <v>4</v>
      </c>
      <c r="AQ421" s="55" t="s">
        <v>23</v>
      </c>
      <c r="AR421" s="55" t="s">
        <v>31</v>
      </c>
      <c r="AS421" s="55" t="s">
        <v>4</v>
      </c>
      <c r="AT421" s="55" t="s">
        <v>23</v>
      </c>
      <c r="AU421" s="55" t="s">
        <v>31</v>
      </c>
      <c r="AV421" s="55" t="s">
        <v>4</v>
      </c>
      <c r="AW421" s="55" t="s">
        <v>23</v>
      </c>
      <c r="AX421" s="55" t="s">
        <v>31</v>
      </c>
      <c r="AY421" s="55" t="s">
        <v>5</v>
      </c>
      <c r="AZ421" s="55" t="s">
        <v>23</v>
      </c>
      <c r="BA421" s="55" t="s">
        <v>32</v>
      </c>
      <c r="BB421" s="55" t="s">
        <v>5</v>
      </c>
      <c r="BC421" s="55" t="s">
        <v>26</v>
      </c>
      <c r="BD421" s="55" t="s">
        <v>31</v>
      </c>
    </row>
    <row r="422" spans="1:56" ht="12" customHeight="1" x14ac:dyDescent="0.2">
      <c r="A422" s="25">
        <f>MAX($A$14:A421)+1</f>
        <v>363</v>
      </c>
      <c r="B422" s="56" t="s">
        <v>35</v>
      </c>
      <c r="C422" s="55" t="s">
        <v>23</v>
      </c>
      <c r="D422" s="55" t="s">
        <v>23</v>
      </c>
      <c r="E422" s="55" t="s">
        <v>23</v>
      </c>
      <c r="F422" s="55" t="s">
        <v>23</v>
      </c>
      <c r="G422" s="55" t="s">
        <v>23</v>
      </c>
      <c r="H422" s="55" t="s">
        <v>23</v>
      </c>
      <c r="I422" s="55" t="s">
        <v>23</v>
      </c>
      <c r="J422" s="55" t="s">
        <v>23</v>
      </c>
      <c r="K422" s="55" t="s">
        <v>23</v>
      </c>
      <c r="L422" s="55" t="s">
        <v>23</v>
      </c>
      <c r="M422" s="55" t="s">
        <v>23</v>
      </c>
      <c r="N422" s="55" t="s">
        <v>23</v>
      </c>
      <c r="O422" s="55" t="s">
        <v>23</v>
      </c>
      <c r="P422" s="55" t="s">
        <v>23</v>
      </c>
      <c r="Q422" s="55" t="s">
        <v>23</v>
      </c>
      <c r="R422" s="55" t="s">
        <v>23</v>
      </c>
      <c r="S422" s="55" t="s">
        <v>23</v>
      </c>
      <c r="T422" s="55" t="s">
        <v>23</v>
      </c>
      <c r="U422" s="55" t="s">
        <v>23</v>
      </c>
      <c r="V422" s="55" t="s">
        <v>23</v>
      </c>
      <c r="W422" s="55" t="s">
        <v>23</v>
      </c>
      <c r="X422" s="55" t="s">
        <v>23</v>
      </c>
      <c r="Y422" s="55" t="s">
        <v>23</v>
      </c>
      <c r="Z422" s="55" t="s">
        <v>23</v>
      </c>
      <c r="AA422" s="55" t="s">
        <v>23</v>
      </c>
      <c r="AB422" s="55" t="s">
        <v>23</v>
      </c>
      <c r="AC422" s="55" t="s">
        <v>23</v>
      </c>
      <c r="AD422" s="55" t="s">
        <v>23</v>
      </c>
      <c r="AE422" s="55" t="s">
        <v>23</v>
      </c>
      <c r="AF422" s="55" t="s">
        <v>23</v>
      </c>
      <c r="AG422" s="55" t="s">
        <v>23</v>
      </c>
      <c r="AH422" s="55" t="s">
        <v>23</v>
      </c>
      <c r="AI422" s="55" t="s">
        <v>23</v>
      </c>
      <c r="AJ422" s="55" t="s">
        <v>23</v>
      </c>
      <c r="AK422" s="55" t="s">
        <v>23</v>
      </c>
      <c r="AL422" s="55" t="s">
        <v>23</v>
      </c>
      <c r="AM422" s="55" t="s">
        <v>23</v>
      </c>
      <c r="AN422" s="55" t="s">
        <v>23</v>
      </c>
      <c r="AO422" s="55" t="s">
        <v>23</v>
      </c>
      <c r="AP422" s="55" t="s">
        <v>23</v>
      </c>
      <c r="AQ422" s="55" t="s">
        <v>23</v>
      </c>
      <c r="AR422" s="55" t="s">
        <v>23</v>
      </c>
      <c r="AS422" s="55" t="s">
        <v>23</v>
      </c>
      <c r="AT422" s="55" t="s">
        <v>23</v>
      </c>
      <c r="AU422" s="55" t="s">
        <v>23</v>
      </c>
      <c r="AV422" s="55" t="s">
        <v>23</v>
      </c>
      <c r="AW422" s="55" t="s">
        <v>23</v>
      </c>
      <c r="AX422" s="55" t="s">
        <v>23</v>
      </c>
      <c r="AY422" s="55" t="s">
        <v>23</v>
      </c>
      <c r="AZ422" s="55" t="s">
        <v>23</v>
      </c>
      <c r="BA422" s="55" t="s">
        <v>23</v>
      </c>
      <c r="BB422" s="55" t="s">
        <v>23</v>
      </c>
      <c r="BC422" s="55" t="s">
        <v>23</v>
      </c>
      <c r="BD422" s="55" t="s">
        <v>23</v>
      </c>
    </row>
    <row r="423" spans="1:56" ht="12" customHeight="1" x14ac:dyDescent="0.2">
      <c r="A423" s="25">
        <f>MAX($A$14:A422)+1</f>
        <v>364</v>
      </c>
      <c r="B423" s="56" t="s">
        <v>34</v>
      </c>
      <c r="C423" s="55" t="s">
        <v>17</v>
      </c>
      <c r="D423" s="55" t="s">
        <v>23</v>
      </c>
      <c r="E423" s="55" t="s">
        <v>31</v>
      </c>
      <c r="F423" s="55" t="s">
        <v>17</v>
      </c>
      <c r="G423" s="55" t="s">
        <v>23</v>
      </c>
      <c r="H423" s="55" t="s">
        <v>31</v>
      </c>
      <c r="I423" s="55" t="s">
        <v>18</v>
      </c>
      <c r="J423" s="55" t="s">
        <v>23</v>
      </c>
      <c r="K423" s="55" t="s">
        <v>31</v>
      </c>
      <c r="L423" s="55" t="s">
        <v>18</v>
      </c>
      <c r="M423" s="55" t="s">
        <v>23</v>
      </c>
      <c r="N423" s="55" t="s">
        <v>31</v>
      </c>
      <c r="O423" s="55" t="s">
        <v>17</v>
      </c>
      <c r="P423" s="55" t="s">
        <v>23</v>
      </c>
      <c r="Q423" s="55" t="s">
        <v>33</v>
      </c>
      <c r="R423" s="55" t="s">
        <v>17</v>
      </c>
      <c r="S423" s="55" t="s">
        <v>23</v>
      </c>
      <c r="T423" s="55" t="s">
        <v>31</v>
      </c>
      <c r="U423" s="55" t="s">
        <v>6</v>
      </c>
      <c r="V423" s="55" t="s">
        <v>23</v>
      </c>
      <c r="W423" s="55" t="s">
        <v>33</v>
      </c>
      <c r="X423" s="55" t="s">
        <v>6</v>
      </c>
      <c r="Y423" s="55" t="s">
        <v>26</v>
      </c>
      <c r="Z423" s="55" t="s">
        <v>31</v>
      </c>
      <c r="AA423" s="55" t="s">
        <v>6</v>
      </c>
      <c r="AB423" s="55" t="s">
        <v>26</v>
      </c>
      <c r="AC423" s="55" t="s">
        <v>31</v>
      </c>
      <c r="AD423" s="55" t="s">
        <v>5</v>
      </c>
      <c r="AE423" s="55" t="s">
        <v>40</v>
      </c>
      <c r="AF423" s="55" t="s">
        <v>26</v>
      </c>
      <c r="AG423" s="55" t="s">
        <v>4</v>
      </c>
      <c r="AH423" s="55" t="s">
        <v>40</v>
      </c>
      <c r="AI423" s="55" t="s">
        <v>26</v>
      </c>
      <c r="AJ423" s="55" t="s">
        <v>4</v>
      </c>
      <c r="AK423" s="55" t="s">
        <v>23</v>
      </c>
      <c r="AL423" s="55" t="s">
        <v>31</v>
      </c>
      <c r="AM423" s="55" t="s">
        <v>4</v>
      </c>
      <c r="AN423" s="55" t="s">
        <v>23</v>
      </c>
      <c r="AO423" s="55" t="s">
        <v>31</v>
      </c>
      <c r="AP423" s="55" t="s">
        <v>4</v>
      </c>
      <c r="AQ423" s="55" t="s">
        <v>23</v>
      </c>
      <c r="AR423" s="55" t="s">
        <v>31</v>
      </c>
      <c r="AS423" s="55" t="s">
        <v>4</v>
      </c>
      <c r="AT423" s="55" t="s">
        <v>23</v>
      </c>
      <c r="AU423" s="55" t="s">
        <v>31</v>
      </c>
      <c r="AV423" s="55" t="s">
        <v>4</v>
      </c>
      <c r="AW423" s="55" t="s">
        <v>23</v>
      </c>
      <c r="AX423" s="55" t="s">
        <v>31</v>
      </c>
      <c r="AY423" s="55" t="s">
        <v>5</v>
      </c>
      <c r="AZ423" s="55" t="s">
        <v>23</v>
      </c>
      <c r="BA423" s="55" t="s">
        <v>32</v>
      </c>
      <c r="BB423" s="55" t="s">
        <v>5</v>
      </c>
      <c r="BC423" s="55" t="s">
        <v>26</v>
      </c>
      <c r="BD423" s="55" t="s">
        <v>31</v>
      </c>
    </row>
    <row r="424" spans="1:56" ht="12" customHeight="1" x14ac:dyDescent="0.2">
      <c r="A424" s="25">
        <f>MAX($A$14:A423)+1</f>
        <v>365</v>
      </c>
      <c r="B424" s="56" t="s">
        <v>30</v>
      </c>
      <c r="C424" s="55" t="s">
        <v>23</v>
      </c>
      <c r="D424" s="55" t="s">
        <v>23</v>
      </c>
      <c r="E424" s="55" t="s">
        <v>23</v>
      </c>
      <c r="F424" s="55" t="s">
        <v>23</v>
      </c>
      <c r="G424" s="55" t="s">
        <v>23</v>
      </c>
      <c r="H424" s="55" t="s">
        <v>23</v>
      </c>
      <c r="I424" s="55" t="s">
        <v>23</v>
      </c>
      <c r="J424" s="55" t="s">
        <v>23</v>
      </c>
      <c r="K424" s="55" t="s">
        <v>23</v>
      </c>
      <c r="L424" s="55" t="s">
        <v>23</v>
      </c>
      <c r="M424" s="55" t="s">
        <v>23</v>
      </c>
      <c r="N424" s="55" t="s">
        <v>23</v>
      </c>
      <c r="O424" s="55" t="s">
        <v>23</v>
      </c>
      <c r="P424" s="55" t="s">
        <v>23</v>
      </c>
      <c r="Q424" s="55" t="s">
        <v>23</v>
      </c>
      <c r="R424" s="55" t="s">
        <v>23</v>
      </c>
      <c r="S424" s="55" t="s">
        <v>23</v>
      </c>
      <c r="T424" s="55" t="s">
        <v>23</v>
      </c>
      <c r="U424" s="55" t="s">
        <v>23</v>
      </c>
      <c r="V424" s="55" t="s">
        <v>23</v>
      </c>
      <c r="W424" s="55" t="s">
        <v>23</v>
      </c>
      <c r="X424" s="55" t="s">
        <v>23</v>
      </c>
      <c r="Y424" s="55" t="s">
        <v>23</v>
      </c>
      <c r="Z424" s="55" t="s">
        <v>23</v>
      </c>
      <c r="AA424" s="55" t="s">
        <v>23</v>
      </c>
      <c r="AB424" s="55" t="s">
        <v>23</v>
      </c>
      <c r="AC424" s="55" t="s">
        <v>23</v>
      </c>
      <c r="AD424" s="55" t="s">
        <v>23</v>
      </c>
      <c r="AE424" s="55" t="s">
        <v>23</v>
      </c>
      <c r="AF424" s="55" t="s">
        <v>23</v>
      </c>
      <c r="AG424" s="55" t="s">
        <v>23</v>
      </c>
      <c r="AH424" s="55" t="s">
        <v>23</v>
      </c>
      <c r="AI424" s="55" t="s">
        <v>23</v>
      </c>
      <c r="AJ424" s="55" t="s">
        <v>23</v>
      </c>
      <c r="AK424" s="55" t="s">
        <v>23</v>
      </c>
      <c r="AL424" s="55" t="s">
        <v>23</v>
      </c>
      <c r="AM424" s="55" t="s">
        <v>23</v>
      </c>
      <c r="AN424" s="55" t="s">
        <v>23</v>
      </c>
      <c r="AO424" s="55" t="s">
        <v>23</v>
      </c>
      <c r="AP424" s="55" t="s">
        <v>23</v>
      </c>
      <c r="AQ424" s="55" t="s">
        <v>23</v>
      </c>
      <c r="AR424" s="55" t="s">
        <v>23</v>
      </c>
      <c r="AS424" s="55" t="s">
        <v>23</v>
      </c>
      <c r="AT424" s="55" t="s">
        <v>23</v>
      </c>
      <c r="AU424" s="55" t="s">
        <v>23</v>
      </c>
      <c r="AV424" s="55" t="s">
        <v>23</v>
      </c>
      <c r="AW424" s="55" t="s">
        <v>23</v>
      </c>
      <c r="AX424" s="55" t="s">
        <v>23</v>
      </c>
      <c r="AY424" s="55" t="s">
        <v>23</v>
      </c>
      <c r="AZ424" s="55" t="s">
        <v>23</v>
      </c>
      <c r="BA424" s="55" t="s">
        <v>23</v>
      </c>
      <c r="BB424" s="55" t="s">
        <v>23</v>
      </c>
      <c r="BC424" s="55" t="s">
        <v>23</v>
      </c>
      <c r="BD424" s="55" t="s">
        <v>23</v>
      </c>
    </row>
    <row r="425" spans="1:56" x14ac:dyDescent="0.2">
      <c r="A425" s="25">
        <f>MAX($A$14:A424)+1</f>
        <v>366</v>
      </c>
      <c r="B425" s="58" t="s">
        <v>108</v>
      </c>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c r="AB425" s="57"/>
      <c r="AC425" s="57"/>
      <c r="AD425" s="57"/>
      <c r="AE425" s="57"/>
      <c r="AF425" s="57"/>
      <c r="AG425" s="57"/>
      <c r="AH425" s="57"/>
      <c r="AI425" s="57"/>
      <c r="AJ425" s="57"/>
      <c r="AK425" s="57"/>
      <c r="AL425" s="57"/>
      <c r="AM425" s="57"/>
      <c r="AN425" s="57"/>
      <c r="AO425" s="57"/>
      <c r="AP425" s="57"/>
      <c r="AQ425" s="57"/>
      <c r="AR425" s="57"/>
      <c r="AS425" s="57"/>
      <c r="AT425" s="57"/>
      <c r="AU425" s="57"/>
      <c r="AV425" s="57"/>
      <c r="AW425" s="57"/>
      <c r="AX425" s="57"/>
      <c r="AY425" s="57"/>
      <c r="AZ425" s="57"/>
      <c r="BA425" s="57"/>
      <c r="BB425" s="57"/>
      <c r="BC425" s="57"/>
      <c r="BD425" s="57"/>
    </row>
    <row r="426" spans="1:56" ht="12" customHeight="1" x14ac:dyDescent="0.2">
      <c r="A426" s="25">
        <f>MAX($A$14:A425)+1</f>
        <v>367</v>
      </c>
      <c r="B426" s="56" t="s">
        <v>36</v>
      </c>
      <c r="C426" s="55" t="s">
        <v>6</v>
      </c>
      <c r="D426" s="55" t="s">
        <v>26</v>
      </c>
      <c r="E426" s="55" t="s">
        <v>31</v>
      </c>
      <c r="F426" s="55" t="s">
        <v>6</v>
      </c>
      <c r="G426" s="55" t="s">
        <v>26</v>
      </c>
      <c r="H426" s="55" t="s">
        <v>31</v>
      </c>
      <c r="I426" s="55" t="s">
        <v>6</v>
      </c>
      <c r="J426" s="55" t="s">
        <v>26</v>
      </c>
      <c r="K426" s="55" t="s">
        <v>31</v>
      </c>
      <c r="L426" s="55" t="s">
        <v>6</v>
      </c>
      <c r="M426" s="55" t="s">
        <v>26</v>
      </c>
      <c r="N426" s="55" t="s">
        <v>31</v>
      </c>
      <c r="O426" s="55" t="s">
        <v>6</v>
      </c>
      <c r="P426" s="55" t="s">
        <v>26</v>
      </c>
      <c r="Q426" s="55" t="s">
        <v>31</v>
      </c>
      <c r="R426" s="55" t="s">
        <v>6</v>
      </c>
      <c r="S426" s="55" t="s">
        <v>26</v>
      </c>
      <c r="T426" s="55" t="s">
        <v>31</v>
      </c>
      <c r="U426" s="55" t="s">
        <v>4</v>
      </c>
      <c r="V426" s="55" t="s">
        <v>40</v>
      </c>
      <c r="W426" s="55" t="s">
        <v>26</v>
      </c>
      <c r="X426" s="55" t="s">
        <v>4</v>
      </c>
      <c r="Y426" s="55" t="s">
        <v>26</v>
      </c>
      <c r="Z426" s="55" t="s">
        <v>31</v>
      </c>
      <c r="AA426" s="55" t="s">
        <v>4</v>
      </c>
      <c r="AB426" s="55" t="s">
        <v>26</v>
      </c>
      <c r="AC426" s="55" t="s">
        <v>31</v>
      </c>
      <c r="AD426" s="55" t="s">
        <v>4</v>
      </c>
      <c r="AE426" s="55" t="s">
        <v>26</v>
      </c>
      <c r="AF426" s="55" t="s">
        <v>31</v>
      </c>
      <c r="AG426" s="55" t="s">
        <v>5</v>
      </c>
      <c r="AH426" s="55" t="s">
        <v>23</v>
      </c>
      <c r="AI426" s="55" t="s">
        <v>31</v>
      </c>
      <c r="AJ426" s="55" t="s">
        <v>5</v>
      </c>
      <c r="AK426" s="55" t="s">
        <v>23</v>
      </c>
      <c r="AL426" s="55" t="s">
        <v>31</v>
      </c>
      <c r="AM426" s="55" t="s">
        <v>5</v>
      </c>
      <c r="AN426" s="55" t="s">
        <v>23</v>
      </c>
      <c r="AO426" s="55" t="s">
        <v>31</v>
      </c>
      <c r="AP426" s="55" t="s">
        <v>5</v>
      </c>
      <c r="AQ426" s="55" t="s">
        <v>23</v>
      </c>
      <c r="AR426" s="55" t="s">
        <v>31</v>
      </c>
      <c r="AS426" s="55" t="s">
        <v>5</v>
      </c>
      <c r="AT426" s="55" t="s">
        <v>23</v>
      </c>
      <c r="AU426" s="55" t="s">
        <v>31</v>
      </c>
      <c r="AV426" s="55" t="s">
        <v>5</v>
      </c>
      <c r="AW426" s="55" t="s">
        <v>23</v>
      </c>
      <c r="AX426" s="55" t="s">
        <v>31</v>
      </c>
      <c r="AY426" s="55" t="s">
        <v>5</v>
      </c>
      <c r="AZ426" s="55" t="s">
        <v>23</v>
      </c>
      <c r="BA426" s="55" t="s">
        <v>31</v>
      </c>
      <c r="BB426" s="55" t="s">
        <v>5</v>
      </c>
      <c r="BC426" s="55" t="s">
        <v>23</v>
      </c>
      <c r="BD426" s="55" t="s">
        <v>31</v>
      </c>
    </row>
    <row r="427" spans="1:56" ht="12" customHeight="1" x14ac:dyDescent="0.2">
      <c r="A427" s="25">
        <f>MAX($A$14:A426)+1</f>
        <v>368</v>
      </c>
      <c r="B427" s="56" t="s">
        <v>35</v>
      </c>
      <c r="C427" s="55" t="s">
        <v>27</v>
      </c>
      <c r="D427" s="55" t="s">
        <v>26</v>
      </c>
      <c r="E427" s="55" t="s">
        <v>23</v>
      </c>
      <c r="F427" s="55" t="s">
        <v>27</v>
      </c>
      <c r="G427" s="55" t="s">
        <v>26</v>
      </c>
      <c r="H427" s="55" t="s">
        <v>23</v>
      </c>
      <c r="I427" s="55" t="s">
        <v>27</v>
      </c>
      <c r="J427" s="55" t="s">
        <v>26</v>
      </c>
      <c r="K427" s="55" t="s">
        <v>23</v>
      </c>
      <c r="L427" s="55" t="s">
        <v>27</v>
      </c>
      <c r="M427" s="55" t="s">
        <v>26</v>
      </c>
      <c r="N427" s="55" t="s">
        <v>23</v>
      </c>
      <c r="O427" s="55" t="s">
        <v>27</v>
      </c>
      <c r="P427" s="55" t="s">
        <v>26</v>
      </c>
      <c r="Q427" s="55" t="s">
        <v>23</v>
      </c>
      <c r="R427" s="55" t="s">
        <v>27</v>
      </c>
      <c r="S427" s="55" t="s">
        <v>26</v>
      </c>
      <c r="T427" s="55" t="s">
        <v>23</v>
      </c>
      <c r="U427" s="55" t="s">
        <v>27</v>
      </c>
      <c r="V427" s="55" t="s">
        <v>26</v>
      </c>
      <c r="W427" s="55" t="s">
        <v>23</v>
      </c>
      <c r="X427" s="55" t="s">
        <v>27</v>
      </c>
      <c r="Y427" s="55" t="s">
        <v>26</v>
      </c>
      <c r="Z427" s="55" t="s">
        <v>23</v>
      </c>
      <c r="AA427" s="55" t="s">
        <v>27</v>
      </c>
      <c r="AB427" s="55" t="s">
        <v>26</v>
      </c>
      <c r="AC427" s="55" t="s">
        <v>23</v>
      </c>
      <c r="AD427" s="55" t="s">
        <v>27</v>
      </c>
      <c r="AE427" s="55" t="s">
        <v>26</v>
      </c>
      <c r="AF427" s="55" t="s">
        <v>23</v>
      </c>
      <c r="AG427" s="55" t="s">
        <v>22</v>
      </c>
      <c r="AH427" s="55" t="s">
        <v>23</v>
      </c>
      <c r="AI427" s="55" t="s">
        <v>23</v>
      </c>
      <c r="AJ427" s="55" t="s">
        <v>22</v>
      </c>
      <c r="AK427" s="55" t="s">
        <v>23</v>
      </c>
      <c r="AL427" s="55" t="s">
        <v>23</v>
      </c>
      <c r="AM427" s="55" t="s">
        <v>22</v>
      </c>
      <c r="AN427" s="55" t="s">
        <v>23</v>
      </c>
      <c r="AO427" s="55" t="s">
        <v>23</v>
      </c>
      <c r="AP427" s="55" t="s">
        <v>22</v>
      </c>
      <c r="AQ427" s="55" t="s">
        <v>23</v>
      </c>
      <c r="AR427" s="55" t="s">
        <v>23</v>
      </c>
      <c r="AS427" s="55" t="s">
        <v>22</v>
      </c>
      <c r="AT427" s="55" t="s">
        <v>23</v>
      </c>
      <c r="AU427" s="55" t="s">
        <v>23</v>
      </c>
      <c r="AV427" s="55" t="s">
        <v>22</v>
      </c>
      <c r="AW427" s="55" t="s">
        <v>23</v>
      </c>
      <c r="AX427" s="55" t="s">
        <v>23</v>
      </c>
      <c r="AY427" s="55" t="s">
        <v>22</v>
      </c>
      <c r="AZ427" s="55" t="s">
        <v>23</v>
      </c>
      <c r="BA427" s="55" t="s">
        <v>23</v>
      </c>
      <c r="BB427" s="55" t="s">
        <v>27</v>
      </c>
      <c r="BC427" s="55" t="s">
        <v>26</v>
      </c>
      <c r="BD427" s="55" t="s">
        <v>23</v>
      </c>
    </row>
    <row r="428" spans="1:56" ht="12" customHeight="1" x14ac:dyDescent="0.2">
      <c r="A428" s="25">
        <f>MAX($A$14:A427)+1</f>
        <v>369</v>
      </c>
      <c r="B428" s="56" t="s">
        <v>34</v>
      </c>
      <c r="C428" s="55" t="s">
        <v>6</v>
      </c>
      <c r="D428" s="55" t="s">
        <v>26</v>
      </c>
      <c r="E428" s="55" t="s">
        <v>31</v>
      </c>
      <c r="F428" s="55" t="s">
        <v>6</v>
      </c>
      <c r="G428" s="55" t="s">
        <v>26</v>
      </c>
      <c r="H428" s="55" t="s">
        <v>31</v>
      </c>
      <c r="I428" s="55" t="s">
        <v>6</v>
      </c>
      <c r="J428" s="55" t="s">
        <v>26</v>
      </c>
      <c r="K428" s="55" t="s">
        <v>31</v>
      </c>
      <c r="L428" s="55" t="s">
        <v>6</v>
      </c>
      <c r="M428" s="55" t="s">
        <v>26</v>
      </c>
      <c r="N428" s="55" t="s">
        <v>31</v>
      </c>
      <c r="O428" s="55" t="s">
        <v>6</v>
      </c>
      <c r="P428" s="55" t="s">
        <v>26</v>
      </c>
      <c r="Q428" s="55" t="s">
        <v>31</v>
      </c>
      <c r="R428" s="55" t="s">
        <v>6</v>
      </c>
      <c r="S428" s="55" t="s">
        <v>26</v>
      </c>
      <c r="T428" s="55" t="s">
        <v>31</v>
      </c>
      <c r="U428" s="55" t="s">
        <v>4</v>
      </c>
      <c r="V428" s="55" t="s">
        <v>40</v>
      </c>
      <c r="W428" s="55" t="s">
        <v>26</v>
      </c>
      <c r="X428" s="55" t="s">
        <v>4</v>
      </c>
      <c r="Y428" s="55" t="s">
        <v>26</v>
      </c>
      <c r="Z428" s="55" t="s">
        <v>31</v>
      </c>
      <c r="AA428" s="55" t="s">
        <v>4</v>
      </c>
      <c r="AB428" s="55" t="s">
        <v>26</v>
      </c>
      <c r="AC428" s="55" t="s">
        <v>31</v>
      </c>
      <c r="AD428" s="55" t="s">
        <v>4</v>
      </c>
      <c r="AE428" s="55" t="s">
        <v>26</v>
      </c>
      <c r="AF428" s="55" t="s">
        <v>31</v>
      </c>
      <c r="AG428" s="55" t="s">
        <v>5</v>
      </c>
      <c r="AH428" s="55" t="s">
        <v>23</v>
      </c>
      <c r="AI428" s="55" t="s">
        <v>31</v>
      </c>
      <c r="AJ428" s="55" t="s">
        <v>5</v>
      </c>
      <c r="AK428" s="55" t="s">
        <v>23</v>
      </c>
      <c r="AL428" s="55" t="s">
        <v>31</v>
      </c>
      <c r="AM428" s="55" t="s">
        <v>5</v>
      </c>
      <c r="AN428" s="55" t="s">
        <v>23</v>
      </c>
      <c r="AO428" s="55" t="s">
        <v>31</v>
      </c>
      <c r="AP428" s="55" t="s">
        <v>5</v>
      </c>
      <c r="AQ428" s="55" t="s">
        <v>23</v>
      </c>
      <c r="AR428" s="55" t="s">
        <v>31</v>
      </c>
      <c r="AS428" s="55" t="s">
        <v>5</v>
      </c>
      <c r="AT428" s="55" t="s">
        <v>23</v>
      </c>
      <c r="AU428" s="55" t="s">
        <v>31</v>
      </c>
      <c r="AV428" s="55" t="s">
        <v>5</v>
      </c>
      <c r="AW428" s="55" t="s">
        <v>23</v>
      </c>
      <c r="AX428" s="55" t="s">
        <v>31</v>
      </c>
      <c r="AY428" s="55" t="s">
        <v>5</v>
      </c>
      <c r="AZ428" s="55" t="s">
        <v>23</v>
      </c>
      <c r="BA428" s="55" t="s">
        <v>31</v>
      </c>
      <c r="BB428" s="55" t="s">
        <v>5</v>
      </c>
      <c r="BC428" s="55" t="s">
        <v>23</v>
      </c>
      <c r="BD428" s="55" t="s">
        <v>31</v>
      </c>
    </row>
    <row r="429" spans="1:56" ht="12" customHeight="1" x14ac:dyDescent="0.2">
      <c r="A429" s="25">
        <f>MAX($A$14:A428)+1</f>
        <v>370</v>
      </c>
      <c r="B429" s="56" t="s">
        <v>30</v>
      </c>
      <c r="C429" s="55" t="s">
        <v>27</v>
      </c>
      <c r="D429" s="55" t="s">
        <v>26</v>
      </c>
      <c r="E429" s="55" t="s">
        <v>23</v>
      </c>
      <c r="F429" s="55" t="s">
        <v>27</v>
      </c>
      <c r="G429" s="55" t="s">
        <v>26</v>
      </c>
      <c r="H429" s="55" t="s">
        <v>23</v>
      </c>
      <c r="I429" s="55" t="s">
        <v>27</v>
      </c>
      <c r="J429" s="55" t="s">
        <v>26</v>
      </c>
      <c r="K429" s="55" t="s">
        <v>23</v>
      </c>
      <c r="L429" s="55" t="s">
        <v>27</v>
      </c>
      <c r="M429" s="55" t="s">
        <v>26</v>
      </c>
      <c r="N429" s="55" t="s">
        <v>23</v>
      </c>
      <c r="O429" s="55" t="s">
        <v>27</v>
      </c>
      <c r="P429" s="55" t="s">
        <v>26</v>
      </c>
      <c r="Q429" s="55" t="s">
        <v>23</v>
      </c>
      <c r="R429" s="55" t="s">
        <v>27</v>
      </c>
      <c r="S429" s="55" t="s">
        <v>26</v>
      </c>
      <c r="T429" s="55" t="s">
        <v>23</v>
      </c>
      <c r="U429" s="55" t="s">
        <v>27</v>
      </c>
      <c r="V429" s="55" t="s">
        <v>26</v>
      </c>
      <c r="W429" s="55" t="s">
        <v>23</v>
      </c>
      <c r="X429" s="55" t="s">
        <v>27</v>
      </c>
      <c r="Y429" s="55" t="s">
        <v>26</v>
      </c>
      <c r="Z429" s="55" t="s">
        <v>23</v>
      </c>
      <c r="AA429" s="55" t="s">
        <v>27</v>
      </c>
      <c r="AB429" s="55" t="s">
        <v>26</v>
      </c>
      <c r="AC429" s="55" t="s">
        <v>23</v>
      </c>
      <c r="AD429" s="55" t="s">
        <v>27</v>
      </c>
      <c r="AE429" s="55" t="s">
        <v>26</v>
      </c>
      <c r="AF429" s="55" t="s">
        <v>23</v>
      </c>
      <c r="AG429" s="55" t="s">
        <v>22</v>
      </c>
      <c r="AH429" s="55" t="s">
        <v>23</v>
      </c>
      <c r="AI429" s="55" t="s">
        <v>23</v>
      </c>
      <c r="AJ429" s="55" t="s">
        <v>22</v>
      </c>
      <c r="AK429" s="55" t="s">
        <v>23</v>
      </c>
      <c r="AL429" s="55" t="s">
        <v>23</v>
      </c>
      <c r="AM429" s="55" t="s">
        <v>22</v>
      </c>
      <c r="AN429" s="55" t="s">
        <v>23</v>
      </c>
      <c r="AO429" s="55" t="s">
        <v>23</v>
      </c>
      <c r="AP429" s="55" t="s">
        <v>22</v>
      </c>
      <c r="AQ429" s="55" t="s">
        <v>23</v>
      </c>
      <c r="AR429" s="55" t="s">
        <v>23</v>
      </c>
      <c r="AS429" s="55" t="s">
        <v>22</v>
      </c>
      <c r="AT429" s="55" t="s">
        <v>23</v>
      </c>
      <c r="AU429" s="55" t="s">
        <v>23</v>
      </c>
      <c r="AV429" s="55" t="s">
        <v>22</v>
      </c>
      <c r="AW429" s="55" t="s">
        <v>23</v>
      </c>
      <c r="AX429" s="55" t="s">
        <v>23</v>
      </c>
      <c r="AY429" s="55" t="s">
        <v>22</v>
      </c>
      <c r="AZ429" s="55" t="s">
        <v>23</v>
      </c>
      <c r="BA429" s="55" t="s">
        <v>23</v>
      </c>
      <c r="BB429" s="55" t="s">
        <v>27</v>
      </c>
      <c r="BC429" s="55" t="s">
        <v>26</v>
      </c>
      <c r="BD429" s="55" t="s">
        <v>23</v>
      </c>
    </row>
    <row r="430" spans="1:56" x14ac:dyDescent="0.2">
      <c r="A430" s="25">
        <f>MAX($A$14:A429)+1</f>
        <v>371</v>
      </c>
      <c r="B430" s="58" t="s">
        <v>107</v>
      </c>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c r="AB430" s="57"/>
      <c r="AC430" s="57"/>
      <c r="AD430" s="57"/>
      <c r="AE430" s="57"/>
      <c r="AF430" s="57"/>
      <c r="AG430" s="57"/>
      <c r="AH430" s="57"/>
      <c r="AI430" s="57"/>
      <c r="AJ430" s="57"/>
      <c r="AK430" s="57"/>
      <c r="AL430" s="57"/>
      <c r="AM430" s="57"/>
      <c r="AN430" s="57"/>
      <c r="AO430" s="57"/>
      <c r="AP430" s="57"/>
      <c r="AQ430" s="57"/>
      <c r="AR430" s="57"/>
      <c r="AS430" s="57"/>
      <c r="AT430" s="57"/>
      <c r="AU430" s="57"/>
      <c r="AV430" s="57"/>
      <c r="AW430" s="57"/>
      <c r="AX430" s="57"/>
      <c r="AY430" s="57"/>
      <c r="AZ430" s="57"/>
      <c r="BA430" s="57"/>
      <c r="BB430" s="57"/>
      <c r="BC430" s="57"/>
      <c r="BD430" s="57"/>
    </row>
    <row r="431" spans="1:56" ht="12" customHeight="1" x14ac:dyDescent="0.2">
      <c r="A431" s="25">
        <f>MAX($A$14:A430)+1</f>
        <v>372</v>
      </c>
      <c r="B431" s="56" t="s">
        <v>36</v>
      </c>
      <c r="C431" s="55" t="s">
        <v>5</v>
      </c>
      <c r="D431" s="55" t="s">
        <v>26</v>
      </c>
      <c r="E431" s="55" t="s">
        <v>32</v>
      </c>
      <c r="F431" s="55" t="s">
        <v>5</v>
      </c>
      <c r="G431" s="55" t="s">
        <v>26</v>
      </c>
      <c r="H431" s="55" t="s">
        <v>32</v>
      </c>
      <c r="I431" s="55" t="s">
        <v>5</v>
      </c>
      <c r="J431" s="55" t="s">
        <v>26</v>
      </c>
      <c r="K431" s="55" t="s">
        <v>32</v>
      </c>
      <c r="L431" s="55" t="s">
        <v>5</v>
      </c>
      <c r="M431" s="55" t="s">
        <v>23</v>
      </c>
      <c r="N431" s="55" t="s">
        <v>32</v>
      </c>
      <c r="O431" s="55" t="s">
        <v>5</v>
      </c>
      <c r="P431" s="55" t="s">
        <v>23</v>
      </c>
      <c r="Q431" s="55" t="s">
        <v>32</v>
      </c>
      <c r="R431" s="55" t="s">
        <v>5</v>
      </c>
      <c r="S431" s="55" t="s">
        <v>23</v>
      </c>
      <c r="T431" s="55" t="s">
        <v>32</v>
      </c>
      <c r="U431" s="55" t="s">
        <v>5</v>
      </c>
      <c r="V431" s="55" t="s">
        <v>23</v>
      </c>
      <c r="W431" s="55" t="s">
        <v>31</v>
      </c>
      <c r="X431" s="55" t="s">
        <v>5</v>
      </c>
      <c r="Y431" s="55" t="s">
        <v>23</v>
      </c>
      <c r="Z431" s="55" t="s">
        <v>31</v>
      </c>
      <c r="AA431" s="55" t="s">
        <v>5</v>
      </c>
      <c r="AB431" s="55" t="s">
        <v>23</v>
      </c>
      <c r="AC431" s="55" t="s">
        <v>31</v>
      </c>
      <c r="AD431" s="55" t="s">
        <v>5</v>
      </c>
      <c r="AE431" s="55" t="s">
        <v>23</v>
      </c>
      <c r="AF431" s="55" t="s">
        <v>31</v>
      </c>
      <c r="AG431" s="55" t="s">
        <v>5</v>
      </c>
      <c r="AH431" s="55" t="s">
        <v>23</v>
      </c>
      <c r="AI431" s="55" t="s">
        <v>31</v>
      </c>
      <c r="AJ431" s="55" t="s">
        <v>5</v>
      </c>
      <c r="AK431" s="55" t="s">
        <v>23</v>
      </c>
      <c r="AL431" s="55" t="s">
        <v>31</v>
      </c>
      <c r="AM431" s="55" t="s">
        <v>5</v>
      </c>
      <c r="AN431" s="55" t="s">
        <v>23</v>
      </c>
      <c r="AO431" s="55" t="s">
        <v>31</v>
      </c>
      <c r="AP431" s="55" t="s">
        <v>5</v>
      </c>
      <c r="AQ431" s="55" t="s">
        <v>23</v>
      </c>
      <c r="AR431" s="55" t="s">
        <v>31</v>
      </c>
      <c r="AS431" s="55" t="s">
        <v>5</v>
      </c>
      <c r="AT431" s="55" t="s">
        <v>23</v>
      </c>
      <c r="AU431" s="55" t="s">
        <v>31</v>
      </c>
      <c r="AV431" s="55" t="s">
        <v>5</v>
      </c>
      <c r="AW431" s="55" t="s">
        <v>23</v>
      </c>
      <c r="AX431" s="55" t="s">
        <v>31</v>
      </c>
      <c r="AY431" s="55" t="s">
        <v>5</v>
      </c>
      <c r="AZ431" s="55" t="s">
        <v>23</v>
      </c>
      <c r="BA431" s="55" t="s">
        <v>31</v>
      </c>
      <c r="BB431" s="55" t="s">
        <v>5</v>
      </c>
      <c r="BC431" s="55" t="s">
        <v>23</v>
      </c>
      <c r="BD431" s="55" t="s">
        <v>31</v>
      </c>
    </row>
    <row r="432" spans="1:56" ht="12" customHeight="1" x14ac:dyDescent="0.2">
      <c r="A432" s="25">
        <f>MAX($A$14:A431)+1</f>
        <v>373</v>
      </c>
      <c r="B432" s="56" t="s">
        <v>35</v>
      </c>
      <c r="C432" s="55" t="s">
        <v>27</v>
      </c>
      <c r="D432" s="55" t="s">
        <v>26</v>
      </c>
      <c r="E432" s="55" t="s">
        <v>23</v>
      </c>
      <c r="F432" s="55" t="s">
        <v>27</v>
      </c>
      <c r="G432" s="55" t="s">
        <v>26</v>
      </c>
      <c r="H432" s="55" t="s">
        <v>23</v>
      </c>
      <c r="I432" s="55" t="s">
        <v>27</v>
      </c>
      <c r="J432" s="55" t="s">
        <v>26</v>
      </c>
      <c r="K432" s="55" t="s">
        <v>23</v>
      </c>
      <c r="L432" s="55" t="s">
        <v>27</v>
      </c>
      <c r="M432" s="55" t="s">
        <v>23</v>
      </c>
      <c r="N432" s="55" t="s">
        <v>23</v>
      </c>
      <c r="O432" s="55" t="s">
        <v>27</v>
      </c>
      <c r="P432" s="55" t="s">
        <v>23</v>
      </c>
      <c r="Q432" s="55" t="s">
        <v>23</v>
      </c>
      <c r="R432" s="55" t="s">
        <v>27</v>
      </c>
      <c r="S432" s="55" t="s">
        <v>23</v>
      </c>
      <c r="T432" s="55" t="s">
        <v>23</v>
      </c>
      <c r="U432" s="55" t="s">
        <v>27</v>
      </c>
      <c r="V432" s="55" t="s">
        <v>23</v>
      </c>
      <c r="W432" s="55" t="s">
        <v>23</v>
      </c>
      <c r="X432" s="55" t="s">
        <v>27</v>
      </c>
      <c r="Y432" s="55" t="s">
        <v>23</v>
      </c>
      <c r="Z432" s="55" t="s">
        <v>23</v>
      </c>
      <c r="AA432" s="55" t="s">
        <v>27</v>
      </c>
      <c r="AB432" s="55" t="s">
        <v>23</v>
      </c>
      <c r="AC432" s="55" t="s">
        <v>23</v>
      </c>
      <c r="AD432" s="55" t="s">
        <v>27</v>
      </c>
      <c r="AE432" s="55" t="s">
        <v>23</v>
      </c>
      <c r="AF432" s="55" t="s">
        <v>23</v>
      </c>
      <c r="AG432" s="55" t="s">
        <v>27</v>
      </c>
      <c r="AH432" s="55" t="s">
        <v>23</v>
      </c>
      <c r="AI432" s="55" t="s">
        <v>23</v>
      </c>
      <c r="AJ432" s="55" t="s">
        <v>27</v>
      </c>
      <c r="AK432" s="55" t="s">
        <v>23</v>
      </c>
      <c r="AL432" s="55" t="s">
        <v>23</v>
      </c>
      <c r="AM432" s="55" t="s">
        <v>27</v>
      </c>
      <c r="AN432" s="55" t="s">
        <v>23</v>
      </c>
      <c r="AO432" s="55" t="s">
        <v>23</v>
      </c>
      <c r="AP432" s="55" t="s">
        <v>27</v>
      </c>
      <c r="AQ432" s="55" t="s">
        <v>23</v>
      </c>
      <c r="AR432" s="55" t="s">
        <v>23</v>
      </c>
      <c r="AS432" s="55" t="s">
        <v>27</v>
      </c>
      <c r="AT432" s="55" t="s">
        <v>23</v>
      </c>
      <c r="AU432" s="55" t="s">
        <v>23</v>
      </c>
      <c r="AV432" s="55" t="s">
        <v>27</v>
      </c>
      <c r="AW432" s="55" t="s">
        <v>23</v>
      </c>
      <c r="AX432" s="55" t="s">
        <v>23</v>
      </c>
      <c r="AY432" s="55" t="s">
        <v>27</v>
      </c>
      <c r="AZ432" s="55" t="s">
        <v>23</v>
      </c>
      <c r="BA432" s="55" t="s">
        <v>23</v>
      </c>
      <c r="BB432" s="55" t="s">
        <v>23</v>
      </c>
      <c r="BC432" s="55" t="s">
        <v>23</v>
      </c>
      <c r="BD432" s="55" t="s">
        <v>23</v>
      </c>
    </row>
    <row r="433" spans="1:56" ht="12" customHeight="1" x14ac:dyDescent="0.2">
      <c r="A433" s="25">
        <f>MAX($A$14:A432)+1</f>
        <v>374</v>
      </c>
      <c r="B433" s="56" t="s">
        <v>34</v>
      </c>
      <c r="C433" s="55" t="s">
        <v>5</v>
      </c>
      <c r="D433" s="55" t="s">
        <v>26</v>
      </c>
      <c r="E433" s="55" t="s">
        <v>32</v>
      </c>
      <c r="F433" s="55" t="s">
        <v>5</v>
      </c>
      <c r="G433" s="55" t="s">
        <v>26</v>
      </c>
      <c r="H433" s="55" t="s">
        <v>32</v>
      </c>
      <c r="I433" s="55" t="s">
        <v>5</v>
      </c>
      <c r="J433" s="55" t="s">
        <v>26</v>
      </c>
      <c r="K433" s="55" t="s">
        <v>32</v>
      </c>
      <c r="L433" s="55" t="s">
        <v>5</v>
      </c>
      <c r="M433" s="55" t="s">
        <v>23</v>
      </c>
      <c r="N433" s="55" t="s">
        <v>32</v>
      </c>
      <c r="O433" s="55" t="s">
        <v>5</v>
      </c>
      <c r="P433" s="55" t="s">
        <v>23</v>
      </c>
      <c r="Q433" s="55" t="s">
        <v>32</v>
      </c>
      <c r="R433" s="55" t="s">
        <v>5</v>
      </c>
      <c r="S433" s="55" t="s">
        <v>23</v>
      </c>
      <c r="T433" s="55" t="s">
        <v>32</v>
      </c>
      <c r="U433" s="55" t="s">
        <v>5</v>
      </c>
      <c r="V433" s="55" t="s">
        <v>23</v>
      </c>
      <c r="W433" s="55" t="s">
        <v>31</v>
      </c>
      <c r="X433" s="55" t="s">
        <v>5</v>
      </c>
      <c r="Y433" s="55" t="s">
        <v>23</v>
      </c>
      <c r="Z433" s="55" t="s">
        <v>31</v>
      </c>
      <c r="AA433" s="55" t="s">
        <v>5</v>
      </c>
      <c r="AB433" s="55" t="s">
        <v>23</v>
      </c>
      <c r="AC433" s="55" t="s">
        <v>31</v>
      </c>
      <c r="AD433" s="55" t="s">
        <v>5</v>
      </c>
      <c r="AE433" s="55" t="s">
        <v>23</v>
      </c>
      <c r="AF433" s="55" t="s">
        <v>31</v>
      </c>
      <c r="AG433" s="55" t="s">
        <v>5</v>
      </c>
      <c r="AH433" s="55" t="s">
        <v>23</v>
      </c>
      <c r="AI433" s="55" t="s">
        <v>31</v>
      </c>
      <c r="AJ433" s="55" t="s">
        <v>5</v>
      </c>
      <c r="AK433" s="55" t="s">
        <v>23</v>
      </c>
      <c r="AL433" s="55" t="s">
        <v>31</v>
      </c>
      <c r="AM433" s="55" t="s">
        <v>5</v>
      </c>
      <c r="AN433" s="55" t="s">
        <v>23</v>
      </c>
      <c r="AO433" s="55" t="s">
        <v>31</v>
      </c>
      <c r="AP433" s="55" t="s">
        <v>5</v>
      </c>
      <c r="AQ433" s="55" t="s">
        <v>23</v>
      </c>
      <c r="AR433" s="55" t="s">
        <v>31</v>
      </c>
      <c r="AS433" s="55" t="s">
        <v>5</v>
      </c>
      <c r="AT433" s="55" t="s">
        <v>23</v>
      </c>
      <c r="AU433" s="55" t="s">
        <v>31</v>
      </c>
      <c r="AV433" s="55" t="s">
        <v>5</v>
      </c>
      <c r="AW433" s="55" t="s">
        <v>23</v>
      </c>
      <c r="AX433" s="55" t="s">
        <v>31</v>
      </c>
      <c r="AY433" s="55" t="s">
        <v>5</v>
      </c>
      <c r="AZ433" s="55" t="s">
        <v>23</v>
      </c>
      <c r="BA433" s="55" t="s">
        <v>31</v>
      </c>
      <c r="BB433" s="55" t="s">
        <v>5</v>
      </c>
      <c r="BC433" s="55" t="s">
        <v>23</v>
      </c>
      <c r="BD433" s="55" t="s">
        <v>31</v>
      </c>
    </row>
    <row r="434" spans="1:56" ht="12" customHeight="1" x14ac:dyDescent="0.2">
      <c r="A434" s="25">
        <f>MAX($A$14:A433)+1</f>
        <v>375</v>
      </c>
      <c r="B434" s="56" t="s">
        <v>30</v>
      </c>
      <c r="C434" s="55" t="s">
        <v>27</v>
      </c>
      <c r="D434" s="55" t="s">
        <v>26</v>
      </c>
      <c r="E434" s="55" t="s">
        <v>23</v>
      </c>
      <c r="F434" s="55" t="s">
        <v>27</v>
      </c>
      <c r="G434" s="55" t="s">
        <v>26</v>
      </c>
      <c r="H434" s="55" t="s">
        <v>23</v>
      </c>
      <c r="I434" s="55" t="s">
        <v>27</v>
      </c>
      <c r="J434" s="55" t="s">
        <v>26</v>
      </c>
      <c r="K434" s="55" t="s">
        <v>23</v>
      </c>
      <c r="L434" s="55" t="s">
        <v>27</v>
      </c>
      <c r="M434" s="55" t="s">
        <v>23</v>
      </c>
      <c r="N434" s="55" t="s">
        <v>23</v>
      </c>
      <c r="O434" s="55" t="s">
        <v>27</v>
      </c>
      <c r="P434" s="55" t="s">
        <v>23</v>
      </c>
      <c r="Q434" s="55" t="s">
        <v>23</v>
      </c>
      <c r="R434" s="55" t="s">
        <v>27</v>
      </c>
      <c r="S434" s="55" t="s">
        <v>23</v>
      </c>
      <c r="T434" s="55" t="s">
        <v>23</v>
      </c>
      <c r="U434" s="55" t="s">
        <v>27</v>
      </c>
      <c r="V434" s="55" t="s">
        <v>23</v>
      </c>
      <c r="W434" s="55" t="s">
        <v>23</v>
      </c>
      <c r="X434" s="55" t="s">
        <v>27</v>
      </c>
      <c r="Y434" s="55" t="s">
        <v>23</v>
      </c>
      <c r="Z434" s="55" t="s">
        <v>23</v>
      </c>
      <c r="AA434" s="55" t="s">
        <v>27</v>
      </c>
      <c r="AB434" s="55" t="s">
        <v>23</v>
      </c>
      <c r="AC434" s="55" t="s">
        <v>23</v>
      </c>
      <c r="AD434" s="55" t="s">
        <v>27</v>
      </c>
      <c r="AE434" s="55" t="s">
        <v>23</v>
      </c>
      <c r="AF434" s="55" t="s">
        <v>23</v>
      </c>
      <c r="AG434" s="55" t="s">
        <v>27</v>
      </c>
      <c r="AH434" s="55" t="s">
        <v>23</v>
      </c>
      <c r="AI434" s="55" t="s">
        <v>23</v>
      </c>
      <c r="AJ434" s="55" t="s">
        <v>27</v>
      </c>
      <c r="AK434" s="55" t="s">
        <v>23</v>
      </c>
      <c r="AL434" s="55" t="s">
        <v>23</v>
      </c>
      <c r="AM434" s="55" t="s">
        <v>27</v>
      </c>
      <c r="AN434" s="55" t="s">
        <v>23</v>
      </c>
      <c r="AO434" s="55" t="s">
        <v>23</v>
      </c>
      <c r="AP434" s="55" t="s">
        <v>27</v>
      </c>
      <c r="AQ434" s="55" t="s">
        <v>23</v>
      </c>
      <c r="AR434" s="55" t="s">
        <v>23</v>
      </c>
      <c r="AS434" s="55" t="s">
        <v>27</v>
      </c>
      <c r="AT434" s="55" t="s">
        <v>23</v>
      </c>
      <c r="AU434" s="55" t="s">
        <v>23</v>
      </c>
      <c r="AV434" s="55" t="s">
        <v>27</v>
      </c>
      <c r="AW434" s="55" t="s">
        <v>23</v>
      </c>
      <c r="AX434" s="55" t="s">
        <v>23</v>
      </c>
      <c r="AY434" s="55" t="s">
        <v>27</v>
      </c>
      <c r="AZ434" s="55" t="s">
        <v>23</v>
      </c>
      <c r="BA434" s="55" t="s">
        <v>23</v>
      </c>
      <c r="BB434" s="55" t="s">
        <v>23</v>
      </c>
      <c r="BC434" s="55" t="s">
        <v>23</v>
      </c>
      <c r="BD434" s="55" t="s">
        <v>23</v>
      </c>
    </row>
    <row r="435" spans="1:56" x14ac:dyDescent="0.2">
      <c r="A435" s="25">
        <f>MAX($A$14:A434)+1</f>
        <v>376</v>
      </c>
      <c r="B435" s="58" t="s">
        <v>233</v>
      </c>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c r="AB435" s="57"/>
      <c r="AC435" s="57"/>
      <c r="AD435" s="57"/>
      <c r="AE435" s="57"/>
      <c r="AF435" s="57"/>
      <c r="AG435" s="57"/>
      <c r="AH435" s="57"/>
      <c r="AI435" s="57"/>
      <c r="AJ435" s="57"/>
      <c r="AK435" s="57"/>
      <c r="AL435" s="57"/>
      <c r="AM435" s="57"/>
      <c r="AN435" s="57"/>
      <c r="AO435" s="57"/>
      <c r="AP435" s="57"/>
      <c r="AQ435" s="57"/>
      <c r="AR435" s="57"/>
      <c r="AS435" s="57"/>
      <c r="AT435" s="57"/>
      <c r="AU435" s="57"/>
      <c r="AV435" s="57"/>
      <c r="AW435" s="57"/>
      <c r="AX435" s="57"/>
      <c r="AY435" s="57"/>
      <c r="AZ435" s="57"/>
      <c r="BA435" s="57"/>
      <c r="BB435" s="57"/>
      <c r="BC435" s="57"/>
      <c r="BD435" s="57"/>
    </row>
    <row r="436" spans="1:56" ht="12" customHeight="1" x14ac:dyDescent="0.2">
      <c r="A436" s="25">
        <f>MAX($A$14:A435)+1</f>
        <v>377</v>
      </c>
      <c r="B436" s="56" t="s">
        <v>36</v>
      </c>
      <c r="C436" s="55" t="s">
        <v>6</v>
      </c>
      <c r="D436" s="55" t="s">
        <v>23</v>
      </c>
      <c r="E436" s="55" t="s">
        <v>31</v>
      </c>
      <c r="F436" s="55" t="s">
        <v>6</v>
      </c>
      <c r="G436" s="55" t="s">
        <v>23</v>
      </c>
      <c r="H436" s="55" t="s">
        <v>31</v>
      </c>
      <c r="I436" s="55" t="s">
        <v>6</v>
      </c>
      <c r="J436" s="55" t="s">
        <v>23</v>
      </c>
      <c r="K436" s="55" t="s">
        <v>31</v>
      </c>
      <c r="L436" s="55" t="s">
        <v>6</v>
      </c>
      <c r="M436" s="55" t="s">
        <v>23</v>
      </c>
      <c r="N436" s="55" t="s">
        <v>31</v>
      </c>
      <c r="O436" s="55" t="s">
        <v>6</v>
      </c>
      <c r="P436" s="55" t="s">
        <v>23</v>
      </c>
      <c r="Q436" s="55" t="s">
        <v>31</v>
      </c>
      <c r="R436" s="55" t="s">
        <v>5</v>
      </c>
      <c r="S436" s="55" t="s">
        <v>23</v>
      </c>
      <c r="T436" s="55" t="s">
        <v>33</v>
      </c>
      <c r="U436" s="55" t="s">
        <v>5</v>
      </c>
      <c r="V436" s="55" t="s">
        <v>23</v>
      </c>
      <c r="W436" s="55" t="s">
        <v>33</v>
      </c>
      <c r="X436" s="55" t="s">
        <v>5</v>
      </c>
      <c r="Y436" s="55" t="s">
        <v>23</v>
      </c>
      <c r="Z436" s="55" t="s">
        <v>31</v>
      </c>
      <c r="AA436" s="55" t="s">
        <v>5</v>
      </c>
      <c r="AB436" s="55" t="s">
        <v>26</v>
      </c>
      <c r="AC436" s="55" t="s">
        <v>32</v>
      </c>
      <c r="AD436" s="55" t="s">
        <v>4</v>
      </c>
      <c r="AE436" s="55" t="s">
        <v>23</v>
      </c>
      <c r="AF436" s="55" t="s">
        <v>33</v>
      </c>
      <c r="AG436" s="55" t="s">
        <v>4</v>
      </c>
      <c r="AH436" s="55" t="s">
        <v>26</v>
      </c>
      <c r="AI436" s="55" t="s">
        <v>31</v>
      </c>
      <c r="AJ436" s="55" t="s">
        <v>4</v>
      </c>
      <c r="AK436" s="55" t="s">
        <v>26</v>
      </c>
      <c r="AL436" s="55" t="s">
        <v>31</v>
      </c>
      <c r="AM436" s="55" t="s">
        <v>5</v>
      </c>
      <c r="AN436" s="55" t="s">
        <v>23</v>
      </c>
      <c r="AO436" s="55" t="s">
        <v>31</v>
      </c>
      <c r="AP436" s="55" t="s">
        <v>5</v>
      </c>
      <c r="AQ436" s="55" t="s">
        <v>23</v>
      </c>
      <c r="AR436" s="55" t="s">
        <v>32</v>
      </c>
      <c r="AS436" s="55" t="s">
        <v>5</v>
      </c>
      <c r="AT436" s="55" t="s">
        <v>23</v>
      </c>
      <c r="AU436" s="55" t="s">
        <v>32</v>
      </c>
      <c r="AV436" s="55" t="s">
        <v>5</v>
      </c>
      <c r="AW436" s="55" t="s">
        <v>23</v>
      </c>
      <c r="AX436" s="55" t="s">
        <v>31</v>
      </c>
      <c r="AY436" s="55" t="s">
        <v>5</v>
      </c>
      <c r="AZ436" s="55" t="s">
        <v>26</v>
      </c>
      <c r="BA436" s="55" t="s">
        <v>32</v>
      </c>
      <c r="BB436" s="55" t="s">
        <v>5</v>
      </c>
      <c r="BC436" s="55" t="s">
        <v>26</v>
      </c>
      <c r="BD436" s="55" t="s">
        <v>32</v>
      </c>
    </row>
    <row r="437" spans="1:56" ht="12" customHeight="1" x14ac:dyDescent="0.2">
      <c r="A437" s="25">
        <f>MAX($A$14:A436)+1</f>
        <v>378</v>
      </c>
      <c r="B437" s="56" t="s">
        <v>35</v>
      </c>
      <c r="C437" s="55" t="s">
        <v>23</v>
      </c>
      <c r="D437" s="55" t="s">
        <v>23</v>
      </c>
      <c r="E437" s="55" t="s">
        <v>23</v>
      </c>
      <c r="F437" s="55" t="s">
        <v>23</v>
      </c>
      <c r="G437" s="55" t="s">
        <v>23</v>
      </c>
      <c r="H437" s="55" t="s">
        <v>23</v>
      </c>
      <c r="I437" s="55" t="s">
        <v>23</v>
      </c>
      <c r="J437" s="55" t="s">
        <v>23</v>
      </c>
      <c r="K437" s="55" t="s">
        <v>23</v>
      </c>
      <c r="L437" s="55" t="s">
        <v>23</v>
      </c>
      <c r="M437" s="55" t="s">
        <v>23</v>
      </c>
      <c r="N437" s="55" t="s">
        <v>23</v>
      </c>
      <c r="O437" s="55" t="s">
        <v>23</v>
      </c>
      <c r="P437" s="55" t="s">
        <v>23</v>
      </c>
      <c r="Q437" s="55" t="s">
        <v>23</v>
      </c>
      <c r="R437" s="55" t="s">
        <v>23</v>
      </c>
      <c r="S437" s="55" t="s">
        <v>23</v>
      </c>
      <c r="T437" s="55" t="s">
        <v>23</v>
      </c>
      <c r="U437" s="55" t="s">
        <v>23</v>
      </c>
      <c r="V437" s="55" t="s">
        <v>23</v>
      </c>
      <c r="W437" s="55" t="s">
        <v>23</v>
      </c>
      <c r="X437" s="55" t="s">
        <v>23</v>
      </c>
      <c r="Y437" s="55" t="s">
        <v>23</v>
      </c>
      <c r="Z437" s="55" t="s">
        <v>23</v>
      </c>
      <c r="AA437" s="55" t="s">
        <v>23</v>
      </c>
      <c r="AB437" s="55" t="s">
        <v>23</v>
      </c>
      <c r="AC437" s="55" t="s">
        <v>23</v>
      </c>
      <c r="AD437" s="55" t="s">
        <v>23</v>
      </c>
      <c r="AE437" s="55" t="s">
        <v>23</v>
      </c>
      <c r="AF437" s="55" t="s">
        <v>23</v>
      </c>
      <c r="AG437" s="55" t="s">
        <v>23</v>
      </c>
      <c r="AH437" s="55" t="s">
        <v>23</v>
      </c>
      <c r="AI437" s="55" t="s">
        <v>23</v>
      </c>
      <c r="AJ437" s="55" t="s">
        <v>23</v>
      </c>
      <c r="AK437" s="55" t="s">
        <v>23</v>
      </c>
      <c r="AL437" s="55" t="s">
        <v>23</v>
      </c>
      <c r="AM437" s="55" t="s">
        <v>23</v>
      </c>
      <c r="AN437" s="55" t="s">
        <v>23</v>
      </c>
      <c r="AO437" s="55" t="s">
        <v>23</v>
      </c>
      <c r="AP437" s="55" t="s">
        <v>23</v>
      </c>
      <c r="AQ437" s="55" t="s">
        <v>23</v>
      </c>
      <c r="AR437" s="55" t="s">
        <v>23</v>
      </c>
      <c r="AS437" s="55" t="s">
        <v>23</v>
      </c>
      <c r="AT437" s="55" t="s">
        <v>23</v>
      </c>
      <c r="AU437" s="55" t="s">
        <v>23</v>
      </c>
      <c r="AV437" s="55" t="s">
        <v>23</v>
      </c>
      <c r="AW437" s="55" t="s">
        <v>23</v>
      </c>
      <c r="AX437" s="55" t="s">
        <v>23</v>
      </c>
      <c r="AY437" s="55" t="s">
        <v>23</v>
      </c>
      <c r="AZ437" s="55" t="s">
        <v>23</v>
      </c>
      <c r="BA437" s="55" t="s">
        <v>23</v>
      </c>
      <c r="BB437" s="55" t="s">
        <v>23</v>
      </c>
      <c r="BC437" s="55" t="s">
        <v>23</v>
      </c>
      <c r="BD437" s="55" t="s">
        <v>23</v>
      </c>
    </row>
    <row r="438" spans="1:56" ht="12" customHeight="1" x14ac:dyDescent="0.2">
      <c r="A438" s="25">
        <f>MAX($A$14:A437)+1</f>
        <v>379</v>
      </c>
      <c r="B438" s="56" t="s">
        <v>34</v>
      </c>
      <c r="C438" s="55" t="s">
        <v>6</v>
      </c>
      <c r="D438" s="55" t="s">
        <v>23</v>
      </c>
      <c r="E438" s="55" t="s">
        <v>31</v>
      </c>
      <c r="F438" s="55" t="s">
        <v>6</v>
      </c>
      <c r="G438" s="55" t="s">
        <v>23</v>
      </c>
      <c r="H438" s="55" t="s">
        <v>31</v>
      </c>
      <c r="I438" s="55" t="s">
        <v>6</v>
      </c>
      <c r="J438" s="55" t="s">
        <v>23</v>
      </c>
      <c r="K438" s="55" t="s">
        <v>31</v>
      </c>
      <c r="L438" s="55" t="s">
        <v>6</v>
      </c>
      <c r="M438" s="55" t="s">
        <v>23</v>
      </c>
      <c r="N438" s="55" t="s">
        <v>31</v>
      </c>
      <c r="O438" s="55" t="s">
        <v>6</v>
      </c>
      <c r="P438" s="55" t="s">
        <v>23</v>
      </c>
      <c r="Q438" s="55" t="s">
        <v>31</v>
      </c>
      <c r="R438" s="55" t="s">
        <v>5</v>
      </c>
      <c r="S438" s="55" t="s">
        <v>23</v>
      </c>
      <c r="T438" s="55" t="s">
        <v>33</v>
      </c>
      <c r="U438" s="55" t="s">
        <v>5</v>
      </c>
      <c r="V438" s="55" t="s">
        <v>23</v>
      </c>
      <c r="W438" s="55" t="s">
        <v>33</v>
      </c>
      <c r="X438" s="55" t="s">
        <v>5</v>
      </c>
      <c r="Y438" s="55" t="s">
        <v>23</v>
      </c>
      <c r="Z438" s="55" t="s">
        <v>31</v>
      </c>
      <c r="AA438" s="55" t="s">
        <v>5</v>
      </c>
      <c r="AB438" s="55" t="s">
        <v>26</v>
      </c>
      <c r="AC438" s="55" t="s">
        <v>32</v>
      </c>
      <c r="AD438" s="55" t="s">
        <v>4</v>
      </c>
      <c r="AE438" s="55" t="s">
        <v>23</v>
      </c>
      <c r="AF438" s="55" t="s">
        <v>33</v>
      </c>
      <c r="AG438" s="55" t="s">
        <v>4</v>
      </c>
      <c r="AH438" s="55" t="s">
        <v>26</v>
      </c>
      <c r="AI438" s="55" t="s">
        <v>31</v>
      </c>
      <c r="AJ438" s="55" t="s">
        <v>4</v>
      </c>
      <c r="AK438" s="55" t="s">
        <v>26</v>
      </c>
      <c r="AL438" s="55" t="s">
        <v>31</v>
      </c>
      <c r="AM438" s="55" t="s">
        <v>5</v>
      </c>
      <c r="AN438" s="55" t="s">
        <v>23</v>
      </c>
      <c r="AO438" s="55" t="s">
        <v>31</v>
      </c>
      <c r="AP438" s="55" t="s">
        <v>5</v>
      </c>
      <c r="AQ438" s="55" t="s">
        <v>23</v>
      </c>
      <c r="AR438" s="55" t="s">
        <v>32</v>
      </c>
      <c r="AS438" s="55" t="s">
        <v>5</v>
      </c>
      <c r="AT438" s="55" t="s">
        <v>23</v>
      </c>
      <c r="AU438" s="55" t="s">
        <v>32</v>
      </c>
      <c r="AV438" s="55" t="s">
        <v>5</v>
      </c>
      <c r="AW438" s="55" t="s">
        <v>23</v>
      </c>
      <c r="AX438" s="55" t="s">
        <v>31</v>
      </c>
      <c r="AY438" s="55" t="s">
        <v>5</v>
      </c>
      <c r="AZ438" s="55" t="s">
        <v>26</v>
      </c>
      <c r="BA438" s="55" t="s">
        <v>32</v>
      </c>
      <c r="BB438" s="55" t="s">
        <v>5</v>
      </c>
      <c r="BC438" s="55" t="s">
        <v>26</v>
      </c>
      <c r="BD438" s="55" t="s">
        <v>32</v>
      </c>
    </row>
    <row r="439" spans="1:56" ht="12" customHeight="1" x14ac:dyDescent="0.2">
      <c r="A439" s="25">
        <f>MAX($A$14:A438)+1</f>
        <v>380</v>
      </c>
      <c r="B439" s="56" t="s">
        <v>30</v>
      </c>
      <c r="C439" s="55" t="s">
        <v>23</v>
      </c>
      <c r="D439" s="55" t="s">
        <v>23</v>
      </c>
      <c r="E439" s="55" t="s">
        <v>23</v>
      </c>
      <c r="F439" s="55" t="s">
        <v>23</v>
      </c>
      <c r="G439" s="55" t="s">
        <v>23</v>
      </c>
      <c r="H439" s="55" t="s">
        <v>23</v>
      </c>
      <c r="I439" s="55" t="s">
        <v>23</v>
      </c>
      <c r="J439" s="55" t="s">
        <v>23</v>
      </c>
      <c r="K439" s="55" t="s">
        <v>23</v>
      </c>
      <c r="L439" s="55" t="s">
        <v>23</v>
      </c>
      <c r="M439" s="55" t="s">
        <v>23</v>
      </c>
      <c r="N439" s="55" t="s">
        <v>23</v>
      </c>
      <c r="O439" s="55" t="s">
        <v>23</v>
      </c>
      <c r="P439" s="55" t="s">
        <v>23</v>
      </c>
      <c r="Q439" s="55" t="s">
        <v>23</v>
      </c>
      <c r="R439" s="55" t="s">
        <v>23</v>
      </c>
      <c r="S439" s="55" t="s">
        <v>23</v>
      </c>
      <c r="T439" s="55" t="s">
        <v>23</v>
      </c>
      <c r="U439" s="55" t="s">
        <v>23</v>
      </c>
      <c r="V439" s="55" t="s">
        <v>23</v>
      </c>
      <c r="W439" s="55" t="s">
        <v>23</v>
      </c>
      <c r="X439" s="55" t="s">
        <v>23</v>
      </c>
      <c r="Y439" s="55" t="s">
        <v>23</v>
      </c>
      <c r="Z439" s="55" t="s">
        <v>23</v>
      </c>
      <c r="AA439" s="55" t="s">
        <v>23</v>
      </c>
      <c r="AB439" s="55" t="s">
        <v>23</v>
      </c>
      <c r="AC439" s="55" t="s">
        <v>23</v>
      </c>
      <c r="AD439" s="55" t="s">
        <v>23</v>
      </c>
      <c r="AE439" s="55" t="s">
        <v>23</v>
      </c>
      <c r="AF439" s="55" t="s">
        <v>23</v>
      </c>
      <c r="AG439" s="55" t="s">
        <v>23</v>
      </c>
      <c r="AH439" s="55" t="s">
        <v>23</v>
      </c>
      <c r="AI439" s="55" t="s">
        <v>23</v>
      </c>
      <c r="AJ439" s="55" t="s">
        <v>23</v>
      </c>
      <c r="AK439" s="55" t="s">
        <v>23</v>
      </c>
      <c r="AL439" s="55" t="s">
        <v>23</v>
      </c>
      <c r="AM439" s="55" t="s">
        <v>23</v>
      </c>
      <c r="AN439" s="55" t="s">
        <v>23</v>
      </c>
      <c r="AO439" s="55" t="s">
        <v>23</v>
      </c>
      <c r="AP439" s="55" t="s">
        <v>23</v>
      </c>
      <c r="AQ439" s="55" t="s">
        <v>23</v>
      </c>
      <c r="AR439" s="55" t="s">
        <v>23</v>
      </c>
      <c r="AS439" s="55" t="s">
        <v>23</v>
      </c>
      <c r="AT439" s="55" t="s">
        <v>23</v>
      </c>
      <c r="AU439" s="55" t="s">
        <v>23</v>
      </c>
      <c r="AV439" s="55" t="s">
        <v>23</v>
      </c>
      <c r="AW439" s="55" t="s">
        <v>23</v>
      </c>
      <c r="AX439" s="55" t="s">
        <v>23</v>
      </c>
      <c r="AY439" s="55" t="s">
        <v>23</v>
      </c>
      <c r="AZ439" s="55" t="s">
        <v>23</v>
      </c>
      <c r="BA439" s="55" t="s">
        <v>23</v>
      </c>
      <c r="BB439" s="55" t="s">
        <v>23</v>
      </c>
      <c r="BC439" s="55" t="s">
        <v>23</v>
      </c>
      <c r="BD439" s="55" t="s">
        <v>23</v>
      </c>
    </row>
    <row r="440" spans="1:56" x14ac:dyDescent="0.2">
      <c r="A440" s="25">
        <f>MAX($A$14:A439)+1</f>
        <v>381</v>
      </c>
      <c r="B440" s="58" t="s">
        <v>105</v>
      </c>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c r="AB440" s="57"/>
      <c r="AC440" s="57"/>
      <c r="AD440" s="57"/>
      <c r="AE440" s="57"/>
      <c r="AF440" s="57"/>
      <c r="AG440" s="57"/>
      <c r="AH440" s="57"/>
      <c r="AI440" s="57"/>
      <c r="AJ440" s="57"/>
      <c r="AK440" s="57"/>
      <c r="AL440" s="57"/>
      <c r="AM440" s="57"/>
      <c r="AN440" s="57"/>
      <c r="AO440" s="57"/>
      <c r="AP440" s="57"/>
      <c r="AQ440" s="57"/>
      <c r="AR440" s="57"/>
      <c r="AS440" s="57"/>
      <c r="AT440" s="57"/>
      <c r="AU440" s="57"/>
      <c r="AV440" s="57"/>
      <c r="AW440" s="57"/>
      <c r="AX440" s="57"/>
      <c r="AY440" s="57"/>
      <c r="AZ440" s="57"/>
      <c r="BA440" s="57"/>
      <c r="BB440" s="57"/>
      <c r="BC440" s="57"/>
      <c r="BD440" s="57"/>
    </row>
    <row r="441" spans="1:56" ht="12" customHeight="1" x14ac:dyDescent="0.2">
      <c r="A441" s="25">
        <f>MAX($A$14:A440)+1</f>
        <v>382</v>
      </c>
      <c r="B441" s="56" t="s">
        <v>36</v>
      </c>
      <c r="C441" s="55" t="s">
        <v>17</v>
      </c>
      <c r="D441" s="55" t="s">
        <v>26</v>
      </c>
      <c r="E441" s="55" t="s">
        <v>31</v>
      </c>
      <c r="F441" s="55" t="s">
        <v>17</v>
      </c>
      <c r="G441" s="55" t="s">
        <v>26</v>
      </c>
      <c r="H441" s="55" t="s">
        <v>31</v>
      </c>
      <c r="I441" s="55" t="s">
        <v>17</v>
      </c>
      <c r="J441" s="55" t="s">
        <v>26</v>
      </c>
      <c r="K441" s="55" t="s">
        <v>31</v>
      </c>
      <c r="L441" s="55" t="s">
        <v>17</v>
      </c>
      <c r="M441" s="55" t="s">
        <v>26</v>
      </c>
      <c r="N441" s="55" t="s">
        <v>31</v>
      </c>
      <c r="O441" s="55" t="s">
        <v>17</v>
      </c>
      <c r="P441" s="55" t="s">
        <v>26</v>
      </c>
      <c r="Q441" s="55" t="s">
        <v>31</v>
      </c>
      <c r="R441" s="55" t="s">
        <v>17</v>
      </c>
      <c r="S441" s="55" t="s">
        <v>26</v>
      </c>
      <c r="T441" s="55" t="s">
        <v>31</v>
      </c>
      <c r="U441" s="55" t="s">
        <v>17</v>
      </c>
      <c r="V441" s="55" t="s">
        <v>26</v>
      </c>
      <c r="W441" s="55" t="s">
        <v>31</v>
      </c>
      <c r="X441" s="55" t="s">
        <v>17</v>
      </c>
      <c r="Y441" s="55" t="s">
        <v>26</v>
      </c>
      <c r="Z441" s="55" t="s">
        <v>31</v>
      </c>
      <c r="AA441" s="55" t="s">
        <v>6</v>
      </c>
      <c r="AB441" s="55" t="s">
        <v>23</v>
      </c>
      <c r="AC441" s="55" t="s">
        <v>33</v>
      </c>
      <c r="AD441" s="55" t="s">
        <v>6</v>
      </c>
      <c r="AE441" s="55" t="s">
        <v>23</v>
      </c>
      <c r="AF441" s="55" t="s">
        <v>31</v>
      </c>
      <c r="AG441" s="55" t="s">
        <v>6</v>
      </c>
      <c r="AH441" s="55" t="s">
        <v>23</v>
      </c>
      <c r="AI441" s="55" t="s">
        <v>31</v>
      </c>
      <c r="AJ441" s="55" t="s">
        <v>6</v>
      </c>
      <c r="AK441" s="55" t="s">
        <v>23</v>
      </c>
      <c r="AL441" s="55" t="s">
        <v>31</v>
      </c>
      <c r="AM441" s="55" t="s">
        <v>6</v>
      </c>
      <c r="AN441" s="55" t="s">
        <v>23</v>
      </c>
      <c r="AO441" s="55" t="s">
        <v>33</v>
      </c>
      <c r="AP441" s="55" t="s">
        <v>6</v>
      </c>
      <c r="AQ441" s="55" t="s">
        <v>23</v>
      </c>
      <c r="AR441" s="55" t="s">
        <v>31</v>
      </c>
      <c r="AS441" s="55" t="s">
        <v>6</v>
      </c>
      <c r="AT441" s="55" t="s">
        <v>23</v>
      </c>
      <c r="AU441" s="55" t="s">
        <v>32</v>
      </c>
      <c r="AV441" s="55" t="s">
        <v>6</v>
      </c>
      <c r="AW441" s="55" t="s">
        <v>23</v>
      </c>
      <c r="AX441" s="55" t="s">
        <v>32</v>
      </c>
      <c r="AY441" s="55" t="s">
        <v>6</v>
      </c>
      <c r="AZ441" s="55" t="s">
        <v>23</v>
      </c>
      <c r="BA441" s="55" t="s">
        <v>31</v>
      </c>
      <c r="BB441" s="55" t="s">
        <v>6</v>
      </c>
      <c r="BC441" s="55" t="s">
        <v>23</v>
      </c>
      <c r="BD441" s="55" t="s">
        <v>31</v>
      </c>
    </row>
    <row r="442" spans="1:56" ht="12" customHeight="1" x14ac:dyDescent="0.2">
      <c r="A442" s="25">
        <f>MAX($A$14:A441)+1</f>
        <v>383</v>
      </c>
      <c r="B442" s="56" t="s">
        <v>35</v>
      </c>
      <c r="C442" s="55" t="s">
        <v>44</v>
      </c>
      <c r="D442" s="55" t="s">
        <v>26</v>
      </c>
      <c r="E442" s="55" t="s">
        <v>23</v>
      </c>
      <c r="F442" s="55" t="s">
        <v>44</v>
      </c>
      <c r="G442" s="55" t="s">
        <v>26</v>
      </c>
      <c r="H442" s="55" t="s">
        <v>23</v>
      </c>
      <c r="I442" s="55" t="s">
        <v>44</v>
      </c>
      <c r="J442" s="55" t="s">
        <v>26</v>
      </c>
      <c r="K442" s="55" t="s">
        <v>23</v>
      </c>
      <c r="L442" s="55" t="s">
        <v>44</v>
      </c>
      <c r="M442" s="55" t="s">
        <v>26</v>
      </c>
      <c r="N442" s="55" t="s">
        <v>23</v>
      </c>
      <c r="O442" s="55" t="s">
        <v>44</v>
      </c>
      <c r="P442" s="55" t="s">
        <v>26</v>
      </c>
      <c r="Q442" s="55" t="s">
        <v>23</v>
      </c>
      <c r="R442" s="55" t="s">
        <v>44</v>
      </c>
      <c r="S442" s="55" t="s">
        <v>26</v>
      </c>
      <c r="T442" s="55" t="s">
        <v>23</v>
      </c>
      <c r="U442" s="55" t="s">
        <v>44</v>
      </c>
      <c r="V442" s="55" t="s">
        <v>26</v>
      </c>
      <c r="W442" s="55" t="s">
        <v>23</v>
      </c>
      <c r="X442" s="55" t="s">
        <v>44</v>
      </c>
      <c r="Y442" s="55" t="s">
        <v>26</v>
      </c>
      <c r="Z442" s="55" t="s">
        <v>23</v>
      </c>
      <c r="AA442" s="55" t="s">
        <v>27</v>
      </c>
      <c r="AB442" s="55" t="s">
        <v>23</v>
      </c>
      <c r="AC442" s="55" t="s">
        <v>23</v>
      </c>
      <c r="AD442" s="55" t="s">
        <v>27</v>
      </c>
      <c r="AE442" s="55" t="s">
        <v>23</v>
      </c>
      <c r="AF442" s="55" t="s">
        <v>23</v>
      </c>
      <c r="AG442" s="55" t="s">
        <v>27</v>
      </c>
      <c r="AH442" s="55" t="s">
        <v>23</v>
      </c>
      <c r="AI442" s="55" t="s">
        <v>23</v>
      </c>
      <c r="AJ442" s="55" t="s">
        <v>27</v>
      </c>
      <c r="AK442" s="55" t="s">
        <v>23</v>
      </c>
      <c r="AL442" s="55" t="s">
        <v>23</v>
      </c>
      <c r="AM442" s="55" t="s">
        <v>27</v>
      </c>
      <c r="AN442" s="55" t="s">
        <v>23</v>
      </c>
      <c r="AO442" s="55" t="s">
        <v>23</v>
      </c>
      <c r="AP442" s="55" t="s">
        <v>27</v>
      </c>
      <c r="AQ442" s="55" t="s">
        <v>23</v>
      </c>
      <c r="AR442" s="55" t="s">
        <v>23</v>
      </c>
      <c r="AS442" s="55" t="s">
        <v>27</v>
      </c>
      <c r="AT442" s="55" t="s">
        <v>23</v>
      </c>
      <c r="AU442" s="55" t="s">
        <v>23</v>
      </c>
      <c r="AV442" s="55" t="s">
        <v>27</v>
      </c>
      <c r="AW442" s="55" t="s">
        <v>23</v>
      </c>
      <c r="AX442" s="55" t="s">
        <v>23</v>
      </c>
      <c r="AY442" s="55" t="s">
        <v>27</v>
      </c>
      <c r="AZ442" s="55" t="s">
        <v>23</v>
      </c>
      <c r="BA442" s="55" t="s">
        <v>23</v>
      </c>
      <c r="BB442" s="55" t="s">
        <v>27</v>
      </c>
      <c r="BC442" s="55" t="s">
        <v>23</v>
      </c>
      <c r="BD442" s="55" t="s">
        <v>23</v>
      </c>
    </row>
    <row r="443" spans="1:56" ht="12" customHeight="1" x14ac:dyDescent="0.2">
      <c r="A443" s="25">
        <f>MAX($A$14:A442)+1</f>
        <v>384</v>
      </c>
      <c r="B443" s="56" t="s">
        <v>34</v>
      </c>
      <c r="C443" s="55" t="s">
        <v>17</v>
      </c>
      <c r="D443" s="55" t="s">
        <v>26</v>
      </c>
      <c r="E443" s="55" t="s">
        <v>31</v>
      </c>
      <c r="F443" s="55" t="s">
        <v>17</v>
      </c>
      <c r="G443" s="55" t="s">
        <v>26</v>
      </c>
      <c r="H443" s="55" t="s">
        <v>31</v>
      </c>
      <c r="I443" s="55" t="s">
        <v>17</v>
      </c>
      <c r="J443" s="55" t="s">
        <v>26</v>
      </c>
      <c r="K443" s="55" t="s">
        <v>31</v>
      </c>
      <c r="L443" s="55" t="s">
        <v>17</v>
      </c>
      <c r="M443" s="55" t="s">
        <v>26</v>
      </c>
      <c r="N443" s="55" t="s">
        <v>31</v>
      </c>
      <c r="O443" s="55" t="s">
        <v>17</v>
      </c>
      <c r="P443" s="55" t="s">
        <v>26</v>
      </c>
      <c r="Q443" s="55" t="s">
        <v>31</v>
      </c>
      <c r="R443" s="55" t="s">
        <v>17</v>
      </c>
      <c r="S443" s="55" t="s">
        <v>26</v>
      </c>
      <c r="T443" s="55" t="s">
        <v>31</v>
      </c>
      <c r="U443" s="55" t="s">
        <v>17</v>
      </c>
      <c r="V443" s="55" t="s">
        <v>26</v>
      </c>
      <c r="W443" s="55" t="s">
        <v>31</v>
      </c>
      <c r="X443" s="55" t="s">
        <v>17</v>
      </c>
      <c r="Y443" s="55" t="s">
        <v>26</v>
      </c>
      <c r="Z443" s="55" t="s">
        <v>31</v>
      </c>
      <c r="AA443" s="55" t="s">
        <v>6</v>
      </c>
      <c r="AB443" s="55" t="s">
        <v>23</v>
      </c>
      <c r="AC443" s="55" t="s">
        <v>33</v>
      </c>
      <c r="AD443" s="55" t="s">
        <v>6</v>
      </c>
      <c r="AE443" s="55" t="s">
        <v>23</v>
      </c>
      <c r="AF443" s="55" t="s">
        <v>31</v>
      </c>
      <c r="AG443" s="55" t="s">
        <v>6</v>
      </c>
      <c r="AH443" s="55" t="s">
        <v>23</v>
      </c>
      <c r="AI443" s="55" t="s">
        <v>31</v>
      </c>
      <c r="AJ443" s="55" t="s">
        <v>6</v>
      </c>
      <c r="AK443" s="55" t="s">
        <v>23</v>
      </c>
      <c r="AL443" s="55" t="s">
        <v>31</v>
      </c>
      <c r="AM443" s="55" t="s">
        <v>6</v>
      </c>
      <c r="AN443" s="55" t="s">
        <v>23</v>
      </c>
      <c r="AO443" s="55" t="s">
        <v>33</v>
      </c>
      <c r="AP443" s="55" t="s">
        <v>6</v>
      </c>
      <c r="AQ443" s="55" t="s">
        <v>23</v>
      </c>
      <c r="AR443" s="55" t="s">
        <v>31</v>
      </c>
      <c r="AS443" s="55" t="s">
        <v>6</v>
      </c>
      <c r="AT443" s="55" t="s">
        <v>23</v>
      </c>
      <c r="AU443" s="55" t="s">
        <v>32</v>
      </c>
      <c r="AV443" s="55" t="s">
        <v>6</v>
      </c>
      <c r="AW443" s="55" t="s">
        <v>23</v>
      </c>
      <c r="AX443" s="55" t="s">
        <v>32</v>
      </c>
      <c r="AY443" s="55" t="s">
        <v>6</v>
      </c>
      <c r="AZ443" s="55" t="s">
        <v>23</v>
      </c>
      <c r="BA443" s="55" t="s">
        <v>31</v>
      </c>
      <c r="BB443" s="55" t="s">
        <v>6</v>
      </c>
      <c r="BC443" s="55" t="s">
        <v>23</v>
      </c>
      <c r="BD443" s="55" t="s">
        <v>31</v>
      </c>
    </row>
    <row r="444" spans="1:56" ht="12" customHeight="1" x14ac:dyDescent="0.2">
      <c r="A444" s="25">
        <f>MAX($A$14:A443)+1</f>
        <v>385</v>
      </c>
      <c r="B444" s="56" t="s">
        <v>30</v>
      </c>
      <c r="C444" s="55" t="s">
        <v>44</v>
      </c>
      <c r="D444" s="55" t="s">
        <v>26</v>
      </c>
      <c r="E444" s="55" t="s">
        <v>23</v>
      </c>
      <c r="F444" s="55" t="s">
        <v>44</v>
      </c>
      <c r="G444" s="55" t="s">
        <v>26</v>
      </c>
      <c r="H444" s="55" t="s">
        <v>23</v>
      </c>
      <c r="I444" s="55" t="s">
        <v>44</v>
      </c>
      <c r="J444" s="55" t="s">
        <v>26</v>
      </c>
      <c r="K444" s="55" t="s">
        <v>23</v>
      </c>
      <c r="L444" s="55" t="s">
        <v>44</v>
      </c>
      <c r="M444" s="55" t="s">
        <v>26</v>
      </c>
      <c r="N444" s="55" t="s">
        <v>23</v>
      </c>
      <c r="O444" s="55" t="s">
        <v>44</v>
      </c>
      <c r="P444" s="55" t="s">
        <v>26</v>
      </c>
      <c r="Q444" s="55" t="s">
        <v>23</v>
      </c>
      <c r="R444" s="55" t="s">
        <v>44</v>
      </c>
      <c r="S444" s="55" t="s">
        <v>26</v>
      </c>
      <c r="T444" s="55" t="s">
        <v>23</v>
      </c>
      <c r="U444" s="55" t="s">
        <v>44</v>
      </c>
      <c r="V444" s="55" t="s">
        <v>26</v>
      </c>
      <c r="W444" s="55" t="s">
        <v>23</v>
      </c>
      <c r="X444" s="55" t="s">
        <v>44</v>
      </c>
      <c r="Y444" s="55" t="s">
        <v>26</v>
      </c>
      <c r="Z444" s="55" t="s">
        <v>23</v>
      </c>
      <c r="AA444" s="55" t="s">
        <v>27</v>
      </c>
      <c r="AB444" s="55" t="s">
        <v>23</v>
      </c>
      <c r="AC444" s="55" t="s">
        <v>23</v>
      </c>
      <c r="AD444" s="55" t="s">
        <v>27</v>
      </c>
      <c r="AE444" s="55" t="s">
        <v>23</v>
      </c>
      <c r="AF444" s="55" t="s">
        <v>23</v>
      </c>
      <c r="AG444" s="55" t="s">
        <v>27</v>
      </c>
      <c r="AH444" s="55" t="s">
        <v>23</v>
      </c>
      <c r="AI444" s="55" t="s">
        <v>23</v>
      </c>
      <c r="AJ444" s="55" t="s">
        <v>27</v>
      </c>
      <c r="AK444" s="55" t="s">
        <v>23</v>
      </c>
      <c r="AL444" s="55" t="s">
        <v>23</v>
      </c>
      <c r="AM444" s="55" t="s">
        <v>27</v>
      </c>
      <c r="AN444" s="55" t="s">
        <v>23</v>
      </c>
      <c r="AO444" s="55" t="s">
        <v>23</v>
      </c>
      <c r="AP444" s="55" t="s">
        <v>27</v>
      </c>
      <c r="AQ444" s="55" t="s">
        <v>23</v>
      </c>
      <c r="AR444" s="55" t="s">
        <v>23</v>
      </c>
      <c r="AS444" s="55" t="s">
        <v>27</v>
      </c>
      <c r="AT444" s="55" t="s">
        <v>23</v>
      </c>
      <c r="AU444" s="55" t="s">
        <v>23</v>
      </c>
      <c r="AV444" s="55" t="s">
        <v>27</v>
      </c>
      <c r="AW444" s="55" t="s">
        <v>23</v>
      </c>
      <c r="AX444" s="55" t="s">
        <v>23</v>
      </c>
      <c r="AY444" s="55" t="s">
        <v>27</v>
      </c>
      <c r="AZ444" s="55" t="s">
        <v>23</v>
      </c>
      <c r="BA444" s="55" t="s">
        <v>23</v>
      </c>
      <c r="BB444" s="55" t="s">
        <v>27</v>
      </c>
      <c r="BC444" s="55" t="s">
        <v>23</v>
      </c>
      <c r="BD444" s="55" t="s">
        <v>23</v>
      </c>
    </row>
    <row r="445" spans="1:56" x14ac:dyDescent="0.2">
      <c r="A445" s="25">
        <f>MAX($A$14:A444)+1</f>
        <v>386</v>
      </c>
      <c r="B445" s="58" t="s">
        <v>104</v>
      </c>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c r="AB445" s="57"/>
      <c r="AC445" s="57"/>
      <c r="AD445" s="57"/>
      <c r="AE445" s="57"/>
      <c r="AF445" s="57"/>
      <c r="AG445" s="57"/>
      <c r="AH445" s="57"/>
      <c r="AI445" s="57"/>
      <c r="AJ445" s="57"/>
      <c r="AK445" s="57"/>
      <c r="AL445" s="57"/>
      <c r="AM445" s="57"/>
      <c r="AN445" s="57"/>
      <c r="AO445" s="57"/>
      <c r="AP445" s="57"/>
      <c r="AQ445" s="57"/>
      <c r="AR445" s="57"/>
      <c r="AS445" s="57"/>
      <c r="AT445" s="57"/>
      <c r="AU445" s="57"/>
      <c r="AV445" s="57"/>
      <c r="AW445" s="57"/>
      <c r="AX445" s="57"/>
      <c r="AY445" s="57"/>
      <c r="AZ445" s="57"/>
      <c r="BA445" s="57"/>
      <c r="BB445" s="57"/>
      <c r="BC445" s="57"/>
      <c r="BD445" s="57"/>
    </row>
    <row r="446" spans="1:56" ht="12" customHeight="1" x14ac:dyDescent="0.2">
      <c r="A446" s="25">
        <f>MAX($A$14:A445)+1</f>
        <v>387</v>
      </c>
      <c r="B446" s="56" t="s">
        <v>36</v>
      </c>
      <c r="C446" s="55" t="s">
        <v>5</v>
      </c>
      <c r="D446" s="55" t="s">
        <v>23</v>
      </c>
      <c r="E446" s="55" t="s">
        <v>31</v>
      </c>
      <c r="F446" s="55" t="s">
        <v>5</v>
      </c>
      <c r="G446" s="55" t="s">
        <v>23</v>
      </c>
      <c r="H446" s="55" t="s">
        <v>31</v>
      </c>
      <c r="I446" s="55" t="s">
        <v>5</v>
      </c>
      <c r="J446" s="55" t="s">
        <v>23</v>
      </c>
      <c r="K446" s="55" t="s">
        <v>31</v>
      </c>
      <c r="L446" s="55" t="s">
        <v>5</v>
      </c>
      <c r="M446" s="55" t="s">
        <v>23</v>
      </c>
      <c r="N446" s="55" t="s">
        <v>31</v>
      </c>
      <c r="O446" s="55" t="s">
        <v>5</v>
      </c>
      <c r="P446" s="55" t="s">
        <v>23</v>
      </c>
      <c r="Q446" s="55" t="s">
        <v>31</v>
      </c>
      <c r="R446" s="55" t="s">
        <v>6</v>
      </c>
      <c r="S446" s="55" t="s">
        <v>23</v>
      </c>
      <c r="T446" s="55" t="s">
        <v>32</v>
      </c>
      <c r="U446" s="55" t="s">
        <v>6</v>
      </c>
      <c r="V446" s="55" t="s">
        <v>23</v>
      </c>
      <c r="W446" s="55" t="s">
        <v>32</v>
      </c>
      <c r="X446" s="55" t="s">
        <v>6</v>
      </c>
      <c r="Y446" s="55" t="s">
        <v>23</v>
      </c>
      <c r="Z446" s="55" t="s">
        <v>31</v>
      </c>
      <c r="AA446" s="55" t="s">
        <v>6</v>
      </c>
      <c r="AB446" s="55" t="s">
        <v>23</v>
      </c>
      <c r="AC446" s="55" t="s">
        <v>31</v>
      </c>
      <c r="AD446" s="55" t="s">
        <v>6</v>
      </c>
      <c r="AE446" s="55" t="s">
        <v>23</v>
      </c>
      <c r="AF446" s="55" t="s">
        <v>31</v>
      </c>
      <c r="AG446" s="55" t="s">
        <v>6</v>
      </c>
      <c r="AH446" s="55" t="s">
        <v>23</v>
      </c>
      <c r="AI446" s="55" t="s">
        <v>31</v>
      </c>
      <c r="AJ446" s="55" t="s">
        <v>6</v>
      </c>
      <c r="AK446" s="55" t="s">
        <v>23</v>
      </c>
      <c r="AL446" s="55" t="s">
        <v>31</v>
      </c>
      <c r="AM446" s="55" t="s">
        <v>6</v>
      </c>
      <c r="AN446" s="55" t="s">
        <v>23</v>
      </c>
      <c r="AO446" s="55" t="s">
        <v>31</v>
      </c>
      <c r="AP446" s="55" t="s">
        <v>6</v>
      </c>
      <c r="AQ446" s="55" t="s">
        <v>23</v>
      </c>
      <c r="AR446" s="55" t="s">
        <v>31</v>
      </c>
      <c r="AS446" s="55" t="s">
        <v>4</v>
      </c>
      <c r="AT446" s="55" t="s">
        <v>23</v>
      </c>
      <c r="AU446" s="55" t="s">
        <v>33</v>
      </c>
      <c r="AV446" s="55" t="s">
        <v>4</v>
      </c>
      <c r="AW446" s="55" t="s">
        <v>23</v>
      </c>
      <c r="AX446" s="55" t="s">
        <v>31</v>
      </c>
      <c r="AY446" s="55" t="s">
        <v>5</v>
      </c>
      <c r="AZ446" s="55" t="s">
        <v>23</v>
      </c>
      <c r="BA446" s="55" t="s">
        <v>32</v>
      </c>
      <c r="BB446" s="55" t="s">
        <v>6</v>
      </c>
      <c r="BC446" s="55" t="s">
        <v>23</v>
      </c>
      <c r="BD446" s="55" t="s">
        <v>31</v>
      </c>
    </row>
    <row r="447" spans="1:56" ht="12" customHeight="1" x14ac:dyDescent="0.2">
      <c r="A447" s="25">
        <f>MAX($A$14:A446)+1</f>
        <v>388</v>
      </c>
      <c r="B447" s="56" t="s">
        <v>35</v>
      </c>
      <c r="C447" s="55" t="s">
        <v>27</v>
      </c>
      <c r="D447" s="55" t="s">
        <v>23</v>
      </c>
      <c r="E447" s="55" t="s">
        <v>23</v>
      </c>
      <c r="F447" s="55" t="s">
        <v>27</v>
      </c>
      <c r="G447" s="55" t="s">
        <v>23</v>
      </c>
      <c r="H447" s="55" t="s">
        <v>23</v>
      </c>
      <c r="I447" s="55" t="s">
        <v>27</v>
      </c>
      <c r="J447" s="55" t="s">
        <v>23</v>
      </c>
      <c r="K447" s="55" t="s">
        <v>23</v>
      </c>
      <c r="L447" s="55" t="s">
        <v>27</v>
      </c>
      <c r="M447" s="55" t="s">
        <v>23</v>
      </c>
      <c r="N447" s="55" t="s">
        <v>23</v>
      </c>
      <c r="O447" s="55" t="s">
        <v>27</v>
      </c>
      <c r="P447" s="55" t="s">
        <v>23</v>
      </c>
      <c r="Q447" s="55" t="s">
        <v>23</v>
      </c>
      <c r="R447" s="55" t="s">
        <v>27</v>
      </c>
      <c r="S447" s="55" t="s">
        <v>23</v>
      </c>
      <c r="T447" s="55" t="s">
        <v>23</v>
      </c>
      <c r="U447" s="55" t="s">
        <v>27</v>
      </c>
      <c r="V447" s="55" t="s">
        <v>23</v>
      </c>
      <c r="W447" s="55" t="s">
        <v>23</v>
      </c>
      <c r="X447" s="55" t="s">
        <v>27</v>
      </c>
      <c r="Y447" s="55" t="s">
        <v>23</v>
      </c>
      <c r="Z447" s="55" t="s">
        <v>23</v>
      </c>
      <c r="AA447" s="55" t="s">
        <v>27</v>
      </c>
      <c r="AB447" s="55" t="s">
        <v>23</v>
      </c>
      <c r="AC447" s="55" t="s">
        <v>23</v>
      </c>
      <c r="AD447" s="55" t="s">
        <v>27</v>
      </c>
      <c r="AE447" s="55" t="s">
        <v>23</v>
      </c>
      <c r="AF447" s="55" t="s">
        <v>23</v>
      </c>
      <c r="AG447" s="55" t="s">
        <v>27</v>
      </c>
      <c r="AH447" s="55" t="s">
        <v>23</v>
      </c>
      <c r="AI447" s="55" t="s">
        <v>23</v>
      </c>
      <c r="AJ447" s="55" t="s">
        <v>27</v>
      </c>
      <c r="AK447" s="55" t="s">
        <v>23</v>
      </c>
      <c r="AL447" s="55" t="s">
        <v>23</v>
      </c>
      <c r="AM447" s="55" t="s">
        <v>27</v>
      </c>
      <c r="AN447" s="55" t="s">
        <v>23</v>
      </c>
      <c r="AO447" s="55" t="s">
        <v>23</v>
      </c>
      <c r="AP447" s="55" t="s">
        <v>27</v>
      </c>
      <c r="AQ447" s="55" t="s">
        <v>23</v>
      </c>
      <c r="AR447" s="55" t="s">
        <v>23</v>
      </c>
      <c r="AS447" s="55" t="s">
        <v>27</v>
      </c>
      <c r="AT447" s="55" t="s">
        <v>23</v>
      </c>
      <c r="AU447" s="55" t="s">
        <v>23</v>
      </c>
      <c r="AV447" s="55" t="s">
        <v>27</v>
      </c>
      <c r="AW447" s="55" t="s">
        <v>23</v>
      </c>
      <c r="AX447" s="55" t="s">
        <v>23</v>
      </c>
      <c r="AY447" s="55" t="s">
        <v>27</v>
      </c>
      <c r="AZ447" s="55" t="s">
        <v>23</v>
      </c>
      <c r="BA447" s="55" t="s">
        <v>23</v>
      </c>
      <c r="BB447" s="55" t="s">
        <v>27</v>
      </c>
      <c r="BC447" s="55" t="s">
        <v>23</v>
      </c>
      <c r="BD447" s="55" t="s">
        <v>23</v>
      </c>
    </row>
    <row r="448" spans="1:56" ht="12" customHeight="1" x14ac:dyDescent="0.2">
      <c r="A448" s="25">
        <f>MAX($A$14:A447)+1</f>
        <v>389</v>
      </c>
      <c r="B448" s="56" t="s">
        <v>34</v>
      </c>
      <c r="C448" s="55" t="s">
        <v>5</v>
      </c>
      <c r="D448" s="55" t="s">
        <v>23</v>
      </c>
      <c r="E448" s="55" t="s">
        <v>31</v>
      </c>
      <c r="F448" s="55" t="s">
        <v>5</v>
      </c>
      <c r="G448" s="55" t="s">
        <v>23</v>
      </c>
      <c r="H448" s="55" t="s">
        <v>31</v>
      </c>
      <c r="I448" s="55" t="s">
        <v>5</v>
      </c>
      <c r="J448" s="55" t="s">
        <v>23</v>
      </c>
      <c r="K448" s="55" t="s">
        <v>31</v>
      </c>
      <c r="L448" s="55" t="s">
        <v>5</v>
      </c>
      <c r="M448" s="55" t="s">
        <v>23</v>
      </c>
      <c r="N448" s="55" t="s">
        <v>31</v>
      </c>
      <c r="O448" s="55" t="s">
        <v>5</v>
      </c>
      <c r="P448" s="55" t="s">
        <v>23</v>
      </c>
      <c r="Q448" s="55" t="s">
        <v>31</v>
      </c>
      <c r="R448" s="55" t="s">
        <v>6</v>
      </c>
      <c r="S448" s="55" t="s">
        <v>23</v>
      </c>
      <c r="T448" s="55" t="s">
        <v>32</v>
      </c>
      <c r="U448" s="55" t="s">
        <v>6</v>
      </c>
      <c r="V448" s="55" t="s">
        <v>23</v>
      </c>
      <c r="W448" s="55" t="s">
        <v>32</v>
      </c>
      <c r="X448" s="55" t="s">
        <v>6</v>
      </c>
      <c r="Y448" s="55" t="s">
        <v>23</v>
      </c>
      <c r="Z448" s="55" t="s">
        <v>31</v>
      </c>
      <c r="AA448" s="55" t="s">
        <v>6</v>
      </c>
      <c r="AB448" s="55" t="s">
        <v>23</v>
      </c>
      <c r="AC448" s="55" t="s">
        <v>31</v>
      </c>
      <c r="AD448" s="55" t="s">
        <v>6</v>
      </c>
      <c r="AE448" s="55" t="s">
        <v>23</v>
      </c>
      <c r="AF448" s="55" t="s">
        <v>31</v>
      </c>
      <c r="AG448" s="55" t="s">
        <v>6</v>
      </c>
      <c r="AH448" s="55" t="s">
        <v>23</v>
      </c>
      <c r="AI448" s="55" t="s">
        <v>31</v>
      </c>
      <c r="AJ448" s="55" t="s">
        <v>6</v>
      </c>
      <c r="AK448" s="55" t="s">
        <v>23</v>
      </c>
      <c r="AL448" s="55" t="s">
        <v>31</v>
      </c>
      <c r="AM448" s="55" t="s">
        <v>6</v>
      </c>
      <c r="AN448" s="55" t="s">
        <v>23</v>
      </c>
      <c r="AO448" s="55" t="s">
        <v>31</v>
      </c>
      <c r="AP448" s="55" t="s">
        <v>6</v>
      </c>
      <c r="AQ448" s="55" t="s">
        <v>23</v>
      </c>
      <c r="AR448" s="55" t="s">
        <v>31</v>
      </c>
      <c r="AS448" s="55" t="s">
        <v>4</v>
      </c>
      <c r="AT448" s="55" t="s">
        <v>23</v>
      </c>
      <c r="AU448" s="55" t="s">
        <v>33</v>
      </c>
      <c r="AV448" s="55" t="s">
        <v>4</v>
      </c>
      <c r="AW448" s="55" t="s">
        <v>23</v>
      </c>
      <c r="AX448" s="55" t="s">
        <v>31</v>
      </c>
      <c r="AY448" s="55" t="s">
        <v>5</v>
      </c>
      <c r="AZ448" s="55" t="s">
        <v>23</v>
      </c>
      <c r="BA448" s="55" t="s">
        <v>32</v>
      </c>
      <c r="BB448" s="55" t="s">
        <v>6</v>
      </c>
      <c r="BC448" s="55" t="s">
        <v>23</v>
      </c>
      <c r="BD448" s="55" t="s">
        <v>31</v>
      </c>
    </row>
    <row r="449" spans="1:56" ht="12" customHeight="1" x14ac:dyDescent="0.2">
      <c r="A449" s="25">
        <f>MAX($A$14:A448)+1</f>
        <v>390</v>
      </c>
      <c r="B449" s="56" t="s">
        <v>30</v>
      </c>
      <c r="C449" s="55" t="s">
        <v>27</v>
      </c>
      <c r="D449" s="55" t="s">
        <v>23</v>
      </c>
      <c r="E449" s="55" t="s">
        <v>23</v>
      </c>
      <c r="F449" s="55" t="s">
        <v>27</v>
      </c>
      <c r="G449" s="55" t="s">
        <v>23</v>
      </c>
      <c r="H449" s="55" t="s">
        <v>23</v>
      </c>
      <c r="I449" s="55" t="s">
        <v>27</v>
      </c>
      <c r="J449" s="55" t="s">
        <v>23</v>
      </c>
      <c r="K449" s="55" t="s">
        <v>23</v>
      </c>
      <c r="L449" s="55" t="s">
        <v>27</v>
      </c>
      <c r="M449" s="55" t="s">
        <v>23</v>
      </c>
      <c r="N449" s="55" t="s">
        <v>23</v>
      </c>
      <c r="O449" s="55" t="s">
        <v>27</v>
      </c>
      <c r="P449" s="55" t="s">
        <v>23</v>
      </c>
      <c r="Q449" s="55" t="s">
        <v>23</v>
      </c>
      <c r="R449" s="55" t="s">
        <v>27</v>
      </c>
      <c r="S449" s="55" t="s">
        <v>23</v>
      </c>
      <c r="T449" s="55" t="s">
        <v>23</v>
      </c>
      <c r="U449" s="55" t="s">
        <v>27</v>
      </c>
      <c r="V449" s="55" t="s">
        <v>23</v>
      </c>
      <c r="W449" s="55" t="s">
        <v>23</v>
      </c>
      <c r="X449" s="55" t="s">
        <v>27</v>
      </c>
      <c r="Y449" s="55" t="s">
        <v>23</v>
      </c>
      <c r="Z449" s="55" t="s">
        <v>23</v>
      </c>
      <c r="AA449" s="55" t="s">
        <v>27</v>
      </c>
      <c r="AB449" s="55" t="s">
        <v>23</v>
      </c>
      <c r="AC449" s="55" t="s">
        <v>23</v>
      </c>
      <c r="AD449" s="55" t="s">
        <v>27</v>
      </c>
      <c r="AE449" s="55" t="s">
        <v>23</v>
      </c>
      <c r="AF449" s="55" t="s">
        <v>23</v>
      </c>
      <c r="AG449" s="55" t="s">
        <v>27</v>
      </c>
      <c r="AH449" s="55" t="s">
        <v>23</v>
      </c>
      <c r="AI449" s="55" t="s">
        <v>23</v>
      </c>
      <c r="AJ449" s="55" t="s">
        <v>27</v>
      </c>
      <c r="AK449" s="55" t="s">
        <v>23</v>
      </c>
      <c r="AL449" s="55" t="s">
        <v>23</v>
      </c>
      <c r="AM449" s="55" t="s">
        <v>27</v>
      </c>
      <c r="AN449" s="55" t="s">
        <v>23</v>
      </c>
      <c r="AO449" s="55" t="s">
        <v>23</v>
      </c>
      <c r="AP449" s="55" t="s">
        <v>27</v>
      </c>
      <c r="AQ449" s="55" t="s">
        <v>23</v>
      </c>
      <c r="AR449" s="55" t="s">
        <v>23</v>
      </c>
      <c r="AS449" s="55" t="s">
        <v>27</v>
      </c>
      <c r="AT449" s="55" t="s">
        <v>23</v>
      </c>
      <c r="AU449" s="55" t="s">
        <v>23</v>
      </c>
      <c r="AV449" s="55" t="s">
        <v>27</v>
      </c>
      <c r="AW449" s="55" t="s">
        <v>23</v>
      </c>
      <c r="AX449" s="55" t="s">
        <v>23</v>
      </c>
      <c r="AY449" s="55" t="s">
        <v>27</v>
      </c>
      <c r="AZ449" s="55" t="s">
        <v>23</v>
      </c>
      <c r="BA449" s="55" t="s">
        <v>23</v>
      </c>
      <c r="BB449" s="55" t="s">
        <v>27</v>
      </c>
      <c r="BC449" s="55" t="s">
        <v>23</v>
      </c>
      <c r="BD449" s="55" t="s">
        <v>23</v>
      </c>
    </row>
    <row r="450" spans="1:56" x14ac:dyDescent="0.2">
      <c r="A450" s="25">
        <f>MAX($A$14:A449)+1</f>
        <v>391</v>
      </c>
      <c r="B450" s="58" t="s">
        <v>103</v>
      </c>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c r="AB450" s="57"/>
      <c r="AC450" s="57"/>
      <c r="AD450" s="57"/>
      <c r="AE450" s="57"/>
      <c r="AF450" s="57"/>
      <c r="AG450" s="57"/>
      <c r="AH450" s="57"/>
      <c r="AI450" s="57"/>
      <c r="AJ450" s="57"/>
      <c r="AK450" s="57"/>
      <c r="AL450" s="57"/>
      <c r="AM450" s="57"/>
      <c r="AN450" s="57"/>
      <c r="AO450" s="57"/>
      <c r="AP450" s="57"/>
      <c r="AQ450" s="57"/>
      <c r="AR450" s="57"/>
      <c r="AS450" s="57"/>
      <c r="AT450" s="57"/>
      <c r="AU450" s="57"/>
      <c r="AV450" s="57"/>
      <c r="AW450" s="57"/>
      <c r="AX450" s="57"/>
      <c r="AY450" s="57"/>
      <c r="AZ450" s="57"/>
      <c r="BA450" s="57"/>
      <c r="BB450" s="57"/>
      <c r="BC450" s="57"/>
      <c r="BD450" s="57"/>
    </row>
    <row r="451" spans="1:56" ht="12" customHeight="1" x14ac:dyDescent="0.2">
      <c r="A451" s="25">
        <f>MAX($A$14:A450)+1</f>
        <v>392</v>
      </c>
      <c r="B451" s="56" t="s">
        <v>36</v>
      </c>
      <c r="C451" s="55" t="s">
        <v>6</v>
      </c>
      <c r="D451" s="55" t="s">
        <v>23</v>
      </c>
      <c r="E451" s="55" t="s">
        <v>31</v>
      </c>
      <c r="F451" s="55" t="s">
        <v>6</v>
      </c>
      <c r="G451" s="55" t="s">
        <v>23</v>
      </c>
      <c r="H451" s="55" t="s">
        <v>31</v>
      </c>
      <c r="I451" s="55" t="s">
        <v>6</v>
      </c>
      <c r="J451" s="55" t="s">
        <v>23</v>
      </c>
      <c r="K451" s="55" t="s">
        <v>31</v>
      </c>
      <c r="L451" s="55" t="s">
        <v>6</v>
      </c>
      <c r="M451" s="55" t="s">
        <v>23</v>
      </c>
      <c r="N451" s="55" t="s">
        <v>31</v>
      </c>
      <c r="O451" s="55" t="s">
        <v>6</v>
      </c>
      <c r="P451" s="55" t="s">
        <v>23</v>
      </c>
      <c r="Q451" s="55" t="s">
        <v>32</v>
      </c>
      <c r="R451" s="55" t="s">
        <v>6</v>
      </c>
      <c r="S451" s="55" t="s">
        <v>23</v>
      </c>
      <c r="T451" s="55" t="s">
        <v>32</v>
      </c>
      <c r="U451" s="55" t="s">
        <v>5</v>
      </c>
      <c r="V451" s="55" t="s">
        <v>23</v>
      </c>
      <c r="W451" s="55" t="s">
        <v>33</v>
      </c>
      <c r="X451" s="55" t="s">
        <v>5</v>
      </c>
      <c r="Y451" s="55" t="s">
        <v>23</v>
      </c>
      <c r="Z451" s="55" t="s">
        <v>31</v>
      </c>
      <c r="AA451" s="55" t="s">
        <v>5</v>
      </c>
      <c r="AB451" s="55" t="s">
        <v>26</v>
      </c>
      <c r="AC451" s="55" t="s">
        <v>32</v>
      </c>
      <c r="AD451" s="55" t="s">
        <v>6</v>
      </c>
      <c r="AE451" s="55" t="s">
        <v>23</v>
      </c>
      <c r="AF451" s="55" t="s">
        <v>31</v>
      </c>
      <c r="AG451" s="55" t="s">
        <v>6</v>
      </c>
      <c r="AH451" s="55" t="s">
        <v>23</v>
      </c>
      <c r="AI451" s="55" t="s">
        <v>31</v>
      </c>
      <c r="AJ451" s="55" t="s">
        <v>6</v>
      </c>
      <c r="AK451" s="55" t="s">
        <v>23</v>
      </c>
      <c r="AL451" s="55" t="s">
        <v>33</v>
      </c>
      <c r="AM451" s="55" t="s">
        <v>6</v>
      </c>
      <c r="AN451" s="55" t="s">
        <v>23</v>
      </c>
      <c r="AO451" s="55" t="s">
        <v>33</v>
      </c>
      <c r="AP451" s="55" t="s">
        <v>6</v>
      </c>
      <c r="AQ451" s="55" t="s">
        <v>23</v>
      </c>
      <c r="AR451" s="55" t="s">
        <v>31</v>
      </c>
      <c r="AS451" s="55" t="s">
        <v>4</v>
      </c>
      <c r="AT451" s="55" t="s">
        <v>23</v>
      </c>
      <c r="AU451" s="55" t="s">
        <v>33</v>
      </c>
      <c r="AV451" s="55" t="s">
        <v>5</v>
      </c>
      <c r="AW451" s="55" t="s">
        <v>28</v>
      </c>
      <c r="AX451" s="55" t="s">
        <v>26</v>
      </c>
      <c r="AY451" s="55" t="s">
        <v>5</v>
      </c>
      <c r="AZ451" s="55" t="s">
        <v>26</v>
      </c>
      <c r="BA451" s="55" t="s">
        <v>31</v>
      </c>
      <c r="BB451" s="55" t="s">
        <v>5</v>
      </c>
      <c r="BC451" s="55" t="s">
        <v>26</v>
      </c>
      <c r="BD451" s="55" t="s">
        <v>31</v>
      </c>
    </row>
    <row r="452" spans="1:56" ht="12" customHeight="1" x14ac:dyDescent="0.2">
      <c r="A452" s="25">
        <f>MAX($A$14:A451)+1</f>
        <v>393</v>
      </c>
      <c r="B452" s="56" t="s">
        <v>35</v>
      </c>
      <c r="C452" s="55" t="s">
        <v>27</v>
      </c>
      <c r="D452" s="55" t="s">
        <v>23</v>
      </c>
      <c r="E452" s="55" t="s">
        <v>23</v>
      </c>
      <c r="F452" s="55" t="s">
        <v>27</v>
      </c>
      <c r="G452" s="55" t="s">
        <v>23</v>
      </c>
      <c r="H452" s="55" t="s">
        <v>23</v>
      </c>
      <c r="I452" s="55" t="s">
        <v>23</v>
      </c>
      <c r="J452" s="55" t="s">
        <v>23</v>
      </c>
      <c r="K452" s="55" t="s">
        <v>23</v>
      </c>
      <c r="L452" s="55" t="s">
        <v>23</v>
      </c>
      <c r="M452" s="55" t="s">
        <v>23</v>
      </c>
      <c r="N452" s="55" t="s">
        <v>23</v>
      </c>
      <c r="O452" s="55" t="s">
        <v>23</v>
      </c>
      <c r="P452" s="55" t="s">
        <v>23</v>
      </c>
      <c r="Q452" s="55" t="s">
        <v>23</v>
      </c>
      <c r="R452" s="55" t="s">
        <v>23</v>
      </c>
      <c r="S452" s="55" t="s">
        <v>23</v>
      </c>
      <c r="T452" s="55" t="s">
        <v>23</v>
      </c>
      <c r="U452" s="55" t="s">
        <v>23</v>
      </c>
      <c r="V452" s="55" t="s">
        <v>23</v>
      </c>
      <c r="W452" s="55" t="s">
        <v>23</v>
      </c>
      <c r="X452" s="55" t="s">
        <v>23</v>
      </c>
      <c r="Y452" s="55" t="s">
        <v>23</v>
      </c>
      <c r="Z452" s="55" t="s">
        <v>23</v>
      </c>
      <c r="AA452" s="55" t="s">
        <v>23</v>
      </c>
      <c r="AB452" s="55" t="s">
        <v>23</v>
      </c>
      <c r="AC452" s="55" t="s">
        <v>23</v>
      </c>
      <c r="AD452" s="55" t="s">
        <v>23</v>
      </c>
      <c r="AE452" s="55" t="s">
        <v>23</v>
      </c>
      <c r="AF452" s="55" t="s">
        <v>23</v>
      </c>
      <c r="AG452" s="55" t="s">
        <v>23</v>
      </c>
      <c r="AH452" s="55" t="s">
        <v>23</v>
      </c>
      <c r="AI452" s="55" t="s">
        <v>23</v>
      </c>
      <c r="AJ452" s="55" t="s">
        <v>23</v>
      </c>
      <c r="AK452" s="55" t="s">
        <v>23</v>
      </c>
      <c r="AL452" s="55" t="s">
        <v>23</v>
      </c>
      <c r="AM452" s="55" t="s">
        <v>23</v>
      </c>
      <c r="AN452" s="55" t="s">
        <v>23</v>
      </c>
      <c r="AO452" s="55" t="s">
        <v>23</v>
      </c>
      <c r="AP452" s="55" t="s">
        <v>23</v>
      </c>
      <c r="AQ452" s="55" t="s">
        <v>23</v>
      </c>
      <c r="AR452" s="55" t="s">
        <v>23</v>
      </c>
      <c r="AS452" s="55" t="s">
        <v>23</v>
      </c>
      <c r="AT452" s="55" t="s">
        <v>23</v>
      </c>
      <c r="AU452" s="55" t="s">
        <v>23</v>
      </c>
      <c r="AV452" s="55" t="s">
        <v>23</v>
      </c>
      <c r="AW452" s="55" t="s">
        <v>23</v>
      </c>
      <c r="AX452" s="55" t="s">
        <v>23</v>
      </c>
      <c r="AY452" s="55" t="s">
        <v>23</v>
      </c>
      <c r="AZ452" s="55" t="s">
        <v>23</v>
      </c>
      <c r="BA452" s="55" t="s">
        <v>23</v>
      </c>
      <c r="BB452" s="55" t="s">
        <v>23</v>
      </c>
      <c r="BC452" s="55" t="s">
        <v>23</v>
      </c>
      <c r="BD452" s="55" t="s">
        <v>23</v>
      </c>
    </row>
    <row r="453" spans="1:56" ht="12" customHeight="1" x14ac:dyDescent="0.2">
      <c r="A453" s="25">
        <f>MAX($A$14:A452)+1</f>
        <v>394</v>
      </c>
      <c r="B453" s="56" t="s">
        <v>34</v>
      </c>
      <c r="C453" s="55" t="s">
        <v>6</v>
      </c>
      <c r="D453" s="55" t="s">
        <v>23</v>
      </c>
      <c r="E453" s="55" t="s">
        <v>31</v>
      </c>
      <c r="F453" s="55" t="s">
        <v>6</v>
      </c>
      <c r="G453" s="55" t="s">
        <v>23</v>
      </c>
      <c r="H453" s="55" t="s">
        <v>31</v>
      </c>
      <c r="I453" s="55" t="s">
        <v>6</v>
      </c>
      <c r="J453" s="55" t="s">
        <v>23</v>
      </c>
      <c r="K453" s="55" t="s">
        <v>31</v>
      </c>
      <c r="L453" s="55" t="s">
        <v>6</v>
      </c>
      <c r="M453" s="55" t="s">
        <v>23</v>
      </c>
      <c r="N453" s="55" t="s">
        <v>31</v>
      </c>
      <c r="O453" s="55" t="s">
        <v>6</v>
      </c>
      <c r="P453" s="55" t="s">
        <v>23</v>
      </c>
      <c r="Q453" s="55" t="s">
        <v>32</v>
      </c>
      <c r="R453" s="55" t="s">
        <v>6</v>
      </c>
      <c r="S453" s="55" t="s">
        <v>23</v>
      </c>
      <c r="T453" s="55" t="s">
        <v>32</v>
      </c>
      <c r="U453" s="55" t="s">
        <v>5</v>
      </c>
      <c r="V453" s="55" t="s">
        <v>23</v>
      </c>
      <c r="W453" s="55" t="s">
        <v>33</v>
      </c>
      <c r="X453" s="55" t="s">
        <v>5</v>
      </c>
      <c r="Y453" s="55" t="s">
        <v>23</v>
      </c>
      <c r="Z453" s="55" t="s">
        <v>31</v>
      </c>
      <c r="AA453" s="55" t="s">
        <v>5</v>
      </c>
      <c r="AB453" s="55" t="s">
        <v>26</v>
      </c>
      <c r="AC453" s="55" t="s">
        <v>32</v>
      </c>
      <c r="AD453" s="55" t="s">
        <v>6</v>
      </c>
      <c r="AE453" s="55" t="s">
        <v>23</v>
      </c>
      <c r="AF453" s="55" t="s">
        <v>31</v>
      </c>
      <c r="AG453" s="55" t="s">
        <v>6</v>
      </c>
      <c r="AH453" s="55" t="s">
        <v>23</v>
      </c>
      <c r="AI453" s="55" t="s">
        <v>31</v>
      </c>
      <c r="AJ453" s="55" t="s">
        <v>6</v>
      </c>
      <c r="AK453" s="55" t="s">
        <v>23</v>
      </c>
      <c r="AL453" s="55" t="s">
        <v>33</v>
      </c>
      <c r="AM453" s="55" t="s">
        <v>6</v>
      </c>
      <c r="AN453" s="55" t="s">
        <v>23</v>
      </c>
      <c r="AO453" s="55" t="s">
        <v>33</v>
      </c>
      <c r="AP453" s="55" t="s">
        <v>6</v>
      </c>
      <c r="AQ453" s="55" t="s">
        <v>23</v>
      </c>
      <c r="AR453" s="55" t="s">
        <v>31</v>
      </c>
      <c r="AS453" s="55" t="s">
        <v>4</v>
      </c>
      <c r="AT453" s="55" t="s">
        <v>23</v>
      </c>
      <c r="AU453" s="55" t="s">
        <v>33</v>
      </c>
      <c r="AV453" s="55" t="s">
        <v>5</v>
      </c>
      <c r="AW453" s="55" t="s">
        <v>28</v>
      </c>
      <c r="AX453" s="55" t="s">
        <v>26</v>
      </c>
      <c r="AY453" s="55" t="s">
        <v>5</v>
      </c>
      <c r="AZ453" s="55" t="s">
        <v>26</v>
      </c>
      <c r="BA453" s="55" t="s">
        <v>31</v>
      </c>
      <c r="BB453" s="55" t="s">
        <v>5</v>
      </c>
      <c r="BC453" s="55" t="s">
        <v>26</v>
      </c>
      <c r="BD453" s="55" t="s">
        <v>31</v>
      </c>
    </row>
    <row r="454" spans="1:56" ht="12" customHeight="1" x14ac:dyDescent="0.2">
      <c r="A454" s="25">
        <f>MAX($A$14:A453)+1</f>
        <v>395</v>
      </c>
      <c r="B454" s="56" t="s">
        <v>30</v>
      </c>
      <c r="C454" s="55" t="s">
        <v>27</v>
      </c>
      <c r="D454" s="55" t="s">
        <v>23</v>
      </c>
      <c r="E454" s="55" t="s">
        <v>23</v>
      </c>
      <c r="F454" s="55" t="s">
        <v>27</v>
      </c>
      <c r="G454" s="55" t="s">
        <v>23</v>
      </c>
      <c r="H454" s="55" t="s">
        <v>23</v>
      </c>
      <c r="I454" s="55" t="s">
        <v>23</v>
      </c>
      <c r="J454" s="55" t="s">
        <v>23</v>
      </c>
      <c r="K454" s="55" t="s">
        <v>23</v>
      </c>
      <c r="L454" s="55" t="s">
        <v>23</v>
      </c>
      <c r="M454" s="55" t="s">
        <v>23</v>
      </c>
      <c r="N454" s="55" t="s">
        <v>23</v>
      </c>
      <c r="O454" s="55" t="s">
        <v>23</v>
      </c>
      <c r="P454" s="55" t="s">
        <v>23</v>
      </c>
      <c r="Q454" s="55" t="s">
        <v>23</v>
      </c>
      <c r="R454" s="55" t="s">
        <v>23</v>
      </c>
      <c r="S454" s="55" t="s">
        <v>23</v>
      </c>
      <c r="T454" s="55" t="s">
        <v>23</v>
      </c>
      <c r="U454" s="55" t="s">
        <v>23</v>
      </c>
      <c r="V454" s="55" t="s">
        <v>23</v>
      </c>
      <c r="W454" s="55" t="s">
        <v>23</v>
      </c>
      <c r="X454" s="55" t="s">
        <v>23</v>
      </c>
      <c r="Y454" s="55" t="s">
        <v>23</v>
      </c>
      <c r="Z454" s="55" t="s">
        <v>23</v>
      </c>
      <c r="AA454" s="55" t="s">
        <v>23</v>
      </c>
      <c r="AB454" s="55" t="s">
        <v>23</v>
      </c>
      <c r="AC454" s="55" t="s">
        <v>23</v>
      </c>
      <c r="AD454" s="55" t="s">
        <v>23</v>
      </c>
      <c r="AE454" s="55" t="s">
        <v>23</v>
      </c>
      <c r="AF454" s="55" t="s">
        <v>23</v>
      </c>
      <c r="AG454" s="55" t="s">
        <v>23</v>
      </c>
      <c r="AH454" s="55" t="s">
        <v>23</v>
      </c>
      <c r="AI454" s="55" t="s">
        <v>23</v>
      </c>
      <c r="AJ454" s="55" t="s">
        <v>23</v>
      </c>
      <c r="AK454" s="55" t="s">
        <v>23</v>
      </c>
      <c r="AL454" s="55" t="s">
        <v>23</v>
      </c>
      <c r="AM454" s="55" t="s">
        <v>23</v>
      </c>
      <c r="AN454" s="55" t="s">
        <v>23</v>
      </c>
      <c r="AO454" s="55" t="s">
        <v>23</v>
      </c>
      <c r="AP454" s="55" t="s">
        <v>23</v>
      </c>
      <c r="AQ454" s="55" t="s">
        <v>23</v>
      </c>
      <c r="AR454" s="55" t="s">
        <v>23</v>
      </c>
      <c r="AS454" s="55" t="s">
        <v>23</v>
      </c>
      <c r="AT454" s="55" t="s">
        <v>23</v>
      </c>
      <c r="AU454" s="55" t="s">
        <v>23</v>
      </c>
      <c r="AV454" s="55" t="s">
        <v>23</v>
      </c>
      <c r="AW454" s="55" t="s">
        <v>23</v>
      </c>
      <c r="AX454" s="55" t="s">
        <v>23</v>
      </c>
      <c r="AY454" s="55" t="s">
        <v>23</v>
      </c>
      <c r="AZ454" s="55" t="s">
        <v>23</v>
      </c>
      <c r="BA454" s="55" t="s">
        <v>23</v>
      </c>
      <c r="BB454" s="55" t="s">
        <v>23</v>
      </c>
      <c r="BC454" s="55" t="s">
        <v>23</v>
      </c>
      <c r="BD454" s="55" t="s">
        <v>23</v>
      </c>
    </row>
    <row r="455" spans="1:56" x14ac:dyDescent="0.2">
      <c r="A455" s="25">
        <f>MAX($A$14:A454)+1</f>
        <v>396</v>
      </c>
      <c r="B455" s="58" t="s">
        <v>102</v>
      </c>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c r="AB455" s="57"/>
      <c r="AC455" s="57"/>
      <c r="AD455" s="57"/>
      <c r="AE455" s="57"/>
      <c r="AF455" s="57"/>
      <c r="AG455" s="57"/>
      <c r="AH455" s="57"/>
      <c r="AI455" s="57"/>
      <c r="AJ455" s="57"/>
      <c r="AK455" s="57"/>
      <c r="AL455" s="57"/>
      <c r="AM455" s="57"/>
      <c r="AN455" s="57"/>
      <c r="AO455" s="57"/>
      <c r="AP455" s="57"/>
      <c r="AQ455" s="57"/>
      <c r="AR455" s="57"/>
      <c r="AS455" s="57"/>
      <c r="AT455" s="57"/>
      <c r="AU455" s="57"/>
      <c r="AV455" s="57"/>
      <c r="AW455" s="57"/>
      <c r="AX455" s="57"/>
      <c r="AY455" s="57"/>
      <c r="AZ455" s="57"/>
      <c r="BA455" s="57"/>
      <c r="BB455" s="57"/>
      <c r="BC455" s="57"/>
      <c r="BD455" s="57"/>
    </row>
    <row r="456" spans="1:56" ht="12" customHeight="1" x14ac:dyDescent="0.2">
      <c r="A456" s="25">
        <f>MAX($A$14:A455)+1</f>
        <v>397</v>
      </c>
      <c r="B456" s="56" t="s">
        <v>36</v>
      </c>
      <c r="C456" s="55" t="s">
        <v>4</v>
      </c>
      <c r="D456" s="55" t="s">
        <v>23</v>
      </c>
      <c r="E456" s="55" t="s">
        <v>31</v>
      </c>
      <c r="F456" s="55" t="s">
        <v>4</v>
      </c>
      <c r="G456" s="55" t="s">
        <v>23</v>
      </c>
      <c r="H456" s="55" t="s">
        <v>31</v>
      </c>
      <c r="I456" s="55" t="s">
        <v>4</v>
      </c>
      <c r="J456" s="55" t="s">
        <v>23</v>
      </c>
      <c r="K456" s="55" t="s">
        <v>31</v>
      </c>
      <c r="L456" s="55" t="s">
        <v>3</v>
      </c>
      <c r="M456" s="55" t="s">
        <v>23</v>
      </c>
      <c r="N456" s="55" t="s">
        <v>31</v>
      </c>
      <c r="O456" s="55" t="s">
        <v>3</v>
      </c>
      <c r="P456" s="55" t="s">
        <v>23</v>
      </c>
      <c r="Q456" s="55" t="s">
        <v>32</v>
      </c>
      <c r="R456" s="55" t="s">
        <v>3</v>
      </c>
      <c r="S456" s="55" t="s">
        <v>23</v>
      </c>
      <c r="T456" s="55" t="s">
        <v>31</v>
      </c>
      <c r="U456" s="55" t="s">
        <v>3</v>
      </c>
      <c r="V456" s="55" t="s">
        <v>23</v>
      </c>
      <c r="W456" s="55" t="s">
        <v>31</v>
      </c>
      <c r="X456" s="55" t="s">
        <v>3</v>
      </c>
      <c r="Y456" s="55" t="s">
        <v>23</v>
      </c>
      <c r="Z456" s="55" t="s">
        <v>31</v>
      </c>
      <c r="AA456" s="55" t="s">
        <v>3</v>
      </c>
      <c r="AB456" s="55" t="s">
        <v>23</v>
      </c>
      <c r="AC456" s="55" t="s">
        <v>31</v>
      </c>
      <c r="AD456" s="55" t="s">
        <v>3</v>
      </c>
      <c r="AE456" s="55" t="s">
        <v>23</v>
      </c>
      <c r="AF456" s="55" t="s">
        <v>31</v>
      </c>
      <c r="AG456" s="55" t="s">
        <v>3</v>
      </c>
      <c r="AH456" s="55" t="s">
        <v>23</v>
      </c>
      <c r="AI456" s="55" t="s">
        <v>31</v>
      </c>
      <c r="AJ456" s="55" t="s">
        <v>4</v>
      </c>
      <c r="AK456" s="55" t="s">
        <v>23</v>
      </c>
      <c r="AL456" s="55" t="s">
        <v>31</v>
      </c>
      <c r="AM456" s="55" t="s">
        <v>4</v>
      </c>
      <c r="AN456" s="55" t="s">
        <v>23</v>
      </c>
      <c r="AO456" s="55" t="s">
        <v>31</v>
      </c>
      <c r="AP456" s="55" t="s">
        <v>4</v>
      </c>
      <c r="AQ456" s="55" t="s">
        <v>23</v>
      </c>
      <c r="AR456" s="55" t="s">
        <v>32</v>
      </c>
      <c r="AS456" s="55" t="s">
        <v>4</v>
      </c>
      <c r="AT456" s="55" t="s">
        <v>23</v>
      </c>
      <c r="AU456" s="55" t="s">
        <v>31</v>
      </c>
      <c r="AV456" s="55" t="s">
        <v>4</v>
      </c>
      <c r="AW456" s="55" t="s">
        <v>23</v>
      </c>
      <c r="AX456" s="55" t="s">
        <v>31</v>
      </c>
      <c r="AY456" s="55" t="s">
        <v>3</v>
      </c>
      <c r="AZ456" s="55" t="s">
        <v>26</v>
      </c>
      <c r="BA456" s="55" t="s">
        <v>31</v>
      </c>
      <c r="BB456" s="55" t="s">
        <v>3</v>
      </c>
      <c r="BC456" s="55" t="s">
        <v>26</v>
      </c>
      <c r="BD456" s="55" t="s">
        <v>31</v>
      </c>
    </row>
    <row r="457" spans="1:56" ht="12" customHeight="1" x14ac:dyDescent="0.2">
      <c r="A457" s="25">
        <f>MAX($A$14:A456)+1</f>
        <v>398</v>
      </c>
      <c r="B457" s="56" t="s">
        <v>35</v>
      </c>
      <c r="C457" s="55" t="s">
        <v>23</v>
      </c>
      <c r="D457" s="55" t="s">
        <v>23</v>
      </c>
      <c r="E457" s="55" t="s">
        <v>23</v>
      </c>
      <c r="F457" s="55" t="s">
        <v>23</v>
      </c>
      <c r="G457" s="55" t="s">
        <v>23</v>
      </c>
      <c r="H457" s="55" t="s">
        <v>23</v>
      </c>
      <c r="I457" s="55" t="s">
        <v>23</v>
      </c>
      <c r="J457" s="55" t="s">
        <v>23</v>
      </c>
      <c r="K457" s="55" t="s">
        <v>23</v>
      </c>
      <c r="L457" s="55" t="s">
        <v>23</v>
      </c>
      <c r="M457" s="55" t="s">
        <v>23</v>
      </c>
      <c r="N457" s="55" t="s">
        <v>23</v>
      </c>
      <c r="O457" s="55" t="s">
        <v>23</v>
      </c>
      <c r="P457" s="55" t="s">
        <v>23</v>
      </c>
      <c r="Q457" s="55" t="s">
        <v>23</v>
      </c>
      <c r="R457" s="55" t="s">
        <v>23</v>
      </c>
      <c r="S457" s="55" t="s">
        <v>23</v>
      </c>
      <c r="T457" s="55" t="s">
        <v>23</v>
      </c>
      <c r="U457" s="55" t="s">
        <v>23</v>
      </c>
      <c r="V457" s="55" t="s">
        <v>23</v>
      </c>
      <c r="W457" s="55" t="s">
        <v>23</v>
      </c>
      <c r="X457" s="55" t="s">
        <v>23</v>
      </c>
      <c r="Y457" s="55" t="s">
        <v>23</v>
      </c>
      <c r="Z457" s="55" t="s">
        <v>23</v>
      </c>
      <c r="AA457" s="55" t="s">
        <v>23</v>
      </c>
      <c r="AB457" s="55" t="s">
        <v>23</v>
      </c>
      <c r="AC457" s="55" t="s">
        <v>23</v>
      </c>
      <c r="AD457" s="55" t="s">
        <v>23</v>
      </c>
      <c r="AE457" s="55" t="s">
        <v>23</v>
      </c>
      <c r="AF457" s="55" t="s">
        <v>23</v>
      </c>
      <c r="AG457" s="55" t="s">
        <v>23</v>
      </c>
      <c r="AH457" s="55" t="s">
        <v>23</v>
      </c>
      <c r="AI457" s="55" t="s">
        <v>23</v>
      </c>
      <c r="AJ457" s="55" t="s">
        <v>23</v>
      </c>
      <c r="AK457" s="55" t="s">
        <v>23</v>
      </c>
      <c r="AL457" s="55" t="s">
        <v>23</v>
      </c>
      <c r="AM457" s="55" t="s">
        <v>23</v>
      </c>
      <c r="AN457" s="55" t="s">
        <v>23</v>
      </c>
      <c r="AO457" s="55" t="s">
        <v>23</v>
      </c>
      <c r="AP457" s="55" t="s">
        <v>23</v>
      </c>
      <c r="AQ457" s="55" t="s">
        <v>23</v>
      </c>
      <c r="AR457" s="55" t="s">
        <v>23</v>
      </c>
      <c r="AS457" s="55" t="s">
        <v>23</v>
      </c>
      <c r="AT457" s="55" t="s">
        <v>23</v>
      </c>
      <c r="AU457" s="55" t="s">
        <v>23</v>
      </c>
      <c r="AV457" s="55" t="s">
        <v>23</v>
      </c>
      <c r="AW457" s="55" t="s">
        <v>23</v>
      </c>
      <c r="AX457" s="55" t="s">
        <v>23</v>
      </c>
      <c r="AY457" s="55" t="s">
        <v>23</v>
      </c>
      <c r="AZ457" s="55" t="s">
        <v>23</v>
      </c>
      <c r="BA457" s="55" t="s">
        <v>23</v>
      </c>
      <c r="BB457" s="55" t="s">
        <v>23</v>
      </c>
      <c r="BC457" s="55" t="s">
        <v>23</v>
      </c>
      <c r="BD457" s="55" t="s">
        <v>23</v>
      </c>
    </row>
    <row r="458" spans="1:56" ht="12" customHeight="1" x14ac:dyDescent="0.2">
      <c r="A458" s="25">
        <f>MAX($A$14:A457)+1</f>
        <v>399</v>
      </c>
      <c r="B458" s="56" t="s">
        <v>34</v>
      </c>
      <c r="C458" s="55" t="s">
        <v>4</v>
      </c>
      <c r="D458" s="55" t="s">
        <v>23</v>
      </c>
      <c r="E458" s="55" t="s">
        <v>31</v>
      </c>
      <c r="F458" s="55" t="s">
        <v>4</v>
      </c>
      <c r="G458" s="55" t="s">
        <v>23</v>
      </c>
      <c r="H458" s="55" t="s">
        <v>31</v>
      </c>
      <c r="I458" s="55" t="s">
        <v>4</v>
      </c>
      <c r="J458" s="55" t="s">
        <v>23</v>
      </c>
      <c r="K458" s="55" t="s">
        <v>31</v>
      </c>
      <c r="L458" s="55" t="s">
        <v>3</v>
      </c>
      <c r="M458" s="55" t="s">
        <v>23</v>
      </c>
      <c r="N458" s="55" t="s">
        <v>31</v>
      </c>
      <c r="O458" s="55" t="s">
        <v>3</v>
      </c>
      <c r="P458" s="55" t="s">
        <v>23</v>
      </c>
      <c r="Q458" s="55" t="s">
        <v>32</v>
      </c>
      <c r="R458" s="55" t="s">
        <v>3</v>
      </c>
      <c r="S458" s="55" t="s">
        <v>23</v>
      </c>
      <c r="T458" s="55" t="s">
        <v>31</v>
      </c>
      <c r="U458" s="55" t="s">
        <v>3</v>
      </c>
      <c r="V458" s="55" t="s">
        <v>23</v>
      </c>
      <c r="W458" s="55" t="s">
        <v>31</v>
      </c>
      <c r="X458" s="55" t="s">
        <v>3</v>
      </c>
      <c r="Y458" s="55" t="s">
        <v>23</v>
      </c>
      <c r="Z458" s="55" t="s">
        <v>31</v>
      </c>
      <c r="AA458" s="55" t="s">
        <v>3</v>
      </c>
      <c r="AB458" s="55" t="s">
        <v>23</v>
      </c>
      <c r="AC458" s="55" t="s">
        <v>31</v>
      </c>
      <c r="AD458" s="55" t="s">
        <v>3</v>
      </c>
      <c r="AE458" s="55" t="s">
        <v>23</v>
      </c>
      <c r="AF458" s="55" t="s">
        <v>31</v>
      </c>
      <c r="AG458" s="55" t="s">
        <v>3</v>
      </c>
      <c r="AH458" s="55" t="s">
        <v>23</v>
      </c>
      <c r="AI458" s="55" t="s">
        <v>31</v>
      </c>
      <c r="AJ458" s="55" t="s">
        <v>4</v>
      </c>
      <c r="AK458" s="55" t="s">
        <v>23</v>
      </c>
      <c r="AL458" s="55" t="s">
        <v>31</v>
      </c>
      <c r="AM458" s="55" t="s">
        <v>4</v>
      </c>
      <c r="AN458" s="55" t="s">
        <v>23</v>
      </c>
      <c r="AO458" s="55" t="s">
        <v>31</v>
      </c>
      <c r="AP458" s="55" t="s">
        <v>4</v>
      </c>
      <c r="AQ458" s="55" t="s">
        <v>23</v>
      </c>
      <c r="AR458" s="55" t="s">
        <v>32</v>
      </c>
      <c r="AS458" s="55" t="s">
        <v>4</v>
      </c>
      <c r="AT458" s="55" t="s">
        <v>23</v>
      </c>
      <c r="AU458" s="55" t="s">
        <v>31</v>
      </c>
      <c r="AV458" s="55" t="s">
        <v>4</v>
      </c>
      <c r="AW458" s="55" t="s">
        <v>23</v>
      </c>
      <c r="AX458" s="55" t="s">
        <v>31</v>
      </c>
      <c r="AY458" s="55" t="s">
        <v>3</v>
      </c>
      <c r="AZ458" s="55" t="s">
        <v>26</v>
      </c>
      <c r="BA458" s="55" t="s">
        <v>31</v>
      </c>
      <c r="BB458" s="55" t="s">
        <v>3</v>
      </c>
      <c r="BC458" s="55" t="s">
        <v>26</v>
      </c>
      <c r="BD458" s="55" t="s">
        <v>31</v>
      </c>
    </row>
    <row r="459" spans="1:56" ht="12" customHeight="1" x14ac:dyDescent="0.2">
      <c r="A459" s="25">
        <f>MAX($A$14:A458)+1</f>
        <v>400</v>
      </c>
      <c r="B459" s="56" t="s">
        <v>30</v>
      </c>
      <c r="C459" s="55" t="s">
        <v>23</v>
      </c>
      <c r="D459" s="55" t="s">
        <v>23</v>
      </c>
      <c r="E459" s="55" t="s">
        <v>23</v>
      </c>
      <c r="F459" s="55" t="s">
        <v>23</v>
      </c>
      <c r="G459" s="55" t="s">
        <v>23</v>
      </c>
      <c r="H459" s="55" t="s">
        <v>23</v>
      </c>
      <c r="I459" s="55" t="s">
        <v>23</v>
      </c>
      <c r="J459" s="55" t="s">
        <v>23</v>
      </c>
      <c r="K459" s="55" t="s">
        <v>23</v>
      </c>
      <c r="L459" s="55" t="s">
        <v>23</v>
      </c>
      <c r="M459" s="55" t="s">
        <v>23</v>
      </c>
      <c r="N459" s="55" t="s">
        <v>23</v>
      </c>
      <c r="O459" s="55" t="s">
        <v>23</v>
      </c>
      <c r="P459" s="55" t="s">
        <v>23</v>
      </c>
      <c r="Q459" s="55" t="s">
        <v>23</v>
      </c>
      <c r="R459" s="55" t="s">
        <v>23</v>
      </c>
      <c r="S459" s="55" t="s">
        <v>23</v>
      </c>
      <c r="T459" s="55" t="s">
        <v>23</v>
      </c>
      <c r="U459" s="55" t="s">
        <v>23</v>
      </c>
      <c r="V459" s="55" t="s">
        <v>23</v>
      </c>
      <c r="W459" s="55" t="s">
        <v>23</v>
      </c>
      <c r="X459" s="55" t="s">
        <v>23</v>
      </c>
      <c r="Y459" s="55" t="s">
        <v>23</v>
      </c>
      <c r="Z459" s="55" t="s">
        <v>23</v>
      </c>
      <c r="AA459" s="55" t="s">
        <v>23</v>
      </c>
      <c r="AB459" s="55" t="s">
        <v>23</v>
      </c>
      <c r="AC459" s="55" t="s">
        <v>23</v>
      </c>
      <c r="AD459" s="55" t="s">
        <v>23</v>
      </c>
      <c r="AE459" s="55" t="s">
        <v>23</v>
      </c>
      <c r="AF459" s="55" t="s">
        <v>23</v>
      </c>
      <c r="AG459" s="55" t="s">
        <v>23</v>
      </c>
      <c r="AH459" s="55" t="s">
        <v>23</v>
      </c>
      <c r="AI459" s="55" t="s">
        <v>23</v>
      </c>
      <c r="AJ459" s="55" t="s">
        <v>23</v>
      </c>
      <c r="AK459" s="55" t="s">
        <v>23</v>
      </c>
      <c r="AL459" s="55" t="s">
        <v>23</v>
      </c>
      <c r="AM459" s="55" t="s">
        <v>23</v>
      </c>
      <c r="AN459" s="55" t="s">
        <v>23</v>
      </c>
      <c r="AO459" s="55" t="s">
        <v>23</v>
      </c>
      <c r="AP459" s="55" t="s">
        <v>23</v>
      </c>
      <c r="AQ459" s="55" t="s">
        <v>23</v>
      </c>
      <c r="AR459" s="55" t="s">
        <v>23</v>
      </c>
      <c r="AS459" s="55" t="s">
        <v>23</v>
      </c>
      <c r="AT459" s="55" t="s">
        <v>23</v>
      </c>
      <c r="AU459" s="55" t="s">
        <v>23</v>
      </c>
      <c r="AV459" s="55" t="s">
        <v>23</v>
      </c>
      <c r="AW459" s="55" t="s">
        <v>23</v>
      </c>
      <c r="AX459" s="55" t="s">
        <v>23</v>
      </c>
      <c r="AY459" s="55" t="s">
        <v>23</v>
      </c>
      <c r="AZ459" s="55" t="s">
        <v>23</v>
      </c>
      <c r="BA459" s="55" t="s">
        <v>23</v>
      </c>
      <c r="BB459" s="55" t="s">
        <v>23</v>
      </c>
      <c r="BC459" s="55" t="s">
        <v>23</v>
      </c>
      <c r="BD459" s="55" t="s">
        <v>23</v>
      </c>
    </row>
    <row r="460" spans="1:56" x14ac:dyDescent="0.2">
      <c r="A460" s="25">
        <f>MAX($A$14:A459)+1</f>
        <v>401</v>
      </c>
      <c r="B460" s="58" t="s">
        <v>101</v>
      </c>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c r="AB460" s="57"/>
      <c r="AC460" s="57"/>
      <c r="AD460" s="57"/>
      <c r="AE460" s="57"/>
      <c r="AF460" s="57"/>
      <c r="AG460" s="57"/>
      <c r="AH460" s="57"/>
      <c r="AI460" s="57"/>
      <c r="AJ460" s="57"/>
      <c r="AK460" s="57"/>
      <c r="AL460" s="57"/>
      <c r="AM460" s="57"/>
      <c r="AN460" s="57"/>
      <c r="AO460" s="57"/>
      <c r="AP460" s="57"/>
      <c r="AQ460" s="57"/>
      <c r="AR460" s="57"/>
      <c r="AS460" s="57"/>
      <c r="AT460" s="57"/>
      <c r="AU460" s="57"/>
      <c r="AV460" s="57"/>
      <c r="AW460" s="57"/>
      <c r="AX460" s="57"/>
      <c r="AY460" s="57"/>
      <c r="AZ460" s="57"/>
      <c r="BA460" s="57"/>
      <c r="BB460" s="57"/>
      <c r="BC460" s="57"/>
      <c r="BD460" s="57"/>
    </row>
    <row r="461" spans="1:56" ht="12" customHeight="1" x14ac:dyDescent="0.2">
      <c r="A461" s="25">
        <f>MAX($A$14:A460)+1</f>
        <v>402</v>
      </c>
      <c r="B461" s="56" t="s">
        <v>36</v>
      </c>
      <c r="C461" s="55" t="s">
        <v>6</v>
      </c>
      <c r="D461" s="55" t="s">
        <v>23</v>
      </c>
      <c r="E461" s="55" t="s">
        <v>31</v>
      </c>
      <c r="F461" s="55" t="s">
        <v>6</v>
      </c>
      <c r="G461" s="55" t="s">
        <v>23</v>
      </c>
      <c r="H461" s="55" t="s">
        <v>31</v>
      </c>
      <c r="I461" s="55" t="s">
        <v>6</v>
      </c>
      <c r="J461" s="55" t="s">
        <v>23</v>
      </c>
      <c r="K461" s="55" t="s">
        <v>31</v>
      </c>
      <c r="L461" s="55" t="s">
        <v>6</v>
      </c>
      <c r="M461" s="55" t="s">
        <v>23</v>
      </c>
      <c r="N461" s="55" t="s">
        <v>31</v>
      </c>
      <c r="O461" s="55" t="s">
        <v>6</v>
      </c>
      <c r="P461" s="55" t="s">
        <v>23</v>
      </c>
      <c r="Q461" s="55" t="s">
        <v>31</v>
      </c>
      <c r="R461" s="55" t="s">
        <v>4</v>
      </c>
      <c r="S461" s="55" t="s">
        <v>23</v>
      </c>
      <c r="T461" s="55" t="s">
        <v>33</v>
      </c>
      <c r="U461" s="55" t="s">
        <v>4</v>
      </c>
      <c r="V461" s="55" t="s">
        <v>26</v>
      </c>
      <c r="W461" s="55" t="s">
        <v>31</v>
      </c>
      <c r="X461" s="55" t="s">
        <v>4</v>
      </c>
      <c r="Y461" s="55" t="s">
        <v>26</v>
      </c>
      <c r="Z461" s="55" t="s">
        <v>31</v>
      </c>
      <c r="AA461" s="55" t="s">
        <v>4</v>
      </c>
      <c r="AB461" s="55" t="s">
        <v>26</v>
      </c>
      <c r="AC461" s="55" t="s">
        <v>31</v>
      </c>
      <c r="AD461" s="55" t="s">
        <v>4</v>
      </c>
      <c r="AE461" s="55" t="s">
        <v>26</v>
      </c>
      <c r="AF461" s="55" t="s">
        <v>31</v>
      </c>
      <c r="AG461" s="55" t="s">
        <v>4</v>
      </c>
      <c r="AH461" s="55" t="s">
        <v>26</v>
      </c>
      <c r="AI461" s="55" t="s">
        <v>31</v>
      </c>
      <c r="AJ461" s="55" t="s">
        <v>6</v>
      </c>
      <c r="AK461" s="55" t="s">
        <v>26</v>
      </c>
      <c r="AL461" s="55" t="s">
        <v>31</v>
      </c>
      <c r="AM461" s="55" t="s">
        <v>5</v>
      </c>
      <c r="AN461" s="55" t="s">
        <v>23</v>
      </c>
      <c r="AO461" s="55" t="s">
        <v>31</v>
      </c>
      <c r="AP461" s="55" t="s">
        <v>5</v>
      </c>
      <c r="AQ461" s="55" t="s">
        <v>23</v>
      </c>
      <c r="AR461" s="55" t="s">
        <v>32</v>
      </c>
      <c r="AS461" s="55" t="s">
        <v>5</v>
      </c>
      <c r="AT461" s="55" t="s">
        <v>23</v>
      </c>
      <c r="AU461" s="55" t="s">
        <v>32</v>
      </c>
      <c r="AV461" s="55" t="s">
        <v>5</v>
      </c>
      <c r="AW461" s="55" t="s">
        <v>23</v>
      </c>
      <c r="AX461" s="55" t="s">
        <v>31</v>
      </c>
      <c r="AY461" s="55" t="s">
        <v>5</v>
      </c>
      <c r="AZ461" s="55" t="s">
        <v>26</v>
      </c>
      <c r="BA461" s="55" t="s">
        <v>32</v>
      </c>
      <c r="BB461" s="55" t="s">
        <v>5</v>
      </c>
      <c r="BC461" s="55" t="s">
        <v>26</v>
      </c>
      <c r="BD461" s="55" t="s">
        <v>32</v>
      </c>
    </row>
    <row r="462" spans="1:56" ht="12" customHeight="1" x14ac:dyDescent="0.2">
      <c r="A462" s="25">
        <f>MAX($A$14:A461)+1</f>
        <v>403</v>
      </c>
      <c r="B462" s="56" t="s">
        <v>35</v>
      </c>
      <c r="C462" s="55" t="s">
        <v>22</v>
      </c>
      <c r="D462" s="55" t="s">
        <v>23</v>
      </c>
      <c r="E462" s="55" t="s">
        <v>23</v>
      </c>
      <c r="F462" s="55" t="s">
        <v>22</v>
      </c>
      <c r="G462" s="55" t="s">
        <v>23</v>
      </c>
      <c r="H462" s="55" t="s">
        <v>23</v>
      </c>
      <c r="I462" s="55" t="s">
        <v>22</v>
      </c>
      <c r="J462" s="55" t="s">
        <v>23</v>
      </c>
      <c r="K462" s="55" t="s">
        <v>23</v>
      </c>
      <c r="L462" s="55" t="s">
        <v>22</v>
      </c>
      <c r="M462" s="55" t="s">
        <v>23</v>
      </c>
      <c r="N462" s="55" t="s">
        <v>23</v>
      </c>
      <c r="O462" s="55" t="s">
        <v>22</v>
      </c>
      <c r="P462" s="55" t="s">
        <v>23</v>
      </c>
      <c r="Q462" s="55" t="s">
        <v>23</v>
      </c>
      <c r="R462" s="55" t="s">
        <v>22</v>
      </c>
      <c r="S462" s="55" t="s">
        <v>23</v>
      </c>
      <c r="T462" s="55" t="s">
        <v>23</v>
      </c>
      <c r="U462" s="55" t="s">
        <v>22</v>
      </c>
      <c r="V462" s="55" t="s">
        <v>23</v>
      </c>
      <c r="W462" s="55" t="s">
        <v>23</v>
      </c>
      <c r="X462" s="55" t="s">
        <v>22</v>
      </c>
      <c r="Y462" s="55" t="s">
        <v>23</v>
      </c>
      <c r="Z462" s="55" t="s">
        <v>23</v>
      </c>
      <c r="AA462" s="55" t="s">
        <v>22</v>
      </c>
      <c r="AB462" s="55" t="s">
        <v>23</v>
      </c>
      <c r="AC462" s="55" t="s">
        <v>23</v>
      </c>
      <c r="AD462" s="55" t="s">
        <v>22</v>
      </c>
      <c r="AE462" s="55" t="s">
        <v>23</v>
      </c>
      <c r="AF462" s="55" t="s">
        <v>23</v>
      </c>
      <c r="AG462" s="55" t="s">
        <v>22</v>
      </c>
      <c r="AH462" s="55" t="s">
        <v>23</v>
      </c>
      <c r="AI462" s="55" t="s">
        <v>23</v>
      </c>
      <c r="AJ462" s="55" t="s">
        <v>22</v>
      </c>
      <c r="AK462" s="55" t="s">
        <v>23</v>
      </c>
      <c r="AL462" s="55" t="s">
        <v>23</v>
      </c>
      <c r="AM462" s="55" t="s">
        <v>22</v>
      </c>
      <c r="AN462" s="55" t="s">
        <v>23</v>
      </c>
      <c r="AO462" s="55" t="s">
        <v>23</v>
      </c>
      <c r="AP462" s="55" t="s">
        <v>22</v>
      </c>
      <c r="AQ462" s="55" t="s">
        <v>23</v>
      </c>
      <c r="AR462" s="55" t="s">
        <v>23</v>
      </c>
      <c r="AS462" s="55" t="s">
        <v>22</v>
      </c>
      <c r="AT462" s="55" t="s">
        <v>23</v>
      </c>
      <c r="AU462" s="55" t="s">
        <v>23</v>
      </c>
      <c r="AV462" s="55" t="s">
        <v>22</v>
      </c>
      <c r="AW462" s="55" t="s">
        <v>23</v>
      </c>
      <c r="AX462" s="55" t="s">
        <v>23</v>
      </c>
      <c r="AY462" s="55" t="s">
        <v>22</v>
      </c>
      <c r="AZ462" s="55" t="s">
        <v>23</v>
      </c>
      <c r="BA462" s="55" t="s">
        <v>23</v>
      </c>
      <c r="BB462" s="55" t="s">
        <v>22</v>
      </c>
      <c r="BC462" s="55" t="s">
        <v>23</v>
      </c>
      <c r="BD462" s="55" t="s">
        <v>23</v>
      </c>
    </row>
    <row r="463" spans="1:56" ht="12" customHeight="1" x14ac:dyDescent="0.2">
      <c r="A463" s="25">
        <f>MAX($A$14:A462)+1</f>
        <v>404</v>
      </c>
      <c r="B463" s="56" t="s">
        <v>34</v>
      </c>
      <c r="C463" s="55" t="s">
        <v>6</v>
      </c>
      <c r="D463" s="55" t="s">
        <v>23</v>
      </c>
      <c r="E463" s="55" t="s">
        <v>31</v>
      </c>
      <c r="F463" s="55" t="s">
        <v>6</v>
      </c>
      <c r="G463" s="55" t="s">
        <v>23</v>
      </c>
      <c r="H463" s="55" t="s">
        <v>31</v>
      </c>
      <c r="I463" s="55" t="s">
        <v>6</v>
      </c>
      <c r="J463" s="55" t="s">
        <v>23</v>
      </c>
      <c r="K463" s="55" t="s">
        <v>31</v>
      </c>
      <c r="L463" s="55" t="s">
        <v>6</v>
      </c>
      <c r="M463" s="55" t="s">
        <v>23</v>
      </c>
      <c r="N463" s="55" t="s">
        <v>31</v>
      </c>
      <c r="O463" s="55" t="s">
        <v>6</v>
      </c>
      <c r="P463" s="55" t="s">
        <v>23</v>
      </c>
      <c r="Q463" s="55" t="s">
        <v>31</v>
      </c>
      <c r="R463" s="55" t="s">
        <v>4</v>
      </c>
      <c r="S463" s="55" t="s">
        <v>23</v>
      </c>
      <c r="T463" s="55" t="s">
        <v>33</v>
      </c>
      <c r="U463" s="55" t="s">
        <v>4</v>
      </c>
      <c r="V463" s="55" t="s">
        <v>26</v>
      </c>
      <c r="W463" s="55" t="s">
        <v>31</v>
      </c>
      <c r="X463" s="55" t="s">
        <v>4</v>
      </c>
      <c r="Y463" s="55" t="s">
        <v>26</v>
      </c>
      <c r="Z463" s="55" t="s">
        <v>31</v>
      </c>
      <c r="AA463" s="55" t="s">
        <v>4</v>
      </c>
      <c r="AB463" s="55" t="s">
        <v>26</v>
      </c>
      <c r="AC463" s="55" t="s">
        <v>31</v>
      </c>
      <c r="AD463" s="55" t="s">
        <v>4</v>
      </c>
      <c r="AE463" s="55" t="s">
        <v>26</v>
      </c>
      <c r="AF463" s="55" t="s">
        <v>31</v>
      </c>
      <c r="AG463" s="55" t="s">
        <v>4</v>
      </c>
      <c r="AH463" s="55" t="s">
        <v>26</v>
      </c>
      <c r="AI463" s="55" t="s">
        <v>31</v>
      </c>
      <c r="AJ463" s="55" t="s">
        <v>6</v>
      </c>
      <c r="AK463" s="55" t="s">
        <v>26</v>
      </c>
      <c r="AL463" s="55" t="s">
        <v>31</v>
      </c>
      <c r="AM463" s="55" t="s">
        <v>5</v>
      </c>
      <c r="AN463" s="55" t="s">
        <v>23</v>
      </c>
      <c r="AO463" s="55" t="s">
        <v>31</v>
      </c>
      <c r="AP463" s="55" t="s">
        <v>5</v>
      </c>
      <c r="AQ463" s="55" t="s">
        <v>23</v>
      </c>
      <c r="AR463" s="55" t="s">
        <v>32</v>
      </c>
      <c r="AS463" s="55" t="s">
        <v>5</v>
      </c>
      <c r="AT463" s="55" t="s">
        <v>23</v>
      </c>
      <c r="AU463" s="55" t="s">
        <v>32</v>
      </c>
      <c r="AV463" s="55" t="s">
        <v>5</v>
      </c>
      <c r="AW463" s="55" t="s">
        <v>23</v>
      </c>
      <c r="AX463" s="55" t="s">
        <v>31</v>
      </c>
      <c r="AY463" s="55" t="s">
        <v>5</v>
      </c>
      <c r="AZ463" s="55" t="s">
        <v>26</v>
      </c>
      <c r="BA463" s="55" t="s">
        <v>32</v>
      </c>
      <c r="BB463" s="55" t="s">
        <v>5</v>
      </c>
      <c r="BC463" s="55" t="s">
        <v>26</v>
      </c>
      <c r="BD463" s="55" t="s">
        <v>32</v>
      </c>
    </row>
    <row r="464" spans="1:56" ht="12" customHeight="1" x14ac:dyDescent="0.2">
      <c r="A464" s="25">
        <f>MAX($A$14:A463)+1</f>
        <v>405</v>
      </c>
      <c r="B464" s="56" t="s">
        <v>30</v>
      </c>
      <c r="C464" s="55" t="s">
        <v>22</v>
      </c>
      <c r="D464" s="55" t="s">
        <v>23</v>
      </c>
      <c r="E464" s="55" t="s">
        <v>23</v>
      </c>
      <c r="F464" s="55" t="s">
        <v>22</v>
      </c>
      <c r="G464" s="55" t="s">
        <v>23</v>
      </c>
      <c r="H464" s="55" t="s">
        <v>23</v>
      </c>
      <c r="I464" s="55" t="s">
        <v>22</v>
      </c>
      <c r="J464" s="55" t="s">
        <v>23</v>
      </c>
      <c r="K464" s="55" t="s">
        <v>23</v>
      </c>
      <c r="L464" s="55" t="s">
        <v>22</v>
      </c>
      <c r="M464" s="55" t="s">
        <v>23</v>
      </c>
      <c r="N464" s="55" t="s">
        <v>23</v>
      </c>
      <c r="O464" s="55" t="s">
        <v>22</v>
      </c>
      <c r="P464" s="55" t="s">
        <v>23</v>
      </c>
      <c r="Q464" s="55" t="s">
        <v>23</v>
      </c>
      <c r="R464" s="55" t="s">
        <v>22</v>
      </c>
      <c r="S464" s="55" t="s">
        <v>23</v>
      </c>
      <c r="T464" s="55" t="s">
        <v>23</v>
      </c>
      <c r="U464" s="55" t="s">
        <v>22</v>
      </c>
      <c r="V464" s="55" t="s">
        <v>23</v>
      </c>
      <c r="W464" s="55" t="s">
        <v>23</v>
      </c>
      <c r="X464" s="55" t="s">
        <v>22</v>
      </c>
      <c r="Y464" s="55" t="s">
        <v>23</v>
      </c>
      <c r="Z464" s="55" t="s">
        <v>23</v>
      </c>
      <c r="AA464" s="55" t="s">
        <v>22</v>
      </c>
      <c r="AB464" s="55" t="s">
        <v>23</v>
      </c>
      <c r="AC464" s="55" t="s">
        <v>23</v>
      </c>
      <c r="AD464" s="55" t="s">
        <v>22</v>
      </c>
      <c r="AE464" s="55" t="s">
        <v>23</v>
      </c>
      <c r="AF464" s="55" t="s">
        <v>23</v>
      </c>
      <c r="AG464" s="55" t="s">
        <v>22</v>
      </c>
      <c r="AH464" s="55" t="s">
        <v>23</v>
      </c>
      <c r="AI464" s="55" t="s">
        <v>23</v>
      </c>
      <c r="AJ464" s="55" t="s">
        <v>22</v>
      </c>
      <c r="AK464" s="55" t="s">
        <v>23</v>
      </c>
      <c r="AL464" s="55" t="s">
        <v>23</v>
      </c>
      <c r="AM464" s="55" t="s">
        <v>22</v>
      </c>
      <c r="AN464" s="55" t="s">
        <v>23</v>
      </c>
      <c r="AO464" s="55" t="s">
        <v>23</v>
      </c>
      <c r="AP464" s="55" t="s">
        <v>22</v>
      </c>
      <c r="AQ464" s="55" t="s">
        <v>23</v>
      </c>
      <c r="AR464" s="55" t="s">
        <v>23</v>
      </c>
      <c r="AS464" s="55" t="s">
        <v>22</v>
      </c>
      <c r="AT464" s="55" t="s">
        <v>23</v>
      </c>
      <c r="AU464" s="55" t="s">
        <v>23</v>
      </c>
      <c r="AV464" s="55" t="s">
        <v>22</v>
      </c>
      <c r="AW464" s="55" t="s">
        <v>23</v>
      </c>
      <c r="AX464" s="55" t="s">
        <v>23</v>
      </c>
      <c r="AY464" s="55" t="s">
        <v>22</v>
      </c>
      <c r="AZ464" s="55" t="s">
        <v>23</v>
      </c>
      <c r="BA464" s="55" t="s">
        <v>23</v>
      </c>
      <c r="BB464" s="55" t="s">
        <v>22</v>
      </c>
      <c r="BC464" s="55" t="s">
        <v>23</v>
      </c>
      <c r="BD464" s="55" t="s">
        <v>23</v>
      </c>
    </row>
    <row r="465" spans="1:56" x14ac:dyDescent="0.2">
      <c r="A465" s="25">
        <f>MAX($A$14:A464)+1</f>
        <v>406</v>
      </c>
      <c r="B465" s="58" t="s">
        <v>122</v>
      </c>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c r="AB465" s="57"/>
      <c r="AC465" s="57"/>
      <c r="AD465" s="57"/>
      <c r="AE465" s="57"/>
      <c r="AF465" s="57"/>
      <c r="AG465" s="57"/>
      <c r="AH465" s="57"/>
      <c r="AI465" s="57"/>
      <c r="AJ465" s="57"/>
      <c r="AK465" s="57"/>
      <c r="AL465" s="57"/>
      <c r="AM465" s="57"/>
      <c r="AN465" s="57"/>
      <c r="AO465" s="57"/>
      <c r="AP465" s="57"/>
      <c r="AQ465" s="57"/>
      <c r="AR465" s="57"/>
      <c r="AS465" s="57"/>
      <c r="AT465" s="57"/>
      <c r="AU465" s="57"/>
      <c r="AV465" s="57"/>
      <c r="AW465" s="57"/>
      <c r="AX465" s="57"/>
      <c r="AY465" s="57"/>
      <c r="AZ465" s="57"/>
      <c r="BA465" s="57"/>
      <c r="BB465" s="57"/>
      <c r="BC465" s="57"/>
      <c r="BD465" s="57"/>
    </row>
    <row r="466" spans="1:56" ht="12" customHeight="1" x14ac:dyDescent="0.2">
      <c r="A466" s="25">
        <f>MAX($A$14:A465)+1</f>
        <v>407</v>
      </c>
      <c r="B466" s="56" t="s">
        <v>36</v>
      </c>
      <c r="C466" s="55" t="s">
        <v>6</v>
      </c>
      <c r="D466" s="55" t="s">
        <v>23</v>
      </c>
      <c r="E466" s="55" t="s">
        <v>31</v>
      </c>
      <c r="F466" s="55" t="s">
        <v>6</v>
      </c>
      <c r="G466" s="55" t="s">
        <v>23</v>
      </c>
      <c r="H466" s="55" t="s">
        <v>31</v>
      </c>
      <c r="I466" s="55" t="s">
        <v>5</v>
      </c>
      <c r="J466" s="55" t="s">
        <v>23</v>
      </c>
      <c r="K466" s="55" t="s">
        <v>33</v>
      </c>
      <c r="L466" s="55" t="s">
        <v>5</v>
      </c>
      <c r="M466" s="55" t="s">
        <v>26</v>
      </c>
      <c r="N466" s="55" t="s">
        <v>31</v>
      </c>
      <c r="O466" s="55" t="s">
        <v>5</v>
      </c>
      <c r="P466" s="55" t="s">
        <v>26</v>
      </c>
      <c r="Q466" s="55" t="s">
        <v>31</v>
      </c>
      <c r="R466" s="55" t="s">
        <v>5</v>
      </c>
      <c r="S466" s="55" t="s">
        <v>26</v>
      </c>
      <c r="T466" s="55" t="s">
        <v>31</v>
      </c>
      <c r="U466" s="55" t="s">
        <v>5</v>
      </c>
      <c r="V466" s="55" t="s">
        <v>26</v>
      </c>
      <c r="W466" s="55" t="s">
        <v>31</v>
      </c>
      <c r="X466" s="55" t="s">
        <v>5</v>
      </c>
      <c r="Y466" s="55" t="s">
        <v>26</v>
      </c>
      <c r="Z466" s="55" t="s">
        <v>31</v>
      </c>
      <c r="AA466" s="55" t="s">
        <v>5</v>
      </c>
      <c r="AB466" s="55" t="s">
        <v>26</v>
      </c>
      <c r="AC466" s="55" t="s">
        <v>31</v>
      </c>
      <c r="AD466" s="55" t="s">
        <v>5</v>
      </c>
      <c r="AE466" s="55" t="s">
        <v>26</v>
      </c>
      <c r="AF466" s="55" t="s">
        <v>31</v>
      </c>
      <c r="AG466" s="55" t="s">
        <v>5</v>
      </c>
      <c r="AH466" s="55" t="s">
        <v>26</v>
      </c>
      <c r="AI466" s="55" t="s">
        <v>31</v>
      </c>
      <c r="AJ466" s="55" t="s">
        <v>4</v>
      </c>
      <c r="AK466" s="55" t="s">
        <v>26</v>
      </c>
      <c r="AL466" s="55" t="s">
        <v>31</v>
      </c>
      <c r="AM466" s="55" t="s">
        <v>4</v>
      </c>
      <c r="AN466" s="55" t="s">
        <v>26</v>
      </c>
      <c r="AO466" s="55" t="s">
        <v>31</v>
      </c>
      <c r="AP466" s="55" t="s">
        <v>4</v>
      </c>
      <c r="AQ466" s="55" t="s">
        <v>26</v>
      </c>
      <c r="AR466" s="55" t="s">
        <v>31</v>
      </c>
      <c r="AS466" s="55" t="s">
        <v>4</v>
      </c>
      <c r="AT466" s="55" t="s">
        <v>26</v>
      </c>
      <c r="AU466" s="55" t="s">
        <v>31</v>
      </c>
      <c r="AV466" s="55" t="s">
        <v>5</v>
      </c>
      <c r="AW466" s="55" t="s">
        <v>23</v>
      </c>
      <c r="AX466" s="55" t="s">
        <v>32</v>
      </c>
      <c r="AY466" s="55" t="s">
        <v>5</v>
      </c>
      <c r="AZ466" s="55" t="s">
        <v>23</v>
      </c>
      <c r="BA466" s="55" t="s">
        <v>32</v>
      </c>
      <c r="BB466" s="55" t="s">
        <v>5</v>
      </c>
      <c r="BC466" s="55" t="s">
        <v>26</v>
      </c>
      <c r="BD466" s="55" t="s">
        <v>31</v>
      </c>
    </row>
    <row r="467" spans="1:56" ht="12" customHeight="1" x14ac:dyDescent="0.2">
      <c r="A467" s="25">
        <f>MAX($A$14:A466)+1</f>
        <v>408</v>
      </c>
      <c r="B467" s="56" t="s">
        <v>35</v>
      </c>
      <c r="C467" s="55" t="s">
        <v>27</v>
      </c>
      <c r="D467" s="55" t="s">
        <v>26</v>
      </c>
      <c r="E467" s="55" t="s">
        <v>23</v>
      </c>
      <c r="F467" s="55" t="s">
        <v>27</v>
      </c>
      <c r="G467" s="55" t="s">
        <v>26</v>
      </c>
      <c r="H467" s="55" t="s">
        <v>23</v>
      </c>
      <c r="I467" s="55" t="s">
        <v>27</v>
      </c>
      <c r="J467" s="55" t="s">
        <v>26</v>
      </c>
      <c r="K467" s="55" t="s">
        <v>23</v>
      </c>
      <c r="L467" s="55" t="s">
        <v>27</v>
      </c>
      <c r="M467" s="55" t="s">
        <v>26</v>
      </c>
      <c r="N467" s="55" t="s">
        <v>23</v>
      </c>
      <c r="O467" s="55" t="s">
        <v>27</v>
      </c>
      <c r="P467" s="55" t="s">
        <v>26</v>
      </c>
      <c r="Q467" s="55" t="s">
        <v>23</v>
      </c>
      <c r="R467" s="55" t="s">
        <v>27</v>
      </c>
      <c r="S467" s="55" t="s">
        <v>26</v>
      </c>
      <c r="T467" s="55" t="s">
        <v>23</v>
      </c>
      <c r="U467" s="55" t="s">
        <v>27</v>
      </c>
      <c r="V467" s="55" t="s">
        <v>26</v>
      </c>
      <c r="W467" s="55" t="s">
        <v>23</v>
      </c>
      <c r="X467" s="55" t="s">
        <v>27</v>
      </c>
      <c r="Y467" s="55" t="s">
        <v>26</v>
      </c>
      <c r="Z467" s="55" t="s">
        <v>23</v>
      </c>
      <c r="AA467" s="55" t="s">
        <v>27</v>
      </c>
      <c r="AB467" s="55" t="s">
        <v>26</v>
      </c>
      <c r="AC467" s="55" t="s">
        <v>23</v>
      </c>
      <c r="AD467" s="55" t="s">
        <v>27</v>
      </c>
      <c r="AE467" s="55" t="s">
        <v>26</v>
      </c>
      <c r="AF467" s="55" t="s">
        <v>23</v>
      </c>
      <c r="AG467" s="55" t="s">
        <v>27</v>
      </c>
      <c r="AH467" s="55" t="s">
        <v>26</v>
      </c>
      <c r="AI467" s="55" t="s">
        <v>23</v>
      </c>
      <c r="AJ467" s="55" t="s">
        <v>27</v>
      </c>
      <c r="AK467" s="55" t="s">
        <v>26</v>
      </c>
      <c r="AL467" s="55" t="s">
        <v>23</v>
      </c>
      <c r="AM467" s="55" t="s">
        <v>27</v>
      </c>
      <c r="AN467" s="55" t="s">
        <v>26</v>
      </c>
      <c r="AO467" s="55" t="s">
        <v>23</v>
      </c>
      <c r="AP467" s="55" t="s">
        <v>27</v>
      </c>
      <c r="AQ467" s="55" t="s">
        <v>26</v>
      </c>
      <c r="AR467" s="55" t="s">
        <v>23</v>
      </c>
      <c r="AS467" s="55" t="s">
        <v>27</v>
      </c>
      <c r="AT467" s="55" t="s">
        <v>26</v>
      </c>
      <c r="AU467" s="55" t="s">
        <v>23</v>
      </c>
      <c r="AV467" s="55" t="s">
        <v>27</v>
      </c>
      <c r="AW467" s="55" t="s">
        <v>26</v>
      </c>
      <c r="AX467" s="55" t="s">
        <v>23</v>
      </c>
      <c r="AY467" s="55" t="s">
        <v>27</v>
      </c>
      <c r="AZ467" s="55" t="s">
        <v>26</v>
      </c>
      <c r="BA467" s="55" t="s">
        <v>23</v>
      </c>
      <c r="BB467" s="55" t="s">
        <v>27</v>
      </c>
      <c r="BC467" s="55" t="s">
        <v>26</v>
      </c>
      <c r="BD467" s="55" t="s">
        <v>23</v>
      </c>
    </row>
    <row r="468" spans="1:56" ht="12" customHeight="1" x14ac:dyDescent="0.2">
      <c r="A468" s="25">
        <f>MAX($A$14:A467)+1</f>
        <v>409</v>
      </c>
      <c r="B468" s="56" t="s">
        <v>34</v>
      </c>
      <c r="C468" s="55" t="s">
        <v>6</v>
      </c>
      <c r="D468" s="55" t="s">
        <v>23</v>
      </c>
      <c r="E468" s="55" t="s">
        <v>31</v>
      </c>
      <c r="F468" s="55" t="s">
        <v>6</v>
      </c>
      <c r="G468" s="55" t="s">
        <v>23</v>
      </c>
      <c r="H468" s="55" t="s">
        <v>31</v>
      </c>
      <c r="I468" s="55" t="s">
        <v>5</v>
      </c>
      <c r="J468" s="55" t="s">
        <v>23</v>
      </c>
      <c r="K468" s="55" t="s">
        <v>33</v>
      </c>
      <c r="L468" s="55" t="s">
        <v>5</v>
      </c>
      <c r="M468" s="55" t="s">
        <v>26</v>
      </c>
      <c r="N468" s="55" t="s">
        <v>31</v>
      </c>
      <c r="O468" s="55" t="s">
        <v>5</v>
      </c>
      <c r="P468" s="55" t="s">
        <v>26</v>
      </c>
      <c r="Q468" s="55" t="s">
        <v>31</v>
      </c>
      <c r="R468" s="55" t="s">
        <v>5</v>
      </c>
      <c r="S468" s="55" t="s">
        <v>26</v>
      </c>
      <c r="T468" s="55" t="s">
        <v>31</v>
      </c>
      <c r="U468" s="55" t="s">
        <v>5</v>
      </c>
      <c r="V468" s="55" t="s">
        <v>26</v>
      </c>
      <c r="W468" s="55" t="s">
        <v>31</v>
      </c>
      <c r="X468" s="55" t="s">
        <v>5</v>
      </c>
      <c r="Y468" s="55" t="s">
        <v>26</v>
      </c>
      <c r="Z468" s="55" t="s">
        <v>31</v>
      </c>
      <c r="AA468" s="55" t="s">
        <v>5</v>
      </c>
      <c r="AB468" s="55" t="s">
        <v>26</v>
      </c>
      <c r="AC468" s="55" t="s">
        <v>31</v>
      </c>
      <c r="AD468" s="55" t="s">
        <v>5</v>
      </c>
      <c r="AE468" s="55" t="s">
        <v>26</v>
      </c>
      <c r="AF468" s="55" t="s">
        <v>31</v>
      </c>
      <c r="AG468" s="55" t="s">
        <v>5</v>
      </c>
      <c r="AH468" s="55" t="s">
        <v>26</v>
      </c>
      <c r="AI468" s="55" t="s">
        <v>31</v>
      </c>
      <c r="AJ468" s="55" t="s">
        <v>4</v>
      </c>
      <c r="AK468" s="55" t="s">
        <v>26</v>
      </c>
      <c r="AL468" s="55" t="s">
        <v>31</v>
      </c>
      <c r="AM468" s="55" t="s">
        <v>4</v>
      </c>
      <c r="AN468" s="55" t="s">
        <v>26</v>
      </c>
      <c r="AO468" s="55" t="s">
        <v>31</v>
      </c>
      <c r="AP468" s="55" t="s">
        <v>4</v>
      </c>
      <c r="AQ468" s="55" t="s">
        <v>26</v>
      </c>
      <c r="AR468" s="55" t="s">
        <v>31</v>
      </c>
      <c r="AS468" s="55" t="s">
        <v>4</v>
      </c>
      <c r="AT468" s="55" t="s">
        <v>26</v>
      </c>
      <c r="AU468" s="55" t="s">
        <v>31</v>
      </c>
      <c r="AV468" s="55" t="s">
        <v>5</v>
      </c>
      <c r="AW468" s="55" t="s">
        <v>23</v>
      </c>
      <c r="AX468" s="55" t="s">
        <v>32</v>
      </c>
      <c r="AY468" s="55" t="s">
        <v>5</v>
      </c>
      <c r="AZ468" s="55" t="s">
        <v>23</v>
      </c>
      <c r="BA468" s="55" t="s">
        <v>32</v>
      </c>
      <c r="BB468" s="55" t="s">
        <v>5</v>
      </c>
      <c r="BC468" s="55" t="s">
        <v>26</v>
      </c>
      <c r="BD468" s="55" t="s">
        <v>31</v>
      </c>
    </row>
    <row r="469" spans="1:56" ht="12" customHeight="1" x14ac:dyDescent="0.2">
      <c r="A469" s="25">
        <f>MAX($A$14:A468)+1</f>
        <v>410</v>
      </c>
      <c r="B469" s="56" t="s">
        <v>30</v>
      </c>
      <c r="C469" s="55" t="s">
        <v>27</v>
      </c>
      <c r="D469" s="55" t="s">
        <v>26</v>
      </c>
      <c r="E469" s="55" t="s">
        <v>23</v>
      </c>
      <c r="F469" s="55" t="s">
        <v>27</v>
      </c>
      <c r="G469" s="55" t="s">
        <v>26</v>
      </c>
      <c r="H469" s="55" t="s">
        <v>23</v>
      </c>
      <c r="I469" s="55" t="s">
        <v>27</v>
      </c>
      <c r="J469" s="55" t="s">
        <v>26</v>
      </c>
      <c r="K469" s="55" t="s">
        <v>23</v>
      </c>
      <c r="L469" s="55" t="s">
        <v>27</v>
      </c>
      <c r="M469" s="55" t="s">
        <v>26</v>
      </c>
      <c r="N469" s="55" t="s">
        <v>23</v>
      </c>
      <c r="O469" s="55" t="s">
        <v>27</v>
      </c>
      <c r="P469" s="55" t="s">
        <v>26</v>
      </c>
      <c r="Q469" s="55" t="s">
        <v>23</v>
      </c>
      <c r="R469" s="55" t="s">
        <v>27</v>
      </c>
      <c r="S469" s="55" t="s">
        <v>26</v>
      </c>
      <c r="T469" s="55" t="s">
        <v>23</v>
      </c>
      <c r="U469" s="55" t="s">
        <v>27</v>
      </c>
      <c r="V469" s="55" t="s">
        <v>26</v>
      </c>
      <c r="W469" s="55" t="s">
        <v>23</v>
      </c>
      <c r="X469" s="55" t="s">
        <v>27</v>
      </c>
      <c r="Y469" s="55" t="s">
        <v>26</v>
      </c>
      <c r="Z469" s="55" t="s">
        <v>23</v>
      </c>
      <c r="AA469" s="55" t="s">
        <v>27</v>
      </c>
      <c r="AB469" s="55" t="s">
        <v>26</v>
      </c>
      <c r="AC469" s="55" t="s">
        <v>23</v>
      </c>
      <c r="AD469" s="55" t="s">
        <v>27</v>
      </c>
      <c r="AE469" s="55" t="s">
        <v>26</v>
      </c>
      <c r="AF469" s="55" t="s">
        <v>23</v>
      </c>
      <c r="AG469" s="55" t="s">
        <v>27</v>
      </c>
      <c r="AH469" s="55" t="s">
        <v>26</v>
      </c>
      <c r="AI469" s="55" t="s">
        <v>23</v>
      </c>
      <c r="AJ469" s="55" t="s">
        <v>27</v>
      </c>
      <c r="AK469" s="55" t="s">
        <v>26</v>
      </c>
      <c r="AL469" s="55" t="s">
        <v>23</v>
      </c>
      <c r="AM469" s="55" t="s">
        <v>27</v>
      </c>
      <c r="AN469" s="55" t="s">
        <v>26</v>
      </c>
      <c r="AO469" s="55" t="s">
        <v>23</v>
      </c>
      <c r="AP469" s="55" t="s">
        <v>27</v>
      </c>
      <c r="AQ469" s="55" t="s">
        <v>26</v>
      </c>
      <c r="AR469" s="55" t="s">
        <v>23</v>
      </c>
      <c r="AS469" s="55" t="s">
        <v>27</v>
      </c>
      <c r="AT469" s="55" t="s">
        <v>26</v>
      </c>
      <c r="AU469" s="55" t="s">
        <v>23</v>
      </c>
      <c r="AV469" s="55" t="s">
        <v>27</v>
      </c>
      <c r="AW469" s="55" t="s">
        <v>26</v>
      </c>
      <c r="AX469" s="55" t="s">
        <v>23</v>
      </c>
      <c r="AY469" s="55" t="s">
        <v>27</v>
      </c>
      <c r="AZ469" s="55" t="s">
        <v>26</v>
      </c>
      <c r="BA469" s="55" t="s">
        <v>23</v>
      </c>
      <c r="BB469" s="55" t="s">
        <v>27</v>
      </c>
      <c r="BC469" s="55" t="s">
        <v>26</v>
      </c>
      <c r="BD469" s="55" t="s">
        <v>23</v>
      </c>
    </row>
    <row r="470" spans="1:56" x14ac:dyDescent="0.2">
      <c r="A470" s="25">
        <f>MAX($A$14:A469)+1</f>
        <v>411</v>
      </c>
      <c r="B470" s="58" t="s">
        <v>121</v>
      </c>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c r="AB470" s="57"/>
      <c r="AC470" s="57"/>
      <c r="AD470" s="57"/>
      <c r="AE470" s="57"/>
      <c r="AF470" s="57"/>
      <c r="AG470" s="57"/>
      <c r="AH470" s="57"/>
      <c r="AI470" s="57"/>
      <c r="AJ470" s="57"/>
      <c r="AK470" s="57"/>
      <c r="AL470" s="57"/>
      <c r="AM470" s="57"/>
      <c r="AN470" s="57"/>
      <c r="AO470" s="57"/>
      <c r="AP470" s="57"/>
      <c r="AQ470" s="57"/>
      <c r="AR470" s="57"/>
      <c r="AS470" s="57"/>
      <c r="AT470" s="57"/>
      <c r="AU470" s="57"/>
      <c r="AV470" s="57"/>
      <c r="AW470" s="57"/>
      <c r="AX470" s="57"/>
      <c r="AY470" s="57"/>
      <c r="AZ470" s="57"/>
      <c r="BA470" s="57"/>
      <c r="BB470" s="57"/>
      <c r="BC470" s="57"/>
      <c r="BD470" s="57"/>
    </row>
    <row r="471" spans="1:56" ht="12" customHeight="1" x14ac:dyDescent="0.2">
      <c r="A471" s="25">
        <f>MAX($A$14:A470)+1</f>
        <v>412</v>
      </c>
      <c r="B471" s="56" t="s">
        <v>36</v>
      </c>
      <c r="C471" s="55" t="s">
        <v>4</v>
      </c>
      <c r="D471" s="55" t="s">
        <v>23</v>
      </c>
      <c r="E471" s="55" t="s">
        <v>31</v>
      </c>
      <c r="F471" s="55" t="s">
        <v>4</v>
      </c>
      <c r="G471" s="55" t="s">
        <v>23</v>
      </c>
      <c r="H471" s="55" t="s">
        <v>31</v>
      </c>
      <c r="I471" s="55" t="s">
        <v>4</v>
      </c>
      <c r="J471" s="55" t="s">
        <v>23</v>
      </c>
      <c r="K471" s="55" t="s">
        <v>31</v>
      </c>
      <c r="L471" s="55" t="s">
        <v>3</v>
      </c>
      <c r="M471" s="55" t="s">
        <v>23</v>
      </c>
      <c r="N471" s="55" t="s">
        <v>31</v>
      </c>
      <c r="O471" s="55" t="s">
        <v>3</v>
      </c>
      <c r="P471" s="55" t="s">
        <v>23</v>
      </c>
      <c r="Q471" s="55" t="s">
        <v>32</v>
      </c>
      <c r="R471" s="55" t="s">
        <v>3</v>
      </c>
      <c r="S471" s="55" t="s">
        <v>23</v>
      </c>
      <c r="T471" s="55" t="s">
        <v>31</v>
      </c>
      <c r="U471" s="55" t="s">
        <v>3</v>
      </c>
      <c r="V471" s="55" t="s">
        <v>23</v>
      </c>
      <c r="W471" s="55" t="s">
        <v>31</v>
      </c>
      <c r="X471" s="55" t="s">
        <v>3</v>
      </c>
      <c r="Y471" s="55" t="s">
        <v>23</v>
      </c>
      <c r="Z471" s="55" t="s">
        <v>31</v>
      </c>
      <c r="AA471" s="55" t="s">
        <v>3</v>
      </c>
      <c r="AB471" s="55" t="s">
        <v>23</v>
      </c>
      <c r="AC471" s="55" t="s">
        <v>31</v>
      </c>
      <c r="AD471" s="55" t="s">
        <v>3</v>
      </c>
      <c r="AE471" s="55" t="s">
        <v>23</v>
      </c>
      <c r="AF471" s="55" t="s">
        <v>31</v>
      </c>
      <c r="AG471" s="55" t="s">
        <v>3</v>
      </c>
      <c r="AH471" s="55" t="s">
        <v>23</v>
      </c>
      <c r="AI471" s="55" t="s">
        <v>31</v>
      </c>
      <c r="AJ471" s="55" t="s">
        <v>4</v>
      </c>
      <c r="AK471" s="55" t="s">
        <v>23</v>
      </c>
      <c r="AL471" s="55" t="s">
        <v>31</v>
      </c>
      <c r="AM471" s="55" t="s">
        <v>4</v>
      </c>
      <c r="AN471" s="55" t="s">
        <v>23</v>
      </c>
      <c r="AO471" s="55" t="s">
        <v>31</v>
      </c>
      <c r="AP471" s="55" t="s">
        <v>4</v>
      </c>
      <c r="AQ471" s="55" t="s">
        <v>23</v>
      </c>
      <c r="AR471" s="55" t="s">
        <v>32</v>
      </c>
      <c r="AS471" s="55" t="s">
        <v>4</v>
      </c>
      <c r="AT471" s="55" t="s">
        <v>23</v>
      </c>
      <c r="AU471" s="55" t="s">
        <v>31</v>
      </c>
      <c r="AV471" s="55" t="s">
        <v>4</v>
      </c>
      <c r="AW471" s="55" t="s">
        <v>23</v>
      </c>
      <c r="AX471" s="55" t="s">
        <v>31</v>
      </c>
      <c r="AY471" s="55" t="s">
        <v>3</v>
      </c>
      <c r="AZ471" s="55" t="s">
        <v>26</v>
      </c>
      <c r="BA471" s="55" t="s">
        <v>31</v>
      </c>
      <c r="BB471" s="55" t="s">
        <v>3</v>
      </c>
      <c r="BC471" s="55" t="s">
        <v>26</v>
      </c>
      <c r="BD471" s="55" t="s">
        <v>31</v>
      </c>
    </row>
    <row r="472" spans="1:56" ht="12" customHeight="1" x14ac:dyDescent="0.2">
      <c r="A472" s="25">
        <f>MAX($A$14:A471)+1</f>
        <v>413</v>
      </c>
      <c r="B472" s="56" t="s">
        <v>35</v>
      </c>
      <c r="C472" s="55" t="s">
        <v>27</v>
      </c>
      <c r="D472" s="55" t="s">
        <v>23</v>
      </c>
      <c r="E472" s="55" t="s">
        <v>23</v>
      </c>
      <c r="F472" s="55" t="s">
        <v>27</v>
      </c>
      <c r="G472" s="55" t="s">
        <v>23</v>
      </c>
      <c r="H472" s="55" t="s">
        <v>23</v>
      </c>
      <c r="I472" s="55" t="s">
        <v>27</v>
      </c>
      <c r="J472" s="55" t="s">
        <v>23</v>
      </c>
      <c r="K472" s="55" t="s">
        <v>23</v>
      </c>
      <c r="L472" s="55" t="s">
        <v>29</v>
      </c>
      <c r="M472" s="55" t="s">
        <v>23</v>
      </c>
      <c r="N472" s="55" t="s">
        <v>23</v>
      </c>
      <c r="O472" s="55" t="s">
        <v>29</v>
      </c>
      <c r="P472" s="55" t="s">
        <v>23</v>
      </c>
      <c r="Q472" s="55" t="s">
        <v>23</v>
      </c>
      <c r="R472" s="55" t="s">
        <v>29</v>
      </c>
      <c r="S472" s="55" t="s">
        <v>23</v>
      </c>
      <c r="T472" s="55" t="s">
        <v>23</v>
      </c>
      <c r="U472" s="55" t="s">
        <v>29</v>
      </c>
      <c r="V472" s="55" t="s">
        <v>23</v>
      </c>
      <c r="W472" s="55" t="s">
        <v>23</v>
      </c>
      <c r="X472" s="55" t="s">
        <v>29</v>
      </c>
      <c r="Y472" s="55" t="s">
        <v>23</v>
      </c>
      <c r="Z472" s="55" t="s">
        <v>23</v>
      </c>
      <c r="AA472" s="55" t="s">
        <v>29</v>
      </c>
      <c r="AB472" s="55" t="s">
        <v>23</v>
      </c>
      <c r="AC472" s="55" t="s">
        <v>23</v>
      </c>
      <c r="AD472" s="55" t="s">
        <v>29</v>
      </c>
      <c r="AE472" s="55" t="s">
        <v>23</v>
      </c>
      <c r="AF472" s="55" t="s">
        <v>23</v>
      </c>
      <c r="AG472" s="55" t="s">
        <v>29</v>
      </c>
      <c r="AH472" s="55" t="s">
        <v>23</v>
      </c>
      <c r="AI472" s="55" t="s">
        <v>23</v>
      </c>
      <c r="AJ472" s="55" t="s">
        <v>27</v>
      </c>
      <c r="AK472" s="55" t="s">
        <v>23</v>
      </c>
      <c r="AL472" s="55" t="s">
        <v>23</v>
      </c>
      <c r="AM472" s="55" t="s">
        <v>27</v>
      </c>
      <c r="AN472" s="55" t="s">
        <v>23</v>
      </c>
      <c r="AO472" s="55" t="s">
        <v>23</v>
      </c>
      <c r="AP472" s="55" t="s">
        <v>27</v>
      </c>
      <c r="AQ472" s="55" t="s">
        <v>23</v>
      </c>
      <c r="AR472" s="55" t="s">
        <v>23</v>
      </c>
      <c r="AS472" s="55" t="s">
        <v>27</v>
      </c>
      <c r="AT472" s="55" t="s">
        <v>23</v>
      </c>
      <c r="AU472" s="55" t="s">
        <v>23</v>
      </c>
      <c r="AV472" s="55" t="s">
        <v>23</v>
      </c>
      <c r="AW472" s="55" t="s">
        <v>23</v>
      </c>
      <c r="AX472" s="55" t="s">
        <v>23</v>
      </c>
      <c r="AY472" s="55" t="s">
        <v>23</v>
      </c>
      <c r="AZ472" s="55" t="s">
        <v>23</v>
      </c>
      <c r="BA472" s="55" t="s">
        <v>23</v>
      </c>
      <c r="BB472" s="55" t="s">
        <v>23</v>
      </c>
      <c r="BC472" s="55" t="s">
        <v>23</v>
      </c>
      <c r="BD472" s="55" t="s">
        <v>23</v>
      </c>
    </row>
    <row r="473" spans="1:56" ht="12" customHeight="1" x14ac:dyDescent="0.2">
      <c r="A473" s="25">
        <f>MAX($A$14:A472)+1</f>
        <v>414</v>
      </c>
      <c r="B473" s="56" t="s">
        <v>34</v>
      </c>
      <c r="C473" s="55" t="s">
        <v>4</v>
      </c>
      <c r="D473" s="55" t="s">
        <v>23</v>
      </c>
      <c r="E473" s="55" t="s">
        <v>31</v>
      </c>
      <c r="F473" s="55" t="s">
        <v>4</v>
      </c>
      <c r="G473" s="55" t="s">
        <v>23</v>
      </c>
      <c r="H473" s="55" t="s">
        <v>31</v>
      </c>
      <c r="I473" s="55" t="s">
        <v>4</v>
      </c>
      <c r="J473" s="55" t="s">
        <v>23</v>
      </c>
      <c r="K473" s="55" t="s">
        <v>31</v>
      </c>
      <c r="L473" s="55" t="s">
        <v>3</v>
      </c>
      <c r="M473" s="55" t="s">
        <v>23</v>
      </c>
      <c r="N473" s="55" t="s">
        <v>31</v>
      </c>
      <c r="O473" s="55" t="s">
        <v>3</v>
      </c>
      <c r="P473" s="55" t="s">
        <v>23</v>
      </c>
      <c r="Q473" s="55" t="s">
        <v>32</v>
      </c>
      <c r="R473" s="55" t="s">
        <v>3</v>
      </c>
      <c r="S473" s="55" t="s">
        <v>23</v>
      </c>
      <c r="T473" s="55" t="s">
        <v>31</v>
      </c>
      <c r="U473" s="55" t="s">
        <v>3</v>
      </c>
      <c r="V473" s="55" t="s">
        <v>23</v>
      </c>
      <c r="W473" s="55" t="s">
        <v>31</v>
      </c>
      <c r="X473" s="55" t="s">
        <v>3</v>
      </c>
      <c r="Y473" s="55" t="s">
        <v>23</v>
      </c>
      <c r="Z473" s="55" t="s">
        <v>31</v>
      </c>
      <c r="AA473" s="55" t="s">
        <v>3</v>
      </c>
      <c r="AB473" s="55" t="s">
        <v>23</v>
      </c>
      <c r="AC473" s="55" t="s">
        <v>31</v>
      </c>
      <c r="AD473" s="55" t="s">
        <v>3</v>
      </c>
      <c r="AE473" s="55" t="s">
        <v>23</v>
      </c>
      <c r="AF473" s="55" t="s">
        <v>31</v>
      </c>
      <c r="AG473" s="55" t="s">
        <v>3</v>
      </c>
      <c r="AH473" s="55" t="s">
        <v>23</v>
      </c>
      <c r="AI473" s="55" t="s">
        <v>31</v>
      </c>
      <c r="AJ473" s="55" t="s">
        <v>4</v>
      </c>
      <c r="AK473" s="55" t="s">
        <v>23</v>
      </c>
      <c r="AL473" s="55" t="s">
        <v>31</v>
      </c>
      <c r="AM473" s="55" t="s">
        <v>4</v>
      </c>
      <c r="AN473" s="55" t="s">
        <v>23</v>
      </c>
      <c r="AO473" s="55" t="s">
        <v>31</v>
      </c>
      <c r="AP473" s="55" t="s">
        <v>4</v>
      </c>
      <c r="AQ473" s="55" t="s">
        <v>23</v>
      </c>
      <c r="AR473" s="55" t="s">
        <v>32</v>
      </c>
      <c r="AS473" s="55" t="s">
        <v>4</v>
      </c>
      <c r="AT473" s="55" t="s">
        <v>23</v>
      </c>
      <c r="AU473" s="55" t="s">
        <v>31</v>
      </c>
      <c r="AV473" s="55" t="s">
        <v>4</v>
      </c>
      <c r="AW473" s="55" t="s">
        <v>23</v>
      </c>
      <c r="AX473" s="55" t="s">
        <v>31</v>
      </c>
      <c r="AY473" s="55" t="s">
        <v>3</v>
      </c>
      <c r="AZ473" s="55" t="s">
        <v>26</v>
      </c>
      <c r="BA473" s="55" t="s">
        <v>31</v>
      </c>
      <c r="BB473" s="55" t="s">
        <v>3</v>
      </c>
      <c r="BC473" s="55" t="s">
        <v>26</v>
      </c>
      <c r="BD473" s="55" t="s">
        <v>31</v>
      </c>
    </row>
    <row r="474" spans="1:56" ht="12" customHeight="1" x14ac:dyDescent="0.2">
      <c r="A474" s="25">
        <f>MAX($A$14:A473)+1</f>
        <v>415</v>
      </c>
      <c r="B474" s="56" t="s">
        <v>30</v>
      </c>
      <c r="C474" s="55" t="s">
        <v>27</v>
      </c>
      <c r="D474" s="55" t="s">
        <v>23</v>
      </c>
      <c r="E474" s="55" t="s">
        <v>23</v>
      </c>
      <c r="F474" s="55" t="s">
        <v>27</v>
      </c>
      <c r="G474" s="55" t="s">
        <v>23</v>
      </c>
      <c r="H474" s="55" t="s">
        <v>23</v>
      </c>
      <c r="I474" s="55" t="s">
        <v>27</v>
      </c>
      <c r="J474" s="55" t="s">
        <v>23</v>
      </c>
      <c r="K474" s="55" t="s">
        <v>23</v>
      </c>
      <c r="L474" s="55" t="s">
        <v>29</v>
      </c>
      <c r="M474" s="55" t="s">
        <v>23</v>
      </c>
      <c r="N474" s="55" t="s">
        <v>23</v>
      </c>
      <c r="O474" s="55" t="s">
        <v>29</v>
      </c>
      <c r="P474" s="55" t="s">
        <v>23</v>
      </c>
      <c r="Q474" s="55" t="s">
        <v>23</v>
      </c>
      <c r="R474" s="55" t="s">
        <v>29</v>
      </c>
      <c r="S474" s="55" t="s">
        <v>23</v>
      </c>
      <c r="T474" s="55" t="s">
        <v>23</v>
      </c>
      <c r="U474" s="55" t="s">
        <v>29</v>
      </c>
      <c r="V474" s="55" t="s">
        <v>23</v>
      </c>
      <c r="W474" s="55" t="s">
        <v>23</v>
      </c>
      <c r="X474" s="55" t="s">
        <v>29</v>
      </c>
      <c r="Y474" s="55" t="s">
        <v>23</v>
      </c>
      <c r="Z474" s="55" t="s">
        <v>23</v>
      </c>
      <c r="AA474" s="55" t="s">
        <v>29</v>
      </c>
      <c r="AB474" s="55" t="s">
        <v>23</v>
      </c>
      <c r="AC474" s="55" t="s">
        <v>23</v>
      </c>
      <c r="AD474" s="55" t="s">
        <v>29</v>
      </c>
      <c r="AE474" s="55" t="s">
        <v>23</v>
      </c>
      <c r="AF474" s="55" t="s">
        <v>23</v>
      </c>
      <c r="AG474" s="55" t="s">
        <v>29</v>
      </c>
      <c r="AH474" s="55" t="s">
        <v>23</v>
      </c>
      <c r="AI474" s="55" t="s">
        <v>23</v>
      </c>
      <c r="AJ474" s="55" t="s">
        <v>27</v>
      </c>
      <c r="AK474" s="55" t="s">
        <v>23</v>
      </c>
      <c r="AL474" s="55" t="s">
        <v>23</v>
      </c>
      <c r="AM474" s="55" t="s">
        <v>27</v>
      </c>
      <c r="AN474" s="55" t="s">
        <v>23</v>
      </c>
      <c r="AO474" s="55" t="s">
        <v>23</v>
      </c>
      <c r="AP474" s="55" t="s">
        <v>27</v>
      </c>
      <c r="AQ474" s="55" t="s">
        <v>23</v>
      </c>
      <c r="AR474" s="55" t="s">
        <v>23</v>
      </c>
      <c r="AS474" s="55" t="s">
        <v>27</v>
      </c>
      <c r="AT474" s="55" t="s">
        <v>23</v>
      </c>
      <c r="AU474" s="55" t="s">
        <v>23</v>
      </c>
      <c r="AV474" s="55" t="s">
        <v>23</v>
      </c>
      <c r="AW474" s="55" t="s">
        <v>23</v>
      </c>
      <c r="AX474" s="55" t="s">
        <v>23</v>
      </c>
      <c r="AY474" s="55" t="s">
        <v>23</v>
      </c>
      <c r="AZ474" s="55" t="s">
        <v>23</v>
      </c>
      <c r="BA474" s="55" t="s">
        <v>23</v>
      </c>
      <c r="BB474" s="55" t="s">
        <v>23</v>
      </c>
      <c r="BC474" s="55" t="s">
        <v>23</v>
      </c>
      <c r="BD474" s="55" t="s">
        <v>23</v>
      </c>
    </row>
    <row r="475" spans="1:56" x14ac:dyDescent="0.2">
      <c r="A475" s="25">
        <f>MAX($A$14:A474)+1</f>
        <v>416</v>
      </c>
      <c r="B475" s="58" t="s">
        <v>120</v>
      </c>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c r="AB475" s="57"/>
      <c r="AC475" s="57"/>
      <c r="AD475" s="57"/>
      <c r="AE475" s="57"/>
      <c r="AF475" s="57"/>
      <c r="AG475" s="57"/>
      <c r="AH475" s="57"/>
      <c r="AI475" s="57"/>
      <c r="AJ475" s="57"/>
      <c r="AK475" s="57"/>
      <c r="AL475" s="57"/>
      <c r="AM475" s="57"/>
      <c r="AN475" s="57"/>
      <c r="AO475" s="57"/>
      <c r="AP475" s="57"/>
      <c r="AQ475" s="57"/>
      <c r="AR475" s="57"/>
      <c r="AS475" s="57"/>
      <c r="AT475" s="57"/>
      <c r="AU475" s="57"/>
      <c r="AV475" s="57"/>
      <c r="AW475" s="57"/>
      <c r="AX475" s="57"/>
      <c r="AY475" s="57"/>
      <c r="AZ475" s="57"/>
      <c r="BA475" s="57"/>
      <c r="BB475" s="57"/>
      <c r="BC475" s="57"/>
      <c r="BD475" s="57"/>
    </row>
    <row r="476" spans="1:56" ht="12" customHeight="1" x14ac:dyDescent="0.2">
      <c r="A476" s="25">
        <f>MAX($A$14:A475)+1</f>
        <v>417</v>
      </c>
      <c r="B476" s="56" t="s">
        <v>36</v>
      </c>
      <c r="C476" s="55" t="s">
        <v>5</v>
      </c>
      <c r="D476" s="55" t="s">
        <v>23</v>
      </c>
      <c r="E476" s="55" t="s">
        <v>31</v>
      </c>
      <c r="F476" s="55" t="s">
        <v>5</v>
      </c>
      <c r="G476" s="55" t="s">
        <v>23</v>
      </c>
      <c r="H476" s="55" t="s">
        <v>31</v>
      </c>
      <c r="I476" s="55" t="s">
        <v>5</v>
      </c>
      <c r="J476" s="55" t="s">
        <v>23</v>
      </c>
      <c r="K476" s="55" t="s">
        <v>31</v>
      </c>
      <c r="L476" s="55" t="s">
        <v>5</v>
      </c>
      <c r="M476" s="55" t="s">
        <v>23</v>
      </c>
      <c r="N476" s="55" t="s">
        <v>33</v>
      </c>
      <c r="O476" s="55" t="s">
        <v>5</v>
      </c>
      <c r="P476" s="55" t="s">
        <v>26</v>
      </c>
      <c r="Q476" s="55" t="s">
        <v>31</v>
      </c>
      <c r="R476" s="55" t="s">
        <v>5</v>
      </c>
      <c r="S476" s="55" t="s">
        <v>26</v>
      </c>
      <c r="T476" s="55" t="s">
        <v>31</v>
      </c>
      <c r="U476" s="55" t="s">
        <v>5</v>
      </c>
      <c r="V476" s="55" t="s">
        <v>26</v>
      </c>
      <c r="W476" s="55" t="s">
        <v>31</v>
      </c>
      <c r="X476" s="55" t="s">
        <v>5</v>
      </c>
      <c r="Y476" s="55" t="s">
        <v>26</v>
      </c>
      <c r="Z476" s="55" t="s">
        <v>31</v>
      </c>
      <c r="AA476" s="55" t="s">
        <v>3</v>
      </c>
      <c r="AB476" s="55" t="s">
        <v>23</v>
      </c>
      <c r="AC476" s="55" t="s">
        <v>31</v>
      </c>
      <c r="AD476" s="55" t="s">
        <v>3</v>
      </c>
      <c r="AE476" s="55" t="s">
        <v>23</v>
      </c>
      <c r="AF476" s="55" t="s">
        <v>33</v>
      </c>
      <c r="AG476" s="55" t="s">
        <v>3</v>
      </c>
      <c r="AH476" s="55" t="s">
        <v>23</v>
      </c>
      <c r="AI476" s="55" t="s">
        <v>31</v>
      </c>
      <c r="AJ476" s="55" t="s">
        <v>3</v>
      </c>
      <c r="AK476" s="55" t="s">
        <v>23</v>
      </c>
      <c r="AL476" s="55" t="s">
        <v>31</v>
      </c>
      <c r="AM476" s="55" t="s">
        <v>3</v>
      </c>
      <c r="AN476" s="55" t="s">
        <v>23</v>
      </c>
      <c r="AO476" s="55" t="s">
        <v>31</v>
      </c>
      <c r="AP476" s="55" t="s">
        <v>15</v>
      </c>
      <c r="AQ476" s="55" t="s">
        <v>26</v>
      </c>
      <c r="AR476" s="55" t="s">
        <v>33</v>
      </c>
      <c r="AS476" s="55" t="s">
        <v>3</v>
      </c>
      <c r="AT476" s="55" t="s">
        <v>28</v>
      </c>
      <c r="AU476" s="55" t="s">
        <v>26</v>
      </c>
      <c r="AV476" s="55" t="s">
        <v>5</v>
      </c>
      <c r="AW476" s="55" t="s">
        <v>28</v>
      </c>
      <c r="AX476" s="55" t="s">
        <v>26</v>
      </c>
      <c r="AY476" s="55" t="s">
        <v>6</v>
      </c>
      <c r="AZ476" s="55" t="s">
        <v>26</v>
      </c>
      <c r="BA476" s="55" t="s">
        <v>32</v>
      </c>
      <c r="BB476" s="55" t="s">
        <v>6</v>
      </c>
      <c r="BC476" s="55" t="s">
        <v>26</v>
      </c>
      <c r="BD476" s="55" t="s">
        <v>31</v>
      </c>
    </row>
    <row r="477" spans="1:56" ht="12" customHeight="1" x14ac:dyDescent="0.2">
      <c r="A477" s="25">
        <f>MAX($A$14:A476)+1</f>
        <v>418</v>
      </c>
      <c r="B477" s="56" t="s">
        <v>35</v>
      </c>
      <c r="C477" s="55" t="s">
        <v>27</v>
      </c>
      <c r="D477" s="55" t="s">
        <v>23</v>
      </c>
      <c r="E477" s="55" t="s">
        <v>23</v>
      </c>
      <c r="F477" s="55" t="s">
        <v>27</v>
      </c>
      <c r="G477" s="55" t="s">
        <v>23</v>
      </c>
      <c r="H477" s="55" t="s">
        <v>23</v>
      </c>
      <c r="I477" s="55" t="s">
        <v>27</v>
      </c>
      <c r="J477" s="55" t="s">
        <v>23</v>
      </c>
      <c r="K477" s="55" t="s">
        <v>23</v>
      </c>
      <c r="L477" s="55" t="s">
        <v>27</v>
      </c>
      <c r="M477" s="55" t="s">
        <v>23</v>
      </c>
      <c r="N477" s="55" t="s">
        <v>23</v>
      </c>
      <c r="O477" s="55" t="s">
        <v>27</v>
      </c>
      <c r="P477" s="55" t="s">
        <v>23</v>
      </c>
      <c r="Q477" s="55" t="s">
        <v>23</v>
      </c>
      <c r="R477" s="55" t="s">
        <v>27</v>
      </c>
      <c r="S477" s="55" t="s">
        <v>23</v>
      </c>
      <c r="T477" s="55" t="s">
        <v>23</v>
      </c>
      <c r="U477" s="55" t="s">
        <v>27</v>
      </c>
      <c r="V477" s="55" t="s">
        <v>23</v>
      </c>
      <c r="W477" s="55" t="s">
        <v>23</v>
      </c>
      <c r="X477" s="55" t="s">
        <v>22</v>
      </c>
      <c r="Y477" s="55" t="s">
        <v>23</v>
      </c>
      <c r="Z477" s="55" t="s">
        <v>23</v>
      </c>
      <c r="AA477" s="55" t="s">
        <v>29</v>
      </c>
      <c r="AB477" s="55" t="s">
        <v>23</v>
      </c>
      <c r="AC477" s="55" t="s">
        <v>23</v>
      </c>
      <c r="AD477" s="55" t="s">
        <v>29</v>
      </c>
      <c r="AE477" s="55" t="s">
        <v>23</v>
      </c>
      <c r="AF477" s="55" t="s">
        <v>23</v>
      </c>
      <c r="AG477" s="55" t="s">
        <v>22</v>
      </c>
      <c r="AH477" s="55" t="s">
        <v>26</v>
      </c>
      <c r="AI477" s="55" t="s">
        <v>23</v>
      </c>
      <c r="AJ477" s="55" t="s">
        <v>22</v>
      </c>
      <c r="AK477" s="55" t="s">
        <v>26</v>
      </c>
      <c r="AL477" s="55" t="s">
        <v>23</v>
      </c>
      <c r="AM477" s="55" t="s">
        <v>22</v>
      </c>
      <c r="AN477" s="55" t="s">
        <v>26</v>
      </c>
      <c r="AO477" s="55" t="s">
        <v>23</v>
      </c>
      <c r="AP477" s="55" t="s">
        <v>22</v>
      </c>
      <c r="AQ477" s="55" t="s">
        <v>26</v>
      </c>
      <c r="AR477" s="55" t="s">
        <v>23</v>
      </c>
      <c r="AS477" s="55" t="s">
        <v>22</v>
      </c>
      <c r="AT477" s="55" t="s">
        <v>26</v>
      </c>
      <c r="AU477" s="55" t="s">
        <v>23</v>
      </c>
      <c r="AV477" s="55" t="s">
        <v>22</v>
      </c>
      <c r="AW477" s="55" t="s">
        <v>26</v>
      </c>
      <c r="AX477" s="55" t="s">
        <v>23</v>
      </c>
      <c r="AY477" s="55" t="s">
        <v>22</v>
      </c>
      <c r="AZ477" s="55" t="s">
        <v>26</v>
      </c>
      <c r="BA477" s="55" t="s">
        <v>23</v>
      </c>
      <c r="BB477" s="55" t="s">
        <v>22</v>
      </c>
      <c r="BC477" s="55" t="s">
        <v>26</v>
      </c>
      <c r="BD477" s="55" t="s">
        <v>23</v>
      </c>
    </row>
    <row r="478" spans="1:56" ht="12" customHeight="1" x14ac:dyDescent="0.2">
      <c r="A478" s="25">
        <f>MAX($A$14:A477)+1</f>
        <v>419</v>
      </c>
      <c r="B478" s="56" t="s">
        <v>34</v>
      </c>
      <c r="C478" s="55" t="s">
        <v>5</v>
      </c>
      <c r="D478" s="55" t="s">
        <v>23</v>
      </c>
      <c r="E478" s="55" t="s">
        <v>31</v>
      </c>
      <c r="F478" s="55" t="s">
        <v>5</v>
      </c>
      <c r="G478" s="55" t="s">
        <v>23</v>
      </c>
      <c r="H478" s="55" t="s">
        <v>31</v>
      </c>
      <c r="I478" s="55" t="s">
        <v>5</v>
      </c>
      <c r="J478" s="55" t="s">
        <v>23</v>
      </c>
      <c r="K478" s="55" t="s">
        <v>31</v>
      </c>
      <c r="L478" s="55" t="s">
        <v>5</v>
      </c>
      <c r="M478" s="55" t="s">
        <v>23</v>
      </c>
      <c r="N478" s="55" t="s">
        <v>33</v>
      </c>
      <c r="O478" s="55" t="s">
        <v>5</v>
      </c>
      <c r="P478" s="55" t="s">
        <v>26</v>
      </c>
      <c r="Q478" s="55" t="s">
        <v>31</v>
      </c>
      <c r="R478" s="55" t="s">
        <v>5</v>
      </c>
      <c r="S478" s="55" t="s">
        <v>26</v>
      </c>
      <c r="T478" s="55" t="s">
        <v>31</v>
      </c>
      <c r="U478" s="55" t="s">
        <v>5</v>
      </c>
      <c r="V478" s="55" t="s">
        <v>26</v>
      </c>
      <c r="W478" s="55" t="s">
        <v>31</v>
      </c>
      <c r="X478" s="55" t="s">
        <v>5</v>
      </c>
      <c r="Y478" s="55" t="s">
        <v>26</v>
      </c>
      <c r="Z478" s="55" t="s">
        <v>31</v>
      </c>
      <c r="AA478" s="55" t="s">
        <v>3</v>
      </c>
      <c r="AB478" s="55" t="s">
        <v>23</v>
      </c>
      <c r="AC478" s="55" t="s">
        <v>31</v>
      </c>
      <c r="AD478" s="55" t="s">
        <v>3</v>
      </c>
      <c r="AE478" s="55" t="s">
        <v>23</v>
      </c>
      <c r="AF478" s="55" t="s">
        <v>33</v>
      </c>
      <c r="AG478" s="55" t="s">
        <v>3</v>
      </c>
      <c r="AH478" s="55" t="s">
        <v>23</v>
      </c>
      <c r="AI478" s="55" t="s">
        <v>31</v>
      </c>
      <c r="AJ478" s="55" t="s">
        <v>3</v>
      </c>
      <c r="AK478" s="55" t="s">
        <v>23</v>
      </c>
      <c r="AL478" s="55" t="s">
        <v>31</v>
      </c>
      <c r="AM478" s="55" t="s">
        <v>3</v>
      </c>
      <c r="AN478" s="55" t="s">
        <v>23</v>
      </c>
      <c r="AO478" s="55" t="s">
        <v>31</v>
      </c>
      <c r="AP478" s="55" t="s">
        <v>15</v>
      </c>
      <c r="AQ478" s="55" t="s">
        <v>26</v>
      </c>
      <c r="AR478" s="55" t="s">
        <v>33</v>
      </c>
      <c r="AS478" s="55" t="s">
        <v>3</v>
      </c>
      <c r="AT478" s="55" t="s">
        <v>28</v>
      </c>
      <c r="AU478" s="55" t="s">
        <v>26</v>
      </c>
      <c r="AV478" s="55" t="s">
        <v>5</v>
      </c>
      <c r="AW478" s="55" t="s">
        <v>28</v>
      </c>
      <c r="AX478" s="55" t="s">
        <v>26</v>
      </c>
      <c r="AY478" s="55" t="s">
        <v>6</v>
      </c>
      <c r="AZ478" s="55" t="s">
        <v>26</v>
      </c>
      <c r="BA478" s="55" t="s">
        <v>32</v>
      </c>
      <c r="BB478" s="55" t="s">
        <v>6</v>
      </c>
      <c r="BC478" s="55" t="s">
        <v>26</v>
      </c>
      <c r="BD478" s="55" t="s">
        <v>31</v>
      </c>
    </row>
    <row r="479" spans="1:56" ht="12" customHeight="1" x14ac:dyDescent="0.2">
      <c r="A479" s="25">
        <f>MAX($A$14:A478)+1</f>
        <v>420</v>
      </c>
      <c r="B479" s="56" t="s">
        <v>30</v>
      </c>
      <c r="C479" s="55" t="s">
        <v>27</v>
      </c>
      <c r="D479" s="55" t="s">
        <v>23</v>
      </c>
      <c r="E479" s="55" t="s">
        <v>23</v>
      </c>
      <c r="F479" s="55" t="s">
        <v>27</v>
      </c>
      <c r="G479" s="55" t="s">
        <v>23</v>
      </c>
      <c r="H479" s="55" t="s">
        <v>23</v>
      </c>
      <c r="I479" s="55" t="s">
        <v>27</v>
      </c>
      <c r="J479" s="55" t="s">
        <v>23</v>
      </c>
      <c r="K479" s="55" t="s">
        <v>23</v>
      </c>
      <c r="L479" s="55" t="s">
        <v>27</v>
      </c>
      <c r="M479" s="55" t="s">
        <v>23</v>
      </c>
      <c r="N479" s="55" t="s">
        <v>23</v>
      </c>
      <c r="O479" s="55" t="s">
        <v>27</v>
      </c>
      <c r="P479" s="55" t="s">
        <v>23</v>
      </c>
      <c r="Q479" s="55" t="s">
        <v>23</v>
      </c>
      <c r="R479" s="55" t="s">
        <v>27</v>
      </c>
      <c r="S479" s="55" t="s">
        <v>23</v>
      </c>
      <c r="T479" s="55" t="s">
        <v>23</v>
      </c>
      <c r="U479" s="55" t="s">
        <v>27</v>
      </c>
      <c r="V479" s="55" t="s">
        <v>23</v>
      </c>
      <c r="W479" s="55" t="s">
        <v>23</v>
      </c>
      <c r="X479" s="55" t="s">
        <v>22</v>
      </c>
      <c r="Y479" s="55" t="s">
        <v>23</v>
      </c>
      <c r="Z479" s="55" t="s">
        <v>23</v>
      </c>
      <c r="AA479" s="55" t="s">
        <v>29</v>
      </c>
      <c r="AB479" s="55" t="s">
        <v>23</v>
      </c>
      <c r="AC479" s="55" t="s">
        <v>23</v>
      </c>
      <c r="AD479" s="55" t="s">
        <v>29</v>
      </c>
      <c r="AE479" s="55" t="s">
        <v>23</v>
      </c>
      <c r="AF479" s="55" t="s">
        <v>23</v>
      </c>
      <c r="AG479" s="55" t="s">
        <v>22</v>
      </c>
      <c r="AH479" s="55" t="s">
        <v>26</v>
      </c>
      <c r="AI479" s="55" t="s">
        <v>23</v>
      </c>
      <c r="AJ479" s="55" t="s">
        <v>22</v>
      </c>
      <c r="AK479" s="55" t="s">
        <v>26</v>
      </c>
      <c r="AL479" s="55" t="s">
        <v>23</v>
      </c>
      <c r="AM479" s="55" t="s">
        <v>22</v>
      </c>
      <c r="AN479" s="55" t="s">
        <v>26</v>
      </c>
      <c r="AO479" s="55" t="s">
        <v>23</v>
      </c>
      <c r="AP479" s="55" t="s">
        <v>22</v>
      </c>
      <c r="AQ479" s="55" t="s">
        <v>26</v>
      </c>
      <c r="AR479" s="55" t="s">
        <v>23</v>
      </c>
      <c r="AS479" s="55" t="s">
        <v>22</v>
      </c>
      <c r="AT479" s="55" t="s">
        <v>26</v>
      </c>
      <c r="AU479" s="55" t="s">
        <v>23</v>
      </c>
      <c r="AV479" s="55" t="s">
        <v>22</v>
      </c>
      <c r="AW479" s="55" t="s">
        <v>26</v>
      </c>
      <c r="AX479" s="55" t="s">
        <v>23</v>
      </c>
      <c r="AY479" s="55" t="s">
        <v>22</v>
      </c>
      <c r="AZ479" s="55" t="s">
        <v>26</v>
      </c>
      <c r="BA479" s="55" t="s">
        <v>23</v>
      </c>
      <c r="BB479" s="55" t="s">
        <v>22</v>
      </c>
      <c r="BC479" s="55" t="s">
        <v>26</v>
      </c>
      <c r="BD479" s="55" t="s">
        <v>23</v>
      </c>
    </row>
    <row r="480" spans="1:56" x14ac:dyDescent="0.2">
      <c r="A480" s="25">
        <f>MAX($A$14:A479)+1</f>
        <v>421</v>
      </c>
      <c r="B480" s="58" t="s">
        <v>128</v>
      </c>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7"/>
      <c r="AK480" s="57"/>
      <c r="AL480" s="57"/>
      <c r="AM480" s="57"/>
      <c r="AN480" s="57"/>
      <c r="AO480" s="57"/>
      <c r="AP480" s="57"/>
      <c r="AQ480" s="57"/>
      <c r="AR480" s="57"/>
      <c r="AS480" s="57"/>
      <c r="AT480" s="57"/>
      <c r="AU480" s="57"/>
      <c r="AV480" s="57"/>
      <c r="AW480" s="57"/>
      <c r="AX480" s="57"/>
      <c r="AY480" s="57"/>
      <c r="AZ480" s="57"/>
      <c r="BA480" s="57"/>
      <c r="BB480" s="57"/>
      <c r="BC480" s="57"/>
      <c r="BD480" s="57"/>
    </row>
    <row r="481" spans="1:56" ht="12" customHeight="1" x14ac:dyDescent="0.2">
      <c r="A481" s="25">
        <f>MAX($A$14:A480)+1</f>
        <v>422</v>
      </c>
      <c r="B481" s="56" t="s">
        <v>36</v>
      </c>
      <c r="C481" s="55" t="s">
        <v>6</v>
      </c>
      <c r="D481" s="55" t="s">
        <v>23</v>
      </c>
      <c r="E481" s="55" t="s">
        <v>31</v>
      </c>
      <c r="F481" s="55" t="s">
        <v>6</v>
      </c>
      <c r="G481" s="55" t="s">
        <v>23</v>
      </c>
      <c r="H481" s="55" t="s">
        <v>31</v>
      </c>
      <c r="I481" s="55" t="s">
        <v>6</v>
      </c>
      <c r="J481" s="55" t="s">
        <v>23</v>
      </c>
      <c r="K481" s="55" t="s">
        <v>31</v>
      </c>
      <c r="L481" s="55" t="s">
        <v>6</v>
      </c>
      <c r="M481" s="55" t="s">
        <v>23</v>
      </c>
      <c r="N481" s="55" t="s">
        <v>31</v>
      </c>
      <c r="O481" s="55" t="s">
        <v>6</v>
      </c>
      <c r="P481" s="55" t="s">
        <v>23</v>
      </c>
      <c r="Q481" s="55" t="s">
        <v>32</v>
      </c>
      <c r="R481" s="55" t="s">
        <v>6</v>
      </c>
      <c r="S481" s="55" t="s">
        <v>23</v>
      </c>
      <c r="T481" s="55" t="s">
        <v>32</v>
      </c>
      <c r="U481" s="55" t="s">
        <v>5</v>
      </c>
      <c r="V481" s="55" t="s">
        <v>23</v>
      </c>
      <c r="W481" s="55" t="s">
        <v>33</v>
      </c>
      <c r="X481" s="55" t="s">
        <v>5</v>
      </c>
      <c r="Y481" s="55" t="s">
        <v>23</v>
      </c>
      <c r="Z481" s="55" t="s">
        <v>31</v>
      </c>
      <c r="AA481" s="55" t="s">
        <v>5</v>
      </c>
      <c r="AB481" s="55" t="s">
        <v>26</v>
      </c>
      <c r="AC481" s="55" t="s">
        <v>32</v>
      </c>
      <c r="AD481" s="55" t="s">
        <v>6</v>
      </c>
      <c r="AE481" s="55" t="s">
        <v>23</v>
      </c>
      <c r="AF481" s="55" t="s">
        <v>31</v>
      </c>
      <c r="AG481" s="55" t="s">
        <v>6</v>
      </c>
      <c r="AH481" s="55" t="s">
        <v>23</v>
      </c>
      <c r="AI481" s="55" t="s">
        <v>31</v>
      </c>
      <c r="AJ481" s="55" t="s">
        <v>6</v>
      </c>
      <c r="AK481" s="55" t="s">
        <v>23</v>
      </c>
      <c r="AL481" s="55" t="s">
        <v>33</v>
      </c>
      <c r="AM481" s="55" t="s">
        <v>6</v>
      </c>
      <c r="AN481" s="55" t="s">
        <v>23</v>
      </c>
      <c r="AO481" s="55" t="s">
        <v>33</v>
      </c>
      <c r="AP481" s="55" t="s">
        <v>6</v>
      </c>
      <c r="AQ481" s="55" t="s">
        <v>23</v>
      </c>
      <c r="AR481" s="55" t="s">
        <v>31</v>
      </c>
      <c r="AS481" s="55" t="s">
        <v>4</v>
      </c>
      <c r="AT481" s="55" t="s">
        <v>23</v>
      </c>
      <c r="AU481" s="55" t="s">
        <v>33</v>
      </c>
      <c r="AV481" s="55" t="s">
        <v>23</v>
      </c>
      <c r="AW481" s="55" t="s">
        <v>23</v>
      </c>
      <c r="AX481" s="55" t="s">
        <v>23</v>
      </c>
      <c r="AY481" s="55" t="s">
        <v>23</v>
      </c>
      <c r="AZ481" s="55" t="s">
        <v>23</v>
      </c>
      <c r="BA481" s="55" t="s">
        <v>23</v>
      </c>
      <c r="BB481" s="55" t="s">
        <v>23</v>
      </c>
      <c r="BC481" s="55" t="s">
        <v>23</v>
      </c>
      <c r="BD481" s="55" t="s">
        <v>23</v>
      </c>
    </row>
    <row r="482" spans="1:56" ht="12" customHeight="1" x14ac:dyDescent="0.2">
      <c r="A482" s="25">
        <f>MAX($A$14:A481)+1</f>
        <v>423</v>
      </c>
      <c r="B482" s="56" t="s">
        <v>35</v>
      </c>
      <c r="C482" s="55" t="s">
        <v>27</v>
      </c>
      <c r="D482" s="55" t="s">
        <v>26</v>
      </c>
      <c r="E482" s="55" t="s">
        <v>23</v>
      </c>
      <c r="F482" s="55" t="s">
        <v>27</v>
      </c>
      <c r="G482" s="55" t="s">
        <v>26</v>
      </c>
      <c r="H482" s="55" t="s">
        <v>23</v>
      </c>
      <c r="I482" s="55" t="s">
        <v>27</v>
      </c>
      <c r="J482" s="55" t="s">
        <v>26</v>
      </c>
      <c r="K482" s="55" t="s">
        <v>23</v>
      </c>
      <c r="L482" s="55" t="s">
        <v>27</v>
      </c>
      <c r="M482" s="55" t="s">
        <v>26</v>
      </c>
      <c r="N482" s="55" t="s">
        <v>23</v>
      </c>
      <c r="O482" s="55" t="s">
        <v>27</v>
      </c>
      <c r="P482" s="55" t="s">
        <v>26</v>
      </c>
      <c r="Q482" s="55" t="s">
        <v>23</v>
      </c>
      <c r="R482" s="55" t="s">
        <v>27</v>
      </c>
      <c r="S482" s="55" t="s">
        <v>26</v>
      </c>
      <c r="T482" s="55" t="s">
        <v>23</v>
      </c>
      <c r="U482" s="55" t="s">
        <v>27</v>
      </c>
      <c r="V482" s="55" t="s">
        <v>26</v>
      </c>
      <c r="W482" s="55" t="s">
        <v>23</v>
      </c>
      <c r="X482" s="55" t="s">
        <v>27</v>
      </c>
      <c r="Y482" s="55" t="s">
        <v>26</v>
      </c>
      <c r="Z482" s="55" t="s">
        <v>23</v>
      </c>
      <c r="AA482" s="55" t="s">
        <v>27</v>
      </c>
      <c r="AB482" s="55" t="s">
        <v>26</v>
      </c>
      <c r="AC482" s="55" t="s">
        <v>23</v>
      </c>
      <c r="AD482" s="55" t="s">
        <v>27</v>
      </c>
      <c r="AE482" s="55" t="s">
        <v>23</v>
      </c>
      <c r="AF482" s="55" t="s">
        <v>23</v>
      </c>
      <c r="AG482" s="55" t="s">
        <v>27</v>
      </c>
      <c r="AH482" s="55" t="s">
        <v>23</v>
      </c>
      <c r="AI482" s="55" t="s">
        <v>23</v>
      </c>
      <c r="AJ482" s="55" t="s">
        <v>27</v>
      </c>
      <c r="AK482" s="55" t="s">
        <v>23</v>
      </c>
      <c r="AL482" s="55" t="s">
        <v>23</v>
      </c>
      <c r="AM482" s="55" t="s">
        <v>27</v>
      </c>
      <c r="AN482" s="55" t="s">
        <v>23</v>
      </c>
      <c r="AO482" s="55" t="s">
        <v>23</v>
      </c>
      <c r="AP482" s="55" t="s">
        <v>27</v>
      </c>
      <c r="AQ482" s="55" t="s">
        <v>23</v>
      </c>
      <c r="AR482" s="55" t="s">
        <v>23</v>
      </c>
      <c r="AS482" s="55" t="s">
        <v>27</v>
      </c>
      <c r="AT482" s="55" t="s">
        <v>23</v>
      </c>
      <c r="AU482" s="55" t="s">
        <v>23</v>
      </c>
      <c r="AV482" s="55" t="s">
        <v>23</v>
      </c>
      <c r="AW482" s="55" t="s">
        <v>23</v>
      </c>
      <c r="AX482" s="55" t="s">
        <v>23</v>
      </c>
      <c r="AY482" s="55" t="s">
        <v>23</v>
      </c>
      <c r="AZ482" s="55" t="s">
        <v>23</v>
      </c>
      <c r="BA482" s="55" t="s">
        <v>23</v>
      </c>
      <c r="BB482" s="55" t="s">
        <v>23</v>
      </c>
      <c r="BC482" s="55" t="s">
        <v>23</v>
      </c>
      <c r="BD482" s="55" t="s">
        <v>23</v>
      </c>
    </row>
    <row r="483" spans="1:56" ht="12" customHeight="1" x14ac:dyDescent="0.2">
      <c r="A483" s="25">
        <f>MAX($A$14:A482)+1</f>
        <v>424</v>
      </c>
      <c r="B483" s="56" t="s">
        <v>34</v>
      </c>
      <c r="C483" s="55" t="s">
        <v>6</v>
      </c>
      <c r="D483" s="55" t="s">
        <v>23</v>
      </c>
      <c r="E483" s="55" t="s">
        <v>31</v>
      </c>
      <c r="F483" s="55" t="s">
        <v>6</v>
      </c>
      <c r="G483" s="55" t="s">
        <v>23</v>
      </c>
      <c r="H483" s="55" t="s">
        <v>31</v>
      </c>
      <c r="I483" s="55" t="s">
        <v>6</v>
      </c>
      <c r="J483" s="55" t="s">
        <v>23</v>
      </c>
      <c r="K483" s="55" t="s">
        <v>31</v>
      </c>
      <c r="L483" s="55" t="s">
        <v>6</v>
      </c>
      <c r="M483" s="55" t="s">
        <v>23</v>
      </c>
      <c r="N483" s="55" t="s">
        <v>31</v>
      </c>
      <c r="O483" s="55" t="s">
        <v>6</v>
      </c>
      <c r="P483" s="55" t="s">
        <v>23</v>
      </c>
      <c r="Q483" s="55" t="s">
        <v>32</v>
      </c>
      <c r="R483" s="55" t="s">
        <v>6</v>
      </c>
      <c r="S483" s="55" t="s">
        <v>23</v>
      </c>
      <c r="T483" s="55" t="s">
        <v>32</v>
      </c>
      <c r="U483" s="55" t="s">
        <v>5</v>
      </c>
      <c r="V483" s="55" t="s">
        <v>23</v>
      </c>
      <c r="W483" s="55" t="s">
        <v>33</v>
      </c>
      <c r="X483" s="55" t="s">
        <v>5</v>
      </c>
      <c r="Y483" s="55" t="s">
        <v>23</v>
      </c>
      <c r="Z483" s="55" t="s">
        <v>31</v>
      </c>
      <c r="AA483" s="55" t="s">
        <v>5</v>
      </c>
      <c r="AB483" s="55" t="s">
        <v>26</v>
      </c>
      <c r="AC483" s="55" t="s">
        <v>32</v>
      </c>
      <c r="AD483" s="55" t="s">
        <v>6</v>
      </c>
      <c r="AE483" s="55" t="s">
        <v>23</v>
      </c>
      <c r="AF483" s="55" t="s">
        <v>31</v>
      </c>
      <c r="AG483" s="55" t="s">
        <v>6</v>
      </c>
      <c r="AH483" s="55" t="s">
        <v>23</v>
      </c>
      <c r="AI483" s="55" t="s">
        <v>31</v>
      </c>
      <c r="AJ483" s="55" t="s">
        <v>6</v>
      </c>
      <c r="AK483" s="55" t="s">
        <v>23</v>
      </c>
      <c r="AL483" s="55" t="s">
        <v>33</v>
      </c>
      <c r="AM483" s="55" t="s">
        <v>6</v>
      </c>
      <c r="AN483" s="55" t="s">
        <v>23</v>
      </c>
      <c r="AO483" s="55" t="s">
        <v>33</v>
      </c>
      <c r="AP483" s="55" t="s">
        <v>6</v>
      </c>
      <c r="AQ483" s="55" t="s">
        <v>23</v>
      </c>
      <c r="AR483" s="55" t="s">
        <v>31</v>
      </c>
      <c r="AS483" s="55" t="s">
        <v>4</v>
      </c>
      <c r="AT483" s="55" t="s">
        <v>23</v>
      </c>
      <c r="AU483" s="55" t="s">
        <v>33</v>
      </c>
      <c r="AV483" s="55" t="s">
        <v>23</v>
      </c>
      <c r="AW483" s="55" t="s">
        <v>23</v>
      </c>
      <c r="AX483" s="55" t="s">
        <v>23</v>
      </c>
      <c r="AY483" s="55" t="s">
        <v>23</v>
      </c>
      <c r="AZ483" s="55" t="s">
        <v>23</v>
      </c>
      <c r="BA483" s="55" t="s">
        <v>23</v>
      </c>
      <c r="BB483" s="55" t="s">
        <v>23</v>
      </c>
      <c r="BC483" s="55" t="s">
        <v>23</v>
      </c>
      <c r="BD483" s="55" t="s">
        <v>23</v>
      </c>
    </row>
    <row r="484" spans="1:56" ht="12" customHeight="1" x14ac:dyDescent="0.2">
      <c r="A484" s="25">
        <f>MAX($A$14:A483)+1</f>
        <v>425</v>
      </c>
      <c r="B484" s="56" t="s">
        <v>30</v>
      </c>
      <c r="C484" s="55" t="s">
        <v>27</v>
      </c>
      <c r="D484" s="55" t="s">
        <v>26</v>
      </c>
      <c r="E484" s="55" t="s">
        <v>23</v>
      </c>
      <c r="F484" s="55" t="s">
        <v>27</v>
      </c>
      <c r="G484" s="55" t="s">
        <v>26</v>
      </c>
      <c r="H484" s="55" t="s">
        <v>23</v>
      </c>
      <c r="I484" s="55" t="s">
        <v>27</v>
      </c>
      <c r="J484" s="55" t="s">
        <v>26</v>
      </c>
      <c r="K484" s="55" t="s">
        <v>23</v>
      </c>
      <c r="L484" s="55" t="s">
        <v>27</v>
      </c>
      <c r="M484" s="55" t="s">
        <v>26</v>
      </c>
      <c r="N484" s="55" t="s">
        <v>23</v>
      </c>
      <c r="O484" s="55" t="s">
        <v>27</v>
      </c>
      <c r="P484" s="55" t="s">
        <v>26</v>
      </c>
      <c r="Q484" s="55" t="s">
        <v>23</v>
      </c>
      <c r="R484" s="55" t="s">
        <v>27</v>
      </c>
      <c r="S484" s="55" t="s">
        <v>26</v>
      </c>
      <c r="T484" s="55" t="s">
        <v>23</v>
      </c>
      <c r="U484" s="55" t="s">
        <v>27</v>
      </c>
      <c r="V484" s="55" t="s">
        <v>26</v>
      </c>
      <c r="W484" s="55" t="s">
        <v>23</v>
      </c>
      <c r="X484" s="55" t="s">
        <v>27</v>
      </c>
      <c r="Y484" s="55" t="s">
        <v>26</v>
      </c>
      <c r="Z484" s="55" t="s">
        <v>23</v>
      </c>
      <c r="AA484" s="55" t="s">
        <v>27</v>
      </c>
      <c r="AB484" s="55" t="s">
        <v>26</v>
      </c>
      <c r="AC484" s="55" t="s">
        <v>23</v>
      </c>
      <c r="AD484" s="55" t="s">
        <v>27</v>
      </c>
      <c r="AE484" s="55" t="s">
        <v>23</v>
      </c>
      <c r="AF484" s="55" t="s">
        <v>23</v>
      </c>
      <c r="AG484" s="55" t="s">
        <v>27</v>
      </c>
      <c r="AH484" s="55" t="s">
        <v>23</v>
      </c>
      <c r="AI484" s="55" t="s">
        <v>23</v>
      </c>
      <c r="AJ484" s="55" t="s">
        <v>27</v>
      </c>
      <c r="AK484" s="55" t="s">
        <v>23</v>
      </c>
      <c r="AL484" s="55" t="s">
        <v>23</v>
      </c>
      <c r="AM484" s="55" t="s">
        <v>27</v>
      </c>
      <c r="AN484" s="55" t="s">
        <v>23</v>
      </c>
      <c r="AO484" s="55" t="s">
        <v>23</v>
      </c>
      <c r="AP484" s="55" t="s">
        <v>27</v>
      </c>
      <c r="AQ484" s="55" t="s">
        <v>23</v>
      </c>
      <c r="AR484" s="55" t="s">
        <v>23</v>
      </c>
      <c r="AS484" s="55" t="s">
        <v>27</v>
      </c>
      <c r="AT484" s="55" t="s">
        <v>23</v>
      </c>
      <c r="AU484" s="55" t="s">
        <v>23</v>
      </c>
      <c r="AV484" s="55" t="s">
        <v>23</v>
      </c>
      <c r="AW484" s="55" t="s">
        <v>23</v>
      </c>
      <c r="AX484" s="55" t="s">
        <v>23</v>
      </c>
      <c r="AY484" s="55" t="s">
        <v>23</v>
      </c>
      <c r="AZ484" s="55" t="s">
        <v>23</v>
      </c>
      <c r="BA484" s="55" t="s">
        <v>23</v>
      </c>
      <c r="BB484" s="55" t="s">
        <v>23</v>
      </c>
      <c r="BC484" s="55" t="s">
        <v>23</v>
      </c>
      <c r="BD484" s="55" t="s">
        <v>23</v>
      </c>
    </row>
    <row r="485" spans="1:56" x14ac:dyDescent="0.2">
      <c r="A485" s="25">
        <f>MAX($A$14:A484)+1</f>
        <v>426</v>
      </c>
      <c r="B485" s="58" t="s">
        <v>127</v>
      </c>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c r="AB485" s="57"/>
      <c r="AC485" s="57"/>
      <c r="AD485" s="57"/>
      <c r="AE485" s="57"/>
      <c r="AF485" s="57"/>
      <c r="AG485" s="57"/>
      <c r="AH485" s="57"/>
      <c r="AI485" s="57"/>
      <c r="AJ485" s="57"/>
      <c r="AK485" s="57"/>
      <c r="AL485" s="57"/>
      <c r="AM485" s="57"/>
      <c r="AN485" s="57"/>
      <c r="AO485" s="57"/>
      <c r="AP485" s="57"/>
      <c r="AQ485" s="57"/>
      <c r="AR485" s="57"/>
      <c r="AS485" s="57"/>
      <c r="AT485" s="57"/>
      <c r="AU485" s="57"/>
      <c r="AV485" s="57"/>
      <c r="AW485" s="57"/>
      <c r="AX485" s="57"/>
      <c r="AY485" s="57"/>
      <c r="AZ485" s="57"/>
      <c r="BA485" s="57"/>
      <c r="BB485" s="57"/>
      <c r="BC485" s="57"/>
      <c r="BD485" s="57"/>
    </row>
    <row r="486" spans="1:56" ht="12" customHeight="1" x14ac:dyDescent="0.2">
      <c r="A486" s="25">
        <f>MAX($A$14:A485)+1</f>
        <v>427</v>
      </c>
      <c r="B486" s="56" t="s">
        <v>36</v>
      </c>
      <c r="C486" s="55" t="s">
        <v>6</v>
      </c>
      <c r="D486" s="55" t="s">
        <v>23</v>
      </c>
      <c r="E486" s="55" t="s">
        <v>31</v>
      </c>
      <c r="F486" s="55" t="s">
        <v>6</v>
      </c>
      <c r="G486" s="55" t="s">
        <v>23</v>
      </c>
      <c r="H486" s="55" t="s">
        <v>31</v>
      </c>
      <c r="I486" s="55" t="s">
        <v>6</v>
      </c>
      <c r="J486" s="55" t="s">
        <v>23</v>
      </c>
      <c r="K486" s="55" t="s">
        <v>31</v>
      </c>
      <c r="L486" s="55" t="s">
        <v>6</v>
      </c>
      <c r="M486" s="55" t="s">
        <v>23</v>
      </c>
      <c r="N486" s="55" t="s">
        <v>31</v>
      </c>
      <c r="O486" s="55" t="s">
        <v>6</v>
      </c>
      <c r="P486" s="55" t="s">
        <v>23</v>
      </c>
      <c r="Q486" s="55" t="s">
        <v>32</v>
      </c>
      <c r="R486" s="55" t="s">
        <v>6</v>
      </c>
      <c r="S486" s="55" t="s">
        <v>23</v>
      </c>
      <c r="T486" s="55" t="s">
        <v>32</v>
      </c>
      <c r="U486" s="55" t="s">
        <v>5</v>
      </c>
      <c r="V486" s="55" t="s">
        <v>23</v>
      </c>
      <c r="W486" s="55" t="s">
        <v>33</v>
      </c>
      <c r="X486" s="55" t="s">
        <v>5</v>
      </c>
      <c r="Y486" s="55" t="s">
        <v>23</v>
      </c>
      <c r="Z486" s="55" t="s">
        <v>31</v>
      </c>
      <c r="AA486" s="55" t="s">
        <v>5</v>
      </c>
      <c r="AB486" s="55" t="s">
        <v>26</v>
      </c>
      <c r="AC486" s="55" t="s">
        <v>32</v>
      </c>
      <c r="AD486" s="55" t="s">
        <v>5</v>
      </c>
      <c r="AE486" s="55" t="s">
        <v>40</v>
      </c>
      <c r="AF486" s="55" t="s">
        <v>26</v>
      </c>
      <c r="AG486" s="55" t="s">
        <v>5</v>
      </c>
      <c r="AH486" s="55" t="s">
        <v>23</v>
      </c>
      <c r="AI486" s="55" t="s">
        <v>31</v>
      </c>
      <c r="AJ486" s="55" t="s">
        <v>5</v>
      </c>
      <c r="AK486" s="55" t="s">
        <v>23</v>
      </c>
      <c r="AL486" s="55" t="s">
        <v>31</v>
      </c>
      <c r="AM486" s="55" t="s">
        <v>5</v>
      </c>
      <c r="AN486" s="55" t="s">
        <v>23</v>
      </c>
      <c r="AO486" s="55" t="s">
        <v>31</v>
      </c>
      <c r="AP486" s="55" t="s">
        <v>5</v>
      </c>
      <c r="AQ486" s="55" t="s">
        <v>23</v>
      </c>
      <c r="AR486" s="55" t="s">
        <v>31</v>
      </c>
      <c r="AS486" s="55" t="s">
        <v>4</v>
      </c>
      <c r="AT486" s="55" t="s">
        <v>23</v>
      </c>
      <c r="AU486" s="55" t="s">
        <v>33</v>
      </c>
      <c r="AV486" s="55" t="s">
        <v>4</v>
      </c>
      <c r="AW486" s="55" t="s">
        <v>23</v>
      </c>
      <c r="AX486" s="55" t="s">
        <v>31</v>
      </c>
      <c r="AY486" s="55" t="s">
        <v>4</v>
      </c>
      <c r="AZ486" s="55" t="s">
        <v>23</v>
      </c>
      <c r="BA486" s="55" t="s">
        <v>32</v>
      </c>
      <c r="BB486" s="55" t="s">
        <v>4</v>
      </c>
      <c r="BC486" s="55" t="s">
        <v>23</v>
      </c>
      <c r="BD486" s="55" t="s">
        <v>31</v>
      </c>
    </row>
    <row r="487" spans="1:56" ht="12" customHeight="1" x14ac:dyDescent="0.2">
      <c r="A487" s="25">
        <f>MAX($A$14:A486)+1</f>
        <v>428</v>
      </c>
      <c r="B487" s="56" t="s">
        <v>35</v>
      </c>
      <c r="C487" s="55" t="s">
        <v>27</v>
      </c>
      <c r="D487" s="55" t="s">
        <v>26</v>
      </c>
      <c r="E487" s="55" t="s">
        <v>23</v>
      </c>
      <c r="F487" s="55" t="s">
        <v>27</v>
      </c>
      <c r="G487" s="55" t="s">
        <v>26</v>
      </c>
      <c r="H487" s="55" t="s">
        <v>23</v>
      </c>
      <c r="I487" s="55" t="s">
        <v>27</v>
      </c>
      <c r="J487" s="55" t="s">
        <v>26</v>
      </c>
      <c r="K487" s="55" t="s">
        <v>23</v>
      </c>
      <c r="L487" s="55" t="s">
        <v>27</v>
      </c>
      <c r="M487" s="55" t="s">
        <v>26</v>
      </c>
      <c r="N487" s="55" t="s">
        <v>23</v>
      </c>
      <c r="O487" s="55" t="s">
        <v>27</v>
      </c>
      <c r="P487" s="55" t="s">
        <v>26</v>
      </c>
      <c r="Q487" s="55" t="s">
        <v>23</v>
      </c>
      <c r="R487" s="55" t="s">
        <v>27</v>
      </c>
      <c r="S487" s="55" t="s">
        <v>26</v>
      </c>
      <c r="T487" s="55" t="s">
        <v>23</v>
      </c>
      <c r="U487" s="55" t="s">
        <v>27</v>
      </c>
      <c r="V487" s="55" t="s">
        <v>26</v>
      </c>
      <c r="W487" s="55" t="s">
        <v>23</v>
      </c>
      <c r="X487" s="55" t="s">
        <v>27</v>
      </c>
      <c r="Y487" s="55" t="s">
        <v>26</v>
      </c>
      <c r="Z487" s="55" t="s">
        <v>23</v>
      </c>
      <c r="AA487" s="55" t="s">
        <v>27</v>
      </c>
      <c r="AB487" s="55" t="s">
        <v>26</v>
      </c>
      <c r="AC487" s="55" t="s">
        <v>23</v>
      </c>
      <c r="AD487" s="55" t="s">
        <v>27</v>
      </c>
      <c r="AE487" s="55" t="s">
        <v>40</v>
      </c>
      <c r="AF487" s="55" t="s">
        <v>23</v>
      </c>
      <c r="AG487" s="55" t="s">
        <v>27</v>
      </c>
      <c r="AH487" s="55" t="s">
        <v>23</v>
      </c>
      <c r="AI487" s="55" t="s">
        <v>23</v>
      </c>
      <c r="AJ487" s="55" t="s">
        <v>27</v>
      </c>
      <c r="AK487" s="55" t="s">
        <v>23</v>
      </c>
      <c r="AL487" s="55" t="s">
        <v>23</v>
      </c>
      <c r="AM487" s="55" t="s">
        <v>27</v>
      </c>
      <c r="AN487" s="55" t="s">
        <v>23</v>
      </c>
      <c r="AO487" s="55" t="s">
        <v>23</v>
      </c>
      <c r="AP487" s="55" t="s">
        <v>27</v>
      </c>
      <c r="AQ487" s="55" t="s">
        <v>23</v>
      </c>
      <c r="AR487" s="55" t="s">
        <v>23</v>
      </c>
      <c r="AS487" s="55" t="s">
        <v>27</v>
      </c>
      <c r="AT487" s="55" t="s">
        <v>23</v>
      </c>
      <c r="AU487" s="55" t="s">
        <v>23</v>
      </c>
      <c r="AV487" s="55" t="s">
        <v>27</v>
      </c>
      <c r="AW487" s="55" t="s">
        <v>23</v>
      </c>
      <c r="AX487" s="55" t="s">
        <v>23</v>
      </c>
      <c r="AY487" s="55" t="s">
        <v>29</v>
      </c>
      <c r="AZ487" s="55" t="s">
        <v>23</v>
      </c>
      <c r="BA487" s="55" t="s">
        <v>23</v>
      </c>
      <c r="BB487" s="55" t="s">
        <v>27</v>
      </c>
      <c r="BC487" s="55" t="s">
        <v>26</v>
      </c>
      <c r="BD487" s="55" t="s">
        <v>23</v>
      </c>
    </row>
    <row r="488" spans="1:56" ht="12" customHeight="1" x14ac:dyDescent="0.2">
      <c r="A488" s="25">
        <f>MAX($A$14:A487)+1</f>
        <v>429</v>
      </c>
      <c r="B488" s="56" t="s">
        <v>34</v>
      </c>
      <c r="C488" s="55" t="s">
        <v>6</v>
      </c>
      <c r="D488" s="55" t="s">
        <v>23</v>
      </c>
      <c r="E488" s="55" t="s">
        <v>31</v>
      </c>
      <c r="F488" s="55" t="s">
        <v>6</v>
      </c>
      <c r="G488" s="55" t="s">
        <v>23</v>
      </c>
      <c r="H488" s="55" t="s">
        <v>31</v>
      </c>
      <c r="I488" s="55" t="s">
        <v>6</v>
      </c>
      <c r="J488" s="55" t="s">
        <v>23</v>
      </c>
      <c r="K488" s="55" t="s">
        <v>31</v>
      </c>
      <c r="L488" s="55" t="s">
        <v>6</v>
      </c>
      <c r="M488" s="55" t="s">
        <v>23</v>
      </c>
      <c r="N488" s="55" t="s">
        <v>31</v>
      </c>
      <c r="O488" s="55" t="s">
        <v>6</v>
      </c>
      <c r="P488" s="55" t="s">
        <v>23</v>
      </c>
      <c r="Q488" s="55" t="s">
        <v>32</v>
      </c>
      <c r="R488" s="55" t="s">
        <v>6</v>
      </c>
      <c r="S488" s="55" t="s">
        <v>23</v>
      </c>
      <c r="T488" s="55" t="s">
        <v>32</v>
      </c>
      <c r="U488" s="55" t="s">
        <v>5</v>
      </c>
      <c r="V488" s="55" t="s">
        <v>23</v>
      </c>
      <c r="W488" s="55" t="s">
        <v>33</v>
      </c>
      <c r="X488" s="55" t="s">
        <v>5</v>
      </c>
      <c r="Y488" s="55" t="s">
        <v>23</v>
      </c>
      <c r="Z488" s="55" t="s">
        <v>31</v>
      </c>
      <c r="AA488" s="55" t="s">
        <v>5</v>
      </c>
      <c r="AB488" s="55" t="s">
        <v>26</v>
      </c>
      <c r="AC488" s="55" t="s">
        <v>32</v>
      </c>
      <c r="AD488" s="55" t="s">
        <v>5</v>
      </c>
      <c r="AE488" s="55" t="s">
        <v>40</v>
      </c>
      <c r="AF488" s="55" t="s">
        <v>26</v>
      </c>
      <c r="AG488" s="55" t="s">
        <v>5</v>
      </c>
      <c r="AH488" s="55" t="s">
        <v>23</v>
      </c>
      <c r="AI488" s="55" t="s">
        <v>31</v>
      </c>
      <c r="AJ488" s="55" t="s">
        <v>5</v>
      </c>
      <c r="AK488" s="55" t="s">
        <v>23</v>
      </c>
      <c r="AL488" s="55" t="s">
        <v>31</v>
      </c>
      <c r="AM488" s="55" t="s">
        <v>5</v>
      </c>
      <c r="AN488" s="55" t="s">
        <v>23</v>
      </c>
      <c r="AO488" s="55" t="s">
        <v>31</v>
      </c>
      <c r="AP488" s="55" t="s">
        <v>5</v>
      </c>
      <c r="AQ488" s="55" t="s">
        <v>23</v>
      </c>
      <c r="AR488" s="55" t="s">
        <v>31</v>
      </c>
      <c r="AS488" s="55" t="s">
        <v>4</v>
      </c>
      <c r="AT488" s="55" t="s">
        <v>23</v>
      </c>
      <c r="AU488" s="55" t="s">
        <v>33</v>
      </c>
      <c r="AV488" s="55" t="s">
        <v>4</v>
      </c>
      <c r="AW488" s="55" t="s">
        <v>23</v>
      </c>
      <c r="AX488" s="55" t="s">
        <v>31</v>
      </c>
      <c r="AY488" s="55" t="s">
        <v>4</v>
      </c>
      <c r="AZ488" s="55" t="s">
        <v>23</v>
      </c>
      <c r="BA488" s="55" t="s">
        <v>32</v>
      </c>
      <c r="BB488" s="55" t="s">
        <v>4</v>
      </c>
      <c r="BC488" s="55" t="s">
        <v>23</v>
      </c>
      <c r="BD488" s="55" t="s">
        <v>31</v>
      </c>
    </row>
    <row r="489" spans="1:56" ht="12" customHeight="1" x14ac:dyDescent="0.2">
      <c r="A489" s="25">
        <f>MAX($A$14:A488)+1</f>
        <v>430</v>
      </c>
      <c r="B489" s="56" t="s">
        <v>30</v>
      </c>
      <c r="C489" s="55" t="s">
        <v>27</v>
      </c>
      <c r="D489" s="55" t="s">
        <v>26</v>
      </c>
      <c r="E489" s="55" t="s">
        <v>23</v>
      </c>
      <c r="F489" s="55" t="s">
        <v>27</v>
      </c>
      <c r="G489" s="55" t="s">
        <v>26</v>
      </c>
      <c r="H489" s="55" t="s">
        <v>23</v>
      </c>
      <c r="I489" s="55" t="s">
        <v>27</v>
      </c>
      <c r="J489" s="55" t="s">
        <v>26</v>
      </c>
      <c r="K489" s="55" t="s">
        <v>23</v>
      </c>
      <c r="L489" s="55" t="s">
        <v>27</v>
      </c>
      <c r="M489" s="55" t="s">
        <v>26</v>
      </c>
      <c r="N489" s="55" t="s">
        <v>23</v>
      </c>
      <c r="O489" s="55" t="s">
        <v>27</v>
      </c>
      <c r="P489" s="55" t="s">
        <v>26</v>
      </c>
      <c r="Q489" s="55" t="s">
        <v>23</v>
      </c>
      <c r="R489" s="55" t="s">
        <v>27</v>
      </c>
      <c r="S489" s="55" t="s">
        <v>26</v>
      </c>
      <c r="T489" s="55" t="s">
        <v>23</v>
      </c>
      <c r="U489" s="55" t="s">
        <v>27</v>
      </c>
      <c r="V489" s="55" t="s">
        <v>26</v>
      </c>
      <c r="W489" s="55" t="s">
        <v>23</v>
      </c>
      <c r="X489" s="55" t="s">
        <v>27</v>
      </c>
      <c r="Y489" s="55" t="s">
        <v>26</v>
      </c>
      <c r="Z489" s="55" t="s">
        <v>23</v>
      </c>
      <c r="AA489" s="55" t="s">
        <v>27</v>
      </c>
      <c r="AB489" s="55" t="s">
        <v>26</v>
      </c>
      <c r="AC489" s="55" t="s">
        <v>23</v>
      </c>
      <c r="AD489" s="55" t="s">
        <v>27</v>
      </c>
      <c r="AE489" s="55" t="s">
        <v>40</v>
      </c>
      <c r="AF489" s="55" t="s">
        <v>23</v>
      </c>
      <c r="AG489" s="55" t="s">
        <v>27</v>
      </c>
      <c r="AH489" s="55" t="s">
        <v>23</v>
      </c>
      <c r="AI489" s="55" t="s">
        <v>23</v>
      </c>
      <c r="AJ489" s="55" t="s">
        <v>27</v>
      </c>
      <c r="AK489" s="55" t="s">
        <v>23</v>
      </c>
      <c r="AL489" s="55" t="s">
        <v>23</v>
      </c>
      <c r="AM489" s="55" t="s">
        <v>27</v>
      </c>
      <c r="AN489" s="55" t="s">
        <v>23</v>
      </c>
      <c r="AO489" s="55" t="s">
        <v>23</v>
      </c>
      <c r="AP489" s="55" t="s">
        <v>27</v>
      </c>
      <c r="AQ489" s="55" t="s">
        <v>23</v>
      </c>
      <c r="AR489" s="55" t="s">
        <v>23</v>
      </c>
      <c r="AS489" s="55" t="s">
        <v>27</v>
      </c>
      <c r="AT489" s="55" t="s">
        <v>23</v>
      </c>
      <c r="AU489" s="55" t="s">
        <v>23</v>
      </c>
      <c r="AV489" s="55" t="s">
        <v>27</v>
      </c>
      <c r="AW489" s="55" t="s">
        <v>23</v>
      </c>
      <c r="AX489" s="55" t="s">
        <v>23</v>
      </c>
      <c r="AY489" s="55" t="s">
        <v>29</v>
      </c>
      <c r="AZ489" s="55" t="s">
        <v>23</v>
      </c>
      <c r="BA489" s="55" t="s">
        <v>23</v>
      </c>
      <c r="BB489" s="55" t="s">
        <v>27</v>
      </c>
      <c r="BC489" s="55" t="s">
        <v>26</v>
      </c>
      <c r="BD489" s="55" t="s">
        <v>23</v>
      </c>
    </row>
    <row r="490" spans="1:56" x14ac:dyDescent="0.2">
      <c r="A490" s="25">
        <f>MAX($A$14:A489)+1</f>
        <v>431</v>
      </c>
      <c r="B490" s="58" t="s">
        <v>126</v>
      </c>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c r="AB490" s="57"/>
      <c r="AC490" s="57"/>
      <c r="AD490" s="57"/>
      <c r="AE490" s="57"/>
      <c r="AF490" s="57"/>
      <c r="AG490" s="57"/>
      <c r="AH490" s="57"/>
      <c r="AI490" s="57"/>
      <c r="AJ490" s="57"/>
      <c r="AK490" s="57"/>
      <c r="AL490" s="57"/>
      <c r="AM490" s="57"/>
      <c r="AN490" s="57"/>
      <c r="AO490" s="57"/>
      <c r="AP490" s="57"/>
      <c r="AQ490" s="57"/>
      <c r="AR490" s="57"/>
      <c r="AS490" s="57"/>
      <c r="AT490" s="57"/>
      <c r="AU490" s="57"/>
      <c r="AV490" s="57"/>
      <c r="AW490" s="57"/>
      <c r="AX490" s="57"/>
      <c r="AY490" s="57"/>
      <c r="AZ490" s="57"/>
      <c r="BA490" s="57"/>
      <c r="BB490" s="57"/>
      <c r="BC490" s="57"/>
      <c r="BD490" s="57"/>
    </row>
    <row r="491" spans="1:56" ht="12" customHeight="1" x14ac:dyDescent="0.2">
      <c r="A491" s="25">
        <f>MAX($A$14:A490)+1</f>
        <v>432</v>
      </c>
      <c r="B491" s="56" t="s">
        <v>36</v>
      </c>
      <c r="C491" s="55" t="s">
        <v>6</v>
      </c>
      <c r="D491" s="55" t="s">
        <v>23</v>
      </c>
      <c r="E491" s="55" t="s">
        <v>31</v>
      </c>
      <c r="F491" s="55" t="s">
        <v>6</v>
      </c>
      <c r="G491" s="55" t="s">
        <v>23</v>
      </c>
      <c r="H491" s="55" t="s">
        <v>31</v>
      </c>
      <c r="I491" s="55" t="s">
        <v>6</v>
      </c>
      <c r="J491" s="55" t="s">
        <v>23</v>
      </c>
      <c r="K491" s="55" t="s">
        <v>31</v>
      </c>
      <c r="L491" s="55" t="s">
        <v>6</v>
      </c>
      <c r="M491" s="55" t="s">
        <v>23</v>
      </c>
      <c r="N491" s="55" t="s">
        <v>31</v>
      </c>
      <c r="O491" s="55" t="s">
        <v>6</v>
      </c>
      <c r="P491" s="55" t="s">
        <v>23</v>
      </c>
      <c r="Q491" s="55" t="s">
        <v>31</v>
      </c>
      <c r="R491" s="55" t="s">
        <v>6</v>
      </c>
      <c r="S491" s="55" t="s">
        <v>23</v>
      </c>
      <c r="T491" s="55" t="s">
        <v>31</v>
      </c>
      <c r="U491" s="55" t="s">
        <v>6</v>
      </c>
      <c r="V491" s="55" t="s">
        <v>23</v>
      </c>
      <c r="W491" s="55" t="s">
        <v>31</v>
      </c>
      <c r="X491" s="55" t="s">
        <v>6</v>
      </c>
      <c r="Y491" s="55" t="s">
        <v>23</v>
      </c>
      <c r="Z491" s="55" t="s">
        <v>31</v>
      </c>
      <c r="AA491" s="55" t="s">
        <v>6</v>
      </c>
      <c r="AB491" s="55" t="s">
        <v>23</v>
      </c>
      <c r="AC491" s="55" t="s">
        <v>31</v>
      </c>
      <c r="AD491" s="55" t="s">
        <v>6</v>
      </c>
      <c r="AE491" s="55" t="s">
        <v>23</v>
      </c>
      <c r="AF491" s="55" t="s">
        <v>31</v>
      </c>
      <c r="AG491" s="55" t="s">
        <v>6</v>
      </c>
      <c r="AH491" s="55" t="s">
        <v>23</v>
      </c>
      <c r="AI491" s="55" t="s">
        <v>31</v>
      </c>
      <c r="AJ491" s="55" t="s">
        <v>6</v>
      </c>
      <c r="AK491" s="55" t="s">
        <v>23</v>
      </c>
      <c r="AL491" s="55" t="s">
        <v>32</v>
      </c>
      <c r="AM491" s="55" t="s">
        <v>17</v>
      </c>
      <c r="AN491" s="55" t="s">
        <v>23</v>
      </c>
      <c r="AO491" s="55" t="s">
        <v>32</v>
      </c>
      <c r="AP491" s="55" t="s">
        <v>17</v>
      </c>
      <c r="AQ491" s="55" t="s">
        <v>23</v>
      </c>
      <c r="AR491" s="55" t="s">
        <v>31</v>
      </c>
      <c r="AS491" s="55" t="s">
        <v>18</v>
      </c>
      <c r="AT491" s="55" t="s">
        <v>28</v>
      </c>
      <c r="AU491" s="55" t="s">
        <v>26</v>
      </c>
      <c r="AV491" s="55" t="s">
        <v>18</v>
      </c>
      <c r="AW491" s="55" t="s">
        <v>28</v>
      </c>
      <c r="AX491" s="55" t="s">
        <v>26</v>
      </c>
      <c r="AY491" s="55" t="s">
        <v>19</v>
      </c>
      <c r="AZ491" s="55" t="s">
        <v>23</v>
      </c>
      <c r="BA491" s="55" t="s">
        <v>31</v>
      </c>
      <c r="BB491" s="55" t="s">
        <v>19</v>
      </c>
      <c r="BC491" s="55" t="s">
        <v>23</v>
      </c>
      <c r="BD491" s="55" t="s">
        <v>31</v>
      </c>
    </row>
    <row r="492" spans="1:56" ht="12" customHeight="1" x14ac:dyDescent="0.2">
      <c r="A492" s="25">
        <f>MAX($A$14:A491)+1</f>
        <v>433</v>
      </c>
      <c r="B492" s="56" t="s">
        <v>35</v>
      </c>
      <c r="C492" s="55" t="s">
        <v>27</v>
      </c>
      <c r="D492" s="55" t="s">
        <v>26</v>
      </c>
      <c r="E492" s="55" t="s">
        <v>23</v>
      </c>
      <c r="F492" s="55" t="s">
        <v>27</v>
      </c>
      <c r="G492" s="55" t="s">
        <v>26</v>
      </c>
      <c r="H492" s="55" t="s">
        <v>23</v>
      </c>
      <c r="I492" s="55" t="s">
        <v>27</v>
      </c>
      <c r="J492" s="55" t="s">
        <v>26</v>
      </c>
      <c r="K492" s="55" t="s">
        <v>23</v>
      </c>
      <c r="L492" s="55" t="s">
        <v>27</v>
      </c>
      <c r="M492" s="55" t="s">
        <v>26</v>
      </c>
      <c r="N492" s="55" t="s">
        <v>23</v>
      </c>
      <c r="O492" s="55" t="s">
        <v>27</v>
      </c>
      <c r="P492" s="55" t="s">
        <v>26</v>
      </c>
      <c r="Q492" s="55" t="s">
        <v>23</v>
      </c>
      <c r="R492" s="55" t="s">
        <v>27</v>
      </c>
      <c r="S492" s="55" t="s">
        <v>26</v>
      </c>
      <c r="T492" s="55" t="s">
        <v>23</v>
      </c>
      <c r="U492" s="55" t="s">
        <v>27</v>
      </c>
      <c r="V492" s="55" t="s">
        <v>26</v>
      </c>
      <c r="W492" s="55" t="s">
        <v>23</v>
      </c>
      <c r="X492" s="55" t="s">
        <v>27</v>
      </c>
      <c r="Y492" s="55" t="s">
        <v>26</v>
      </c>
      <c r="Z492" s="55" t="s">
        <v>23</v>
      </c>
      <c r="AA492" s="55" t="s">
        <v>27</v>
      </c>
      <c r="AB492" s="55" t="s">
        <v>26</v>
      </c>
      <c r="AC492" s="55" t="s">
        <v>23</v>
      </c>
      <c r="AD492" s="55" t="s">
        <v>27</v>
      </c>
      <c r="AE492" s="55" t="s">
        <v>26</v>
      </c>
      <c r="AF492" s="55" t="s">
        <v>23</v>
      </c>
      <c r="AG492" s="55" t="s">
        <v>27</v>
      </c>
      <c r="AH492" s="55" t="s">
        <v>26</v>
      </c>
      <c r="AI492" s="55" t="s">
        <v>23</v>
      </c>
      <c r="AJ492" s="55" t="s">
        <v>27</v>
      </c>
      <c r="AK492" s="55" t="s">
        <v>26</v>
      </c>
      <c r="AL492" s="55" t="s">
        <v>23</v>
      </c>
      <c r="AM492" s="55" t="s">
        <v>27</v>
      </c>
      <c r="AN492" s="55" t="s">
        <v>26</v>
      </c>
      <c r="AO492" s="55" t="s">
        <v>23</v>
      </c>
      <c r="AP492" s="55" t="s">
        <v>27</v>
      </c>
      <c r="AQ492" s="55" t="s">
        <v>26</v>
      </c>
      <c r="AR492" s="55" t="s">
        <v>23</v>
      </c>
      <c r="AS492" s="55" t="s">
        <v>44</v>
      </c>
      <c r="AT492" s="55" t="s">
        <v>28</v>
      </c>
      <c r="AU492" s="55" t="s">
        <v>23</v>
      </c>
      <c r="AV492" s="55" t="s">
        <v>44</v>
      </c>
      <c r="AW492" s="55" t="s">
        <v>28</v>
      </c>
      <c r="AX492" s="55" t="s">
        <v>23</v>
      </c>
      <c r="AY492" s="55" t="s">
        <v>55</v>
      </c>
      <c r="AZ492" s="55" t="s">
        <v>23</v>
      </c>
      <c r="BA492" s="55" t="s">
        <v>23</v>
      </c>
      <c r="BB492" s="55" t="s">
        <v>55</v>
      </c>
      <c r="BC492" s="55" t="s">
        <v>23</v>
      </c>
      <c r="BD492" s="55" t="s">
        <v>23</v>
      </c>
    </row>
    <row r="493" spans="1:56" ht="12" customHeight="1" x14ac:dyDescent="0.2">
      <c r="A493" s="25">
        <f>MAX($A$14:A492)+1</f>
        <v>434</v>
      </c>
      <c r="B493" s="56" t="s">
        <v>34</v>
      </c>
      <c r="C493" s="55" t="s">
        <v>6</v>
      </c>
      <c r="D493" s="55" t="s">
        <v>23</v>
      </c>
      <c r="E493" s="55" t="s">
        <v>31</v>
      </c>
      <c r="F493" s="55" t="s">
        <v>6</v>
      </c>
      <c r="G493" s="55" t="s">
        <v>23</v>
      </c>
      <c r="H493" s="55" t="s">
        <v>31</v>
      </c>
      <c r="I493" s="55" t="s">
        <v>6</v>
      </c>
      <c r="J493" s="55" t="s">
        <v>23</v>
      </c>
      <c r="K493" s="55" t="s">
        <v>31</v>
      </c>
      <c r="L493" s="55" t="s">
        <v>6</v>
      </c>
      <c r="M493" s="55" t="s">
        <v>23</v>
      </c>
      <c r="N493" s="55" t="s">
        <v>31</v>
      </c>
      <c r="O493" s="55" t="s">
        <v>6</v>
      </c>
      <c r="P493" s="55" t="s">
        <v>23</v>
      </c>
      <c r="Q493" s="55" t="s">
        <v>31</v>
      </c>
      <c r="R493" s="55" t="s">
        <v>6</v>
      </c>
      <c r="S493" s="55" t="s">
        <v>23</v>
      </c>
      <c r="T493" s="55" t="s">
        <v>31</v>
      </c>
      <c r="U493" s="55" t="s">
        <v>6</v>
      </c>
      <c r="V493" s="55" t="s">
        <v>23</v>
      </c>
      <c r="W493" s="55" t="s">
        <v>31</v>
      </c>
      <c r="X493" s="55" t="s">
        <v>6</v>
      </c>
      <c r="Y493" s="55" t="s">
        <v>23</v>
      </c>
      <c r="Z493" s="55" t="s">
        <v>31</v>
      </c>
      <c r="AA493" s="55" t="s">
        <v>6</v>
      </c>
      <c r="AB493" s="55" t="s">
        <v>23</v>
      </c>
      <c r="AC493" s="55" t="s">
        <v>31</v>
      </c>
      <c r="AD493" s="55" t="s">
        <v>6</v>
      </c>
      <c r="AE493" s="55" t="s">
        <v>23</v>
      </c>
      <c r="AF493" s="55" t="s">
        <v>31</v>
      </c>
      <c r="AG493" s="55" t="s">
        <v>6</v>
      </c>
      <c r="AH493" s="55" t="s">
        <v>23</v>
      </c>
      <c r="AI493" s="55" t="s">
        <v>31</v>
      </c>
      <c r="AJ493" s="55" t="s">
        <v>6</v>
      </c>
      <c r="AK493" s="55" t="s">
        <v>23</v>
      </c>
      <c r="AL493" s="55" t="s">
        <v>32</v>
      </c>
      <c r="AM493" s="55" t="s">
        <v>17</v>
      </c>
      <c r="AN493" s="55" t="s">
        <v>23</v>
      </c>
      <c r="AO493" s="55" t="s">
        <v>32</v>
      </c>
      <c r="AP493" s="55" t="s">
        <v>17</v>
      </c>
      <c r="AQ493" s="55" t="s">
        <v>23</v>
      </c>
      <c r="AR493" s="55" t="s">
        <v>31</v>
      </c>
      <c r="AS493" s="55" t="s">
        <v>18</v>
      </c>
      <c r="AT493" s="55" t="s">
        <v>28</v>
      </c>
      <c r="AU493" s="55" t="s">
        <v>26</v>
      </c>
      <c r="AV493" s="55" t="s">
        <v>18</v>
      </c>
      <c r="AW493" s="55" t="s">
        <v>28</v>
      </c>
      <c r="AX493" s="55" t="s">
        <v>26</v>
      </c>
      <c r="AY493" s="55" t="s">
        <v>19</v>
      </c>
      <c r="AZ493" s="55" t="s">
        <v>23</v>
      </c>
      <c r="BA493" s="55" t="s">
        <v>31</v>
      </c>
      <c r="BB493" s="55" t="s">
        <v>19</v>
      </c>
      <c r="BC493" s="55" t="s">
        <v>23</v>
      </c>
      <c r="BD493" s="55" t="s">
        <v>31</v>
      </c>
    </row>
    <row r="494" spans="1:56" ht="12" customHeight="1" x14ac:dyDescent="0.2">
      <c r="A494" s="25">
        <f>MAX($A$14:A493)+1</f>
        <v>435</v>
      </c>
      <c r="B494" s="56" t="s">
        <v>30</v>
      </c>
      <c r="C494" s="55" t="s">
        <v>27</v>
      </c>
      <c r="D494" s="55" t="s">
        <v>26</v>
      </c>
      <c r="E494" s="55" t="s">
        <v>23</v>
      </c>
      <c r="F494" s="55" t="s">
        <v>27</v>
      </c>
      <c r="G494" s="55" t="s">
        <v>26</v>
      </c>
      <c r="H494" s="55" t="s">
        <v>23</v>
      </c>
      <c r="I494" s="55" t="s">
        <v>27</v>
      </c>
      <c r="J494" s="55" t="s">
        <v>26</v>
      </c>
      <c r="K494" s="55" t="s">
        <v>23</v>
      </c>
      <c r="L494" s="55" t="s">
        <v>27</v>
      </c>
      <c r="M494" s="55" t="s">
        <v>26</v>
      </c>
      <c r="N494" s="55" t="s">
        <v>23</v>
      </c>
      <c r="O494" s="55" t="s">
        <v>27</v>
      </c>
      <c r="P494" s="55" t="s">
        <v>26</v>
      </c>
      <c r="Q494" s="55" t="s">
        <v>23</v>
      </c>
      <c r="R494" s="55" t="s">
        <v>27</v>
      </c>
      <c r="S494" s="55" t="s">
        <v>26</v>
      </c>
      <c r="T494" s="55" t="s">
        <v>23</v>
      </c>
      <c r="U494" s="55" t="s">
        <v>27</v>
      </c>
      <c r="V494" s="55" t="s">
        <v>26</v>
      </c>
      <c r="W494" s="55" t="s">
        <v>23</v>
      </c>
      <c r="X494" s="55" t="s">
        <v>27</v>
      </c>
      <c r="Y494" s="55" t="s">
        <v>26</v>
      </c>
      <c r="Z494" s="55" t="s">
        <v>23</v>
      </c>
      <c r="AA494" s="55" t="s">
        <v>27</v>
      </c>
      <c r="AB494" s="55" t="s">
        <v>26</v>
      </c>
      <c r="AC494" s="55" t="s">
        <v>23</v>
      </c>
      <c r="AD494" s="55" t="s">
        <v>27</v>
      </c>
      <c r="AE494" s="55" t="s">
        <v>26</v>
      </c>
      <c r="AF494" s="55" t="s">
        <v>23</v>
      </c>
      <c r="AG494" s="55" t="s">
        <v>27</v>
      </c>
      <c r="AH494" s="55" t="s">
        <v>26</v>
      </c>
      <c r="AI494" s="55" t="s">
        <v>23</v>
      </c>
      <c r="AJ494" s="55" t="s">
        <v>27</v>
      </c>
      <c r="AK494" s="55" t="s">
        <v>26</v>
      </c>
      <c r="AL494" s="55" t="s">
        <v>23</v>
      </c>
      <c r="AM494" s="55" t="s">
        <v>27</v>
      </c>
      <c r="AN494" s="55" t="s">
        <v>26</v>
      </c>
      <c r="AO494" s="55" t="s">
        <v>23</v>
      </c>
      <c r="AP494" s="55" t="s">
        <v>27</v>
      </c>
      <c r="AQ494" s="55" t="s">
        <v>26</v>
      </c>
      <c r="AR494" s="55" t="s">
        <v>23</v>
      </c>
      <c r="AS494" s="55" t="s">
        <v>44</v>
      </c>
      <c r="AT494" s="55" t="s">
        <v>28</v>
      </c>
      <c r="AU494" s="55" t="s">
        <v>23</v>
      </c>
      <c r="AV494" s="55" t="s">
        <v>44</v>
      </c>
      <c r="AW494" s="55" t="s">
        <v>28</v>
      </c>
      <c r="AX494" s="55" t="s">
        <v>23</v>
      </c>
      <c r="AY494" s="55" t="s">
        <v>55</v>
      </c>
      <c r="AZ494" s="55" t="s">
        <v>23</v>
      </c>
      <c r="BA494" s="55" t="s">
        <v>23</v>
      </c>
      <c r="BB494" s="55" t="s">
        <v>55</v>
      </c>
      <c r="BC494" s="55" t="s">
        <v>23</v>
      </c>
      <c r="BD494" s="55" t="s">
        <v>23</v>
      </c>
    </row>
    <row r="495" spans="1:56" x14ac:dyDescent="0.2">
      <c r="A495" s="25">
        <f>MAX($A$14:A494)+1</f>
        <v>436</v>
      </c>
      <c r="B495" s="58" t="s">
        <v>125</v>
      </c>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7"/>
      <c r="AK495" s="57"/>
      <c r="AL495" s="57"/>
      <c r="AM495" s="57"/>
      <c r="AN495" s="57"/>
      <c r="AO495" s="57"/>
      <c r="AP495" s="57"/>
      <c r="AQ495" s="57"/>
      <c r="AR495" s="57"/>
      <c r="AS495" s="57"/>
      <c r="AT495" s="57"/>
      <c r="AU495" s="57"/>
      <c r="AV495" s="57"/>
      <c r="AW495" s="57"/>
      <c r="AX495" s="57"/>
      <c r="AY495" s="57"/>
      <c r="AZ495" s="57"/>
      <c r="BA495" s="57"/>
      <c r="BB495" s="57"/>
      <c r="BC495" s="57"/>
      <c r="BD495" s="57"/>
    </row>
    <row r="496" spans="1:56" ht="12" customHeight="1" x14ac:dyDescent="0.2">
      <c r="A496" s="25">
        <f>MAX($A$14:A495)+1</f>
        <v>437</v>
      </c>
      <c r="B496" s="56" t="s">
        <v>36</v>
      </c>
      <c r="C496" s="55" t="s">
        <v>6</v>
      </c>
      <c r="D496" s="55" t="s">
        <v>23</v>
      </c>
      <c r="E496" s="55" t="s">
        <v>31</v>
      </c>
      <c r="F496" s="55" t="s">
        <v>6</v>
      </c>
      <c r="G496" s="55" t="s">
        <v>23</v>
      </c>
      <c r="H496" s="55" t="s">
        <v>31</v>
      </c>
      <c r="I496" s="55" t="s">
        <v>6</v>
      </c>
      <c r="J496" s="55" t="s">
        <v>23</v>
      </c>
      <c r="K496" s="55" t="s">
        <v>31</v>
      </c>
      <c r="L496" s="55" t="s">
        <v>6</v>
      </c>
      <c r="M496" s="55" t="s">
        <v>23</v>
      </c>
      <c r="N496" s="55" t="s">
        <v>31</v>
      </c>
      <c r="O496" s="55" t="s">
        <v>6</v>
      </c>
      <c r="P496" s="55" t="s">
        <v>23</v>
      </c>
      <c r="Q496" s="55" t="s">
        <v>31</v>
      </c>
      <c r="R496" s="55" t="s">
        <v>4</v>
      </c>
      <c r="S496" s="55" t="s">
        <v>23</v>
      </c>
      <c r="T496" s="55" t="s">
        <v>33</v>
      </c>
      <c r="U496" s="55" t="s">
        <v>4</v>
      </c>
      <c r="V496" s="55" t="s">
        <v>23</v>
      </c>
      <c r="W496" s="55" t="s">
        <v>31</v>
      </c>
      <c r="X496" s="55" t="s">
        <v>4</v>
      </c>
      <c r="Y496" s="55" t="s">
        <v>23</v>
      </c>
      <c r="Z496" s="55" t="s">
        <v>31</v>
      </c>
      <c r="AA496" s="55" t="s">
        <v>4</v>
      </c>
      <c r="AB496" s="55" t="s">
        <v>23</v>
      </c>
      <c r="AC496" s="55" t="s">
        <v>31</v>
      </c>
      <c r="AD496" s="55" t="s">
        <v>4</v>
      </c>
      <c r="AE496" s="55" t="s">
        <v>23</v>
      </c>
      <c r="AF496" s="55" t="s">
        <v>31</v>
      </c>
      <c r="AG496" s="55" t="s">
        <v>4</v>
      </c>
      <c r="AH496" s="55" t="s">
        <v>23</v>
      </c>
      <c r="AI496" s="55" t="s">
        <v>31</v>
      </c>
      <c r="AJ496" s="55" t="s">
        <v>4</v>
      </c>
      <c r="AK496" s="55" t="s">
        <v>23</v>
      </c>
      <c r="AL496" s="55" t="s">
        <v>31</v>
      </c>
      <c r="AM496" s="55" t="s">
        <v>22</v>
      </c>
      <c r="AN496" s="55" t="s">
        <v>23</v>
      </c>
      <c r="AO496" s="55" t="s">
        <v>22</v>
      </c>
      <c r="AP496" s="55" t="s">
        <v>22</v>
      </c>
      <c r="AQ496" s="55" t="s">
        <v>23</v>
      </c>
      <c r="AR496" s="55" t="s">
        <v>22</v>
      </c>
      <c r="AS496" s="55" t="s">
        <v>22</v>
      </c>
      <c r="AT496" s="55" t="s">
        <v>23</v>
      </c>
      <c r="AU496" s="55" t="s">
        <v>22</v>
      </c>
      <c r="AV496" s="55" t="s">
        <v>22</v>
      </c>
      <c r="AW496" s="55" t="s">
        <v>23</v>
      </c>
      <c r="AX496" s="55" t="s">
        <v>22</v>
      </c>
      <c r="AY496" s="55" t="s">
        <v>22</v>
      </c>
      <c r="AZ496" s="55" t="s">
        <v>23</v>
      </c>
      <c r="BA496" s="55" t="s">
        <v>22</v>
      </c>
      <c r="BB496" s="55" t="s">
        <v>22</v>
      </c>
      <c r="BC496" s="55" t="s">
        <v>23</v>
      </c>
      <c r="BD496" s="55" t="s">
        <v>22</v>
      </c>
    </row>
    <row r="497" spans="1:56" ht="12" customHeight="1" x14ac:dyDescent="0.2">
      <c r="A497" s="25">
        <f>MAX($A$14:A496)+1</f>
        <v>438</v>
      </c>
      <c r="B497" s="56" t="s">
        <v>35</v>
      </c>
      <c r="C497" s="55" t="s">
        <v>23</v>
      </c>
      <c r="D497" s="55" t="s">
        <v>23</v>
      </c>
      <c r="E497" s="55" t="s">
        <v>23</v>
      </c>
      <c r="F497" s="55" t="s">
        <v>23</v>
      </c>
      <c r="G497" s="55" t="s">
        <v>23</v>
      </c>
      <c r="H497" s="55" t="s">
        <v>23</v>
      </c>
      <c r="I497" s="55" t="s">
        <v>23</v>
      </c>
      <c r="J497" s="55" t="s">
        <v>23</v>
      </c>
      <c r="K497" s="55" t="s">
        <v>23</v>
      </c>
      <c r="L497" s="55" t="s">
        <v>23</v>
      </c>
      <c r="M497" s="55" t="s">
        <v>23</v>
      </c>
      <c r="N497" s="55" t="s">
        <v>23</v>
      </c>
      <c r="O497" s="55" t="s">
        <v>23</v>
      </c>
      <c r="P497" s="55" t="s">
        <v>23</v>
      </c>
      <c r="Q497" s="55" t="s">
        <v>23</v>
      </c>
      <c r="R497" s="55" t="s">
        <v>23</v>
      </c>
      <c r="S497" s="55" t="s">
        <v>23</v>
      </c>
      <c r="T497" s="55" t="s">
        <v>23</v>
      </c>
      <c r="U497" s="55" t="s">
        <v>23</v>
      </c>
      <c r="V497" s="55" t="s">
        <v>23</v>
      </c>
      <c r="W497" s="55" t="s">
        <v>23</v>
      </c>
      <c r="X497" s="55" t="s">
        <v>23</v>
      </c>
      <c r="Y497" s="55" t="s">
        <v>23</v>
      </c>
      <c r="Z497" s="55" t="s">
        <v>23</v>
      </c>
      <c r="AA497" s="55" t="s">
        <v>23</v>
      </c>
      <c r="AB497" s="55" t="s">
        <v>23</v>
      </c>
      <c r="AC497" s="55" t="s">
        <v>23</v>
      </c>
      <c r="AD497" s="55" t="s">
        <v>23</v>
      </c>
      <c r="AE497" s="55" t="s">
        <v>23</v>
      </c>
      <c r="AF497" s="55" t="s">
        <v>23</v>
      </c>
      <c r="AG497" s="55" t="s">
        <v>23</v>
      </c>
      <c r="AH497" s="55" t="s">
        <v>23</v>
      </c>
      <c r="AI497" s="55" t="s">
        <v>23</v>
      </c>
      <c r="AJ497" s="55" t="s">
        <v>23</v>
      </c>
      <c r="AK497" s="55" t="s">
        <v>23</v>
      </c>
      <c r="AL497" s="55" t="s">
        <v>23</v>
      </c>
      <c r="AM497" s="55" t="s">
        <v>23</v>
      </c>
      <c r="AN497" s="55" t="s">
        <v>23</v>
      </c>
      <c r="AO497" s="55" t="s">
        <v>23</v>
      </c>
      <c r="AP497" s="55" t="s">
        <v>23</v>
      </c>
      <c r="AQ497" s="55" t="s">
        <v>23</v>
      </c>
      <c r="AR497" s="55" t="s">
        <v>23</v>
      </c>
      <c r="AS497" s="55" t="s">
        <v>23</v>
      </c>
      <c r="AT497" s="55" t="s">
        <v>23</v>
      </c>
      <c r="AU497" s="55" t="s">
        <v>23</v>
      </c>
      <c r="AV497" s="55" t="s">
        <v>23</v>
      </c>
      <c r="AW497" s="55" t="s">
        <v>23</v>
      </c>
      <c r="AX497" s="55" t="s">
        <v>23</v>
      </c>
      <c r="AY497" s="55" t="s">
        <v>23</v>
      </c>
      <c r="AZ497" s="55" t="s">
        <v>23</v>
      </c>
      <c r="BA497" s="55" t="s">
        <v>23</v>
      </c>
      <c r="BB497" s="55" t="s">
        <v>23</v>
      </c>
      <c r="BC497" s="55" t="s">
        <v>23</v>
      </c>
      <c r="BD497" s="55" t="s">
        <v>23</v>
      </c>
    </row>
    <row r="498" spans="1:56" ht="12" customHeight="1" x14ac:dyDescent="0.2">
      <c r="A498" s="25">
        <f>MAX($A$14:A497)+1</f>
        <v>439</v>
      </c>
      <c r="B498" s="56" t="s">
        <v>34</v>
      </c>
      <c r="C498" s="55" t="s">
        <v>6</v>
      </c>
      <c r="D498" s="55" t="s">
        <v>23</v>
      </c>
      <c r="E498" s="55" t="s">
        <v>31</v>
      </c>
      <c r="F498" s="55" t="s">
        <v>6</v>
      </c>
      <c r="G498" s="55" t="s">
        <v>23</v>
      </c>
      <c r="H498" s="55" t="s">
        <v>31</v>
      </c>
      <c r="I498" s="55" t="s">
        <v>6</v>
      </c>
      <c r="J498" s="55" t="s">
        <v>23</v>
      </c>
      <c r="K498" s="55" t="s">
        <v>31</v>
      </c>
      <c r="L498" s="55" t="s">
        <v>6</v>
      </c>
      <c r="M498" s="55" t="s">
        <v>23</v>
      </c>
      <c r="N498" s="55" t="s">
        <v>31</v>
      </c>
      <c r="O498" s="55" t="s">
        <v>6</v>
      </c>
      <c r="P498" s="55" t="s">
        <v>23</v>
      </c>
      <c r="Q498" s="55" t="s">
        <v>31</v>
      </c>
      <c r="R498" s="55" t="s">
        <v>4</v>
      </c>
      <c r="S498" s="55" t="s">
        <v>23</v>
      </c>
      <c r="T498" s="55" t="s">
        <v>33</v>
      </c>
      <c r="U498" s="55" t="s">
        <v>4</v>
      </c>
      <c r="V498" s="55" t="s">
        <v>23</v>
      </c>
      <c r="W498" s="55" t="s">
        <v>31</v>
      </c>
      <c r="X498" s="55" t="s">
        <v>4</v>
      </c>
      <c r="Y498" s="55" t="s">
        <v>23</v>
      </c>
      <c r="Z498" s="55" t="s">
        <v>31</v>
      </c>
      <c r="AA498" s="55" t="s">
        <v>4</v>
      </c>
      <c r="AB498" s="55" t="s">
        <v>23</v>
      </c>
      <c r="AC498" s="55" t="s">
        <v>31</v>
      </c>
      <c r="AD498" s="55" t="s">
        <v>4</v>
      </c>
      <c r="AE498" s="55" t="s">
        <v>23</v>
      </c>
      <c r="AF498" s="55" t="s">
        <v>31</v>
      </c>
      <c r="AG498" s="55" t="s">
        <v>4</v>
      </c>
      <c r="AH498" s="55" t="s">
        <v>23</v>
      </c>
      <c r="AI498" s="55" t="s">
        <v>31</v>
      </c>
      <c r="AJ498" s="55" t="s">
        <v>4</v>
      </c>
      <c r="AK498" s="55" t="s">
        <v>23</v>
      </c>
      <c r="AL498" s="55" t="s">
        <v>31</v>
      </c>
      <c r="AM498" s="55" t="s">
        <v>22</v>
      </c>
      <c r="AN498" s="55" t="s">
        <v>23</v>
      </c>
      <c r="AO498" s="55" t="s">
        <v>22</v>
      </c>
      <c r="AP498" s="55" t="s">
        <v>22</v>
      </c>
      <c r="AQ498" s="55" t="s">
        <v>23</v>
      </c>
      <c r="AR498" s="55" t="s">
        <v>22</v>
      </c>
      <c r="AS498" s="55" t="s">
        <v>22</v>
      </c>
      <c r="AT498" s="55" t="s">
        <v>23</v>
      </c>
      <c r="AU498" s="55" t="s">
        <v>22</v>
      </c>
      <c r="AV498" s="55" t="s">
        <v>22</v>
      </c>
      <c r="AW498" s="55" t="s">
        <v>23</v>
      </c>
      <c r="AX498" s="55" t="s">
        <v>22</v>
      </c>
      <c r="AY498" s="55" t="s">
        <v>22</v>
      </c>
      <c r="AZ498" s="55" t="s">
        <v>23</v>
      </c>
      <c r="BA498" s="55" t="s">
        <v>22</v>
      </c>
      <c r="BB498" s="55" t="s">
        <v>22</v>
      </c>
      <c r="BC498" s="55" t="s">
        <v>23</v>
      </c>
      <c r="BD498" s="55" t="s">
        <v>22</v>
      </c>
    </row>
    <row r="499" spans="1:56" ht="12" customHeight="1" x14ac:dyDescent="0.2">
      <c r="A499" s="25">
        <f>MAX($A$14:A498)+1</f>
        <v>440</v>
      </c>
      <c r="B499" s="56" t="s">
        <v>30</v>
      </c>
      <c r="C499" s="55" t="s">
        <v>23</v>
      </c>
      <c r="D499" s="55" t="s">
        <v>23</v>
      </c>
      <c r="E499" s="55" t="s">
        <v>23</v>
      </c>
      <c r="F499" s="55" t="s">
        <v>23</v>
      </c>
      <c r="G499" s="55" t="s">
        <v>23</v>
      </c>
      <c r="H499" s="55" t="s">
        <v>23</v>
      </c>
      <c r="I499" s="55" t="s">
        <v>23</v>
      </c>
      <c r="J499" s="55" t="s">
        <v>23</v>
      </c>
      <c r="K499" s="55" t="s">
        <v>23</v>
      </c>
      <c r="L499" s="55" t="s">
        <v>23</v>
      </c>
      <c r="M499" s="55" t="s">
        <v>23</v>
      </c>
      <c r="N499" s="55" t="s">
        <v>23</v>
      </c>
      <c r="O499" s="55" t="s">
        <v>23</v>
      </c>
      <c r="P499" s="55" t="s">
        <v>23</v>
      </c>
      <c r="Q499" s="55" t="s">
        <v>23</v>
      </c>
      <c r="R499" s="55" t="s">
        <v>23</v>
      </c>
      <c r="S499" s="55" t="s">
        <v>23</v>
      </c>
      <c r="T499" s="55" t="s">
        <v>23</v>
      </c>
      <c r="U499" s="55" t="s">
        <v>23</v>
      </c>
      <c r="V499" s="55" t="s">
        <v>23</v>
      </c>
      <c r="W499" s="55" t="s">
        <v>23</v>
      </c>
      <c r="X499" s="55" t="s">
        <v>23</v>
      </c>
      <c r="Y499" s="55" t="s">
        <v>23</v>
      </c>
      <c r="Z499" s="55" t="s">
        <v>23</v>
      </c>
      <c r="AA499" s="55" t="s">
        <v>23</v>
      </c>
      <c r="AB499" s="55" t="s">
        <v>23</v>
      </c>
      <c r="AC499" s="55" t="s">
        <v>23</v>
      </c>
      <c r="AD499" s="55" t="s">
        <v>23</v>
      </c>
      <c r="AE499" s="55" t="s">
        <v>23</v>
      </c>
      <c r="AF499" s="55" t="s">
        <v>23</v>
      </c>
      <c r="AG499" s="55" t="s">
        <v>23</v>
      </c>
      <c r="AH499" s="55" t="s">
        <v>23</v>
      </c>
      <c r="AI499" s="55" t="s">
        <v>23</v>
      </c>
      <c r="AJ499" s="55" t="s">
        <v>23</v>
      </c>
      <c r="AK499" s="55" t="s">
        <v>23</v>
      </c>
      <c r="AL499" s="55" t="s">
        <v>23</v>
      </c>
      <c r="AM499" s="55" t="s">
        <v>23</v>
      </c>
      <c r="AN499" s="55" t="s">
        <v>23</v>
      </c>
      <c r="AO499" s="55" t="s">
        <v>23</v>
      </c>
      <c r="AP499" s="55" t="s">
        <v>23</v>
      </c>
      <c r="AQ499" s="55" t="s">
        <v>23</v>
      </c>
      <c r="AR499" s="55" t="s">
        <v>23</v>
      </c>
      <c r="AS499" s="55" t="s">
        <v>23</v>
      </c>
      <c r="AT499" s="55" t="s">
        <v>23</v>
      </c>
      <c r="AU499" s="55" t="s">
        <v>23</v>
      </c>
      <c r="AV499" s="55" t="s">
        <v>23</v>
      </c>
      <c r="AW499" s="55" t="s">
        <v>23</v>
      </c>
      <c r="AX499" s="55" t="s">
        <v>23</v>
      </c>
      <c r="AY499" s="55" t="s">
        <v>23</v>
      </c>
      <c r="AZ499" s="55" t="s">
        <v>23</v>
      </c>
      <c r="BA499" s="55" t="s">
        <v>23</v>
      </c>
      <c r="BB499" s="55" t="s">
        <v>23</v>
      </c>
      <c r="BC499" s="55" t="s">
        <v>23</v>
      </c>
      <c r="BD499" s="55" t="s">
        <v>23</v>
      </c>
    </row>
    <row r="500" spans="1:56" x14ac:dyDescent="0.2">
      <c r="A500" s="25">
        <f>MAX($A$14:A499)+1</f>
        <v>441</v>
      </c>
      <c r="B500" s="58" t="s">
        <v>124</v>
      </c>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7"/>
      <c r="AM500" s="57"/>
      <c r="AN500" s="57"/>
      <c r="AO500" s="57"/>
      <c r="AP500" s="57"/>
      <c r="AQ500" s="57"/>
      <c r="AR500" s="57"/>
      <c r="AS500" s="57"/>
      <c r="AT500" s="57"/>
      <c r="AU500" s="57"/>
      <c r="AV500" s="57"/>
      <c r="AW500" s="57"/>
      <c r="AX500" s="57"/>
      <c r="AY500" s="57"/>
      <c r="AZ500" s="57"/>
      <c r="BA500" s="57"/>
      <c r="BB500" s="57"/>
      <c r="BC500" s="57"/>
      <c r="BD500" s="57"/>
    </row>
    <row r="501" spans="1:56" ht="12" customHeight="1" x14ac:dyDescent="0.2">
      <c r="A501" s="25">
        <f>MAX($A$14:A500)+1</f>
        <v>442</v>
      </c>
      <c r="B501" s="56" t="s">
        <v>36</v>
      </c>
      <c r="C501" s="55" t="s">
        <v>6</v>
      </c>
      <c r="D501" s="55" t="s">
        <v>26</v>
      </c>
      <c r="E501" s="55" t="s">
        <v>32</v>
      </c>
      <c r="F501" s="55" t="s">
        <v>6</v>
      </c>
      <c r="G501" s="55" t="s">
        <v>26</v>
      </c>
      <c r="H501" s="55" t="s">
        <v>32</v>
      </c>
      <c r="I501" s="55" t="s">
        <v>6</v>
      </c>
      <c r="J501" s="55" t="s">
        <v>26</v>
      </c>
      <c r="K501" s="55" t="s">
        <v>32</v>
      </c>
      <c r="L501" s="55" t="s">
        <v>6</v>
      </c>
      <c r="M501" s="55" t="s">
        <v>23</v>
      </c>
      <c r="N501" s="55" t="s">
        <v>32</v>
      </c>
      <c r="O501" s="55" t="s">
        <v>6</v>
      </c>
      <c r="P501" s="55" t="s">
        <v>23</v>
      </c>
      <c r="Q501" s="55" t="s">
        <v>32</v>
      </c>
      <c r="R501" s="55" t="s">
        <v>6</v>
      </c>
      <c r="S501" s="55" t="s">
        <v>23</v>
      </c>
      <c r="T501" s="55" t="s">
        <v>32</v>
      </c>
      <c r="U501" s="55" t="s">
        <v>17</v>
      </c>
      <c r="V501" s="55" t="s">
        <v>23</v>
      </c>
      <c r="W501" s="55" t="s">
        <v>32</v>
      </c>
      <c r="X501" s="55" t="s">
        <v>17</v>
      </c>
      <c r="Y501" s="55" t="s">
        <v>23</v>
      </c>
      <c r="Z501" s="55" t="s">
        <v>32</v>
      </c>
      <c r="AA501" s="55" t="s">
        <v>17</v>
      </c>
      <c r="AB501" s="55" t="s">
        <v>26</v>
      </c>
      <c r="AC501" s="55" t="s">
        <v>31</v>
      </c>
      <c r="AD501" s="55" t="s">
        <v>17</v>
      </c>
      <c r="AE501" s="55" t="s">
        <v>26</v>
      </c>
      <c r="AF501" s="55" t="s">
        <v>31</v>
      </c>
      <c r="AG501" s="55" t="s">
        <v>17</v>
      </c>
      <c r="AH501" s="55" t="s">
        <v>26</v>
      </c>
      <c r="AI501" s="55" t="s">
        <v>31</v>
      </c>
      <c r="AJ501" s="55" t="s">
        <v>17</v>
      </c>
      <c r="AK501" s="55" t="s">
        <v>26</v>
      </c>
      <c r="AL501" s="55" t="s">
        <v>31</v>
      </c>
      <c r="AM501" s="55" t="s">
        <v>17</v>
      </c>
      <c r="AN501" s="55" t="s">
        <v>26</v>
      </c>
      <c r="AO501" s="55" t="s">
        <v>31</v>
      </c>
      <c r="AP501" s="55" t="s">
        <v>17</v>
      </c>
      <c r="AQ501" s="55" t="s">
        <v>26</v>
      </c>
      <c r="AR501" s="55" t="s">
        <v>31</v>
      </c>
      <c r="AS501" s="55" t="s">
        <v>17</v>
      </c>
      <c r="AT501" s="55" t="s">
        <v>26</v>
      </c>
      <c r="AU501" s="55" t="s">
        <v>31</v>
      </c>
      <c r="AV501" s="55" t="s">
        <v>17</v>
      </c>
      <c r="AW501" s="55" t="s">
        <v>26</v>
      </c>
      <c r="AX501" s="55" t="s">
        <v>31</v>
      </c>
      <c r="AY501" s="55" t="s">
        <v>17</v>
      </c>
      <c r="AZ501" s="55" t="s">
        <v>26</v>
      </c>
      <c r="BA501" s="55" t="s">
        <v>31</v>
      </c>
      <c r="BB501" s="55" t="s">
        <v>17</v>
      </c>
      <c r="BC501" s="55" t="s">
        <v>26</v>
      </c>
      <c r="BD501" s="55" t="s">
        <v>31</v>
      </c>
    </row>
    <row r="502" spans="1:56" ht="12" customHeight="1" x14ac:dyDescent="0.2">
      <c r="A502" s="25">
        <f>MAX($A$14:A501)+1</f>
        <v>443</v>
      </c>
      <c r="B502" s="56" t="s">
        <v>35</v>
      </c>
      <c r="C502" s="55" t="s">
        <v>27</v>
      </c>
      <c r="D502" s="55" t="s">
        <v>26</v>
      </c>
      <c r="E502" s="55" t="s">
        <v>23</v>
      </c>
      <c r="F502" s="55" t="s">
        <v>27</v>
      </c>
      <c r="G502" s="55" t="s">
        <v>26</v>
      </c>
      <c r="H502" s="55" t="s">
        <v>23</v>
      </c>
      <c r="I502" s="55" t="s">
        <v>27</v>
      </c>
      <c r="J502" s="55" t="s">
        <v>26</v>
      </c>
      <c r="K502" s="55" t="s">
        <v>23</v>
      </c>
      <c r="L502" s="55" t="s">
        <v>27</v>
      </c>
      <c r="M502" s="55" t="s">
        <v>26</v>
      </c>
      <c r="N502" s="55" t="s">
        <v>23</v>
      </c>
      <c r="O502" s="55" t="s">
        <v>27</v>
      </c>
      <c r="P502" s="55" t="s">
        <v>26</v>
      </c>
      <c r="Q502" s="55" t="s">
        <v>23</v>
      </c>
      <c r="R502" s="55" t="s">
        <v>27</v>
      </c>
      <c r="S502" s="55" t="s">
        <v>26</v>
      </c>
      <c r="T502" s="55" t="s">
        <v>23</v>
      </c>
      <c r="U502" s="55" t="s">
        <v>44</v>
      </c>
      <c r="V502" s="55" t="s">
        <v>26</v>
      </c>
      <c r="W502" s="55" t="s">
        <v>23</v>
      </c>
      <c r="X502" s="55" t="s">
        <v>44</v>
      </c>
      <c r="Y502" s="55" t="s">
        <v>26</v>
      </c>
      <c r="Z502" s="55" t="s">
        <v>23</v>
      </c>
      <c r="AA502" s="55" t="s">
        <v>44</v>
      </c>
      <c r="AB502" s="55" t="s">
        <v>26</v>
      </c>
      <c r="AC502" s="55" t="s">
        <v>23</v>
      </c>
      <c r="AD502" s="55" t="s">
        <v>44</v>
      </c>
      <c r="AE502" s="55" t="s">
        <v>26</v>
      </c>
      <c r="AF502" s="55" t="s">
        <v>23</v>
      </c>
      <c r="AG502" s="55" t="s">
        <v>44</v>
      </c>
      <c r="AH502" s="55" t="s">
        <v>26</v>
      </c>
      <c r="AI502" s="55" t="s">
        <v>23</v>
      </c>
      <c r="AJ502" s="55" t="s">
        <v>44</v>
      </c>
      <c r="AK502" s="55" t="s">
        <v>26</v>
      </c>
      <c r="AL502" s="55" t="s">
        <v>23</v>
      </c>
      <c r="AM502" s="55" t="s">
        <v>44</v>
      </c>
      <c r="AN502" s="55" t="s">
        <v>26</v>
      </c>
      <c r="AO502" s="55" t="s">
        <v>23</v>
      </c>
      <c r="AP502" s="55" t="s">
        <v>44</v>
      </c>
      <c r="AQ502" s="55" t="s">
        <v>26</v>
      </c>
      <c r="AR502" s="55" t="s">
        <v>23</v>
      </c>
      <c r="AS502" s="55" t="s">
        <v>44</v>
      </c>
      <c r="AT502" s="55" t="s">
        <v>26</v>
      </c>
      <c r="AU502" s="55" t="s">
        <v>23</v>
      </c>
      <c r="AV502" s="55" t="s">
        <v>44</v>
      </c>
      <c r="AW502" s="55" t="s">
        <v>26</v>
      </c>
      <c r="AX502" s="55" t="s">
        <v>23</v>
      </c>
      <c r="AY502" s="55" t="s">
        <v>44</v>
      </c>
      <c r="AZ502" s="55" t="s">
        <v>26</v>
      </c>
      <c r="BA502" s="55" t="s">
        <v>23</v>
      </c>
      <c r="BB502" s="55" t="s">
        <v>44</v>
      </c>
      <c r="BC502" s="55" t="s">
        <v>26</v>
      </c>
      <c r="BD502" s="55" t="s">
        <v>23</v>
      </c>
    </row>
    <row r="503" spans="1:56" ht="12" customHeight="1" x14ac:dyDescent="0.2">
      <c r="A503" s="25">
        <f>MAX($A$14:A502)+1</f>
        <v>444</v>
      </c>
      <c r="B503" s="56" t="s">
        <v>34</v>
      </c>
      <c r="C503" s="55" t="s">
        <v>6</v>
      </c>
      <c r="D503" s="55" t="s">
        <v>26</v>
      </c>
      <c r="E503" s="55" t="s">
        <v>32</v>
      </c>
      <c r="F503" s="55" t="s">
        <v>6</v>
      </c>
      <c r="G503" s="55" t="s">
        <v>26</v>
      </c>
      <c r="H503" s="55" t="s">
        <v>32</v>
      </c>
      <c r="I503" s="55" t="s">
        <v>6</v>
      </c>
      <c r="J503" s="55" t="s">
        <v>26</v>
      </c>
      <c r="K503" s="55" t="s">
        <v>32</v>
      </c>
      <c r="L503" s="55" t="s">
        <v>6</v>
      </c>
      <c r="M503" s="55" t="s">
        <v>23</v>
      </c>
      <c r="N503" s="55" t="s">
        <v>32</v>
      </c>
      <c r="O503" s="55" t="s">
        <v>6</v>
      </c>
      <c r="P503" s="55" t="s">
        <v>23</v>
      </c>
      <c r="Q503" s="55" t="s">
        <v>32</v>
      </c>
      <c r="R503" s="55" t="s">
        <v>6</v>
      </c>
      <c r="S503" s="55" t="s">
        <v>23</v>
      </c>
      <c r="T503" s="55" t="s">
        <v>32</v>
      </c>
      <c r="U503" s="55" t="s">
        <v>17</v>
      </c>
      <c r="V503" s="55" t="s">
        <v>23</v>
      </c>
      <c r="W503" s="55" t="s">
        <v>32</v>
      </c>
      <c r="X503" s="55" t="s">
        <v>17</v>
      </c>
      <c r="Y503" s="55" t="s">
        <v>23</v>
      </c>
      <c r="Z503" s="55" t="s">
        <v>32</v>
      </c>
      <c r="AA503" s="55" t="s">
        <v>17</v>
      </c>
      <c r="AB503" s="55" t="s">
        <v>26</v>
      </c>
      <c r="AC503" s="55" t="s">
        <v>31</v>
      </c>
      <c r="AD503" s="55" t="s">
        <v>17</v>
      </c>
      <c r="AE503" s="55" t="s">
        <v>26</v>
      </c>
      <c r="AF503" s="55" t="s">
        <v>31</v>
      </c>
      <c r="AG503" s="55" t="s">
        <v>17</v>
      </c>
      <c r="AH503" s="55" t="s">
        <v>26</v>
      </c>
      <c r="AI503" s="55" t="s">
        <v>31</v>
      </c>
      <c r="AJ503" s="55" t="s">
        <v>17</v>
      </c>
      <c r="AK503" s="55" t="s">
        <v>26</v>
      </c>
      <c r="AL503" s="55" t="s">
        <v>31</v>
      </c>
      <c r="AM503" s="55" t="s">
        <v>17</v>
      </c>
      <c r="AN503" s="55" t="s">
        <v>26</v>
      </c>
      <c r="AO503" s="55" t="s">
        <v>31</v>
      </c>
      <c r="AP503" s="55" t="s">
        <v>17</v>
      </c>
      <c r="AQ503" s="55" t="s">
        <v>26</v>
      </c>
      <c r="AR503" s="55" t="s">
        <v>31</v>
      </c>
      <c r="AS503" s="55" t="s">
        <v>17</v>
      </c>
      <c r="AT503" s="55" t="s">
        <v>26</v>
      </c>
      <c r="AU503" s="55" t="s">
        <v>31</v>
      </c>
      <c r="AV503" s="55" t="s">
        <v>17</v>
      </c>
      <c r="AW503" s="55" t="s">
        <v>26</v>
      </c>
      <c r="AX503" s="55" t="s">
        <v>31</v>
      </c>
      <c r="AY503" s="55" t="s">
        <v>17</v>
      </c>
      <c r="AZ503" s="55" t="s">
        <v>26</v>
      </c>
      <c r="BA503" s="55" t="s">
        <v>31</v>
      </c>
      <c r="BB503" s="55" t="s">
        <v>17</v>
      </c>
      <c r="BC503" s="55" t="s">
        <v>26</v>
      </c>
      <c r="BD503" s="55" t="s">
        <v>31</v>
      </c>
    </row>
    <row r="504" spans="1:56" ht="12" customHeight="1" x14ac:dyDescent="0.2">
      <c r="A504" s="25">
        <f>MAX($A$14:A503)+1</f>
        <v>445</v>
      </c>
      <c r="B504" s="56" t="s">
        <v>30</v>
      </c>
      <c r="C504" s="55" t="s">
        <v>27</v>
      </c>
      <c r="D504" s="55" t="s">
        <v>26</v>
      </c>
      <c r="E504" s="55" t="s">
        <v>23</v>
      </c>
      <c r="F504" s="55" t="s">
        <v>27</v>
      </c>
      <c r="G504" s="55" t="s">
        <v>26</v>
      </c>
      <c r="H504" s="55" t="s">
        <v>23</v>
      </c>
      <c r="I504" s="55" t="s">
        <v>27</v>
      </c>
      <c r="J504" s="55" t="s">
        <v>26</v>
      </c>
      <c r="K504" s="55" t="s">
        <v>23</v>
      </c>
      <c r="L504" s="55" t="s">
        <v>27</v>
      </c>
      <c r="M504" s="55" t="s">
        <v>26</v>
      </c>
      <c r="N504" s="55" t="s">
        <v>23</v>
      </c>
      <c r="O504" s="55" t="s">
        <v>27</v>
      </c>
      <c r="P504" s="55" t="s">
        <v>26</v>
      </c>
      <c r="Q504" s="55" t="s">
        <v>23</v>
      </c>
      <c r="R504" s="55" t="s">
        <v>27</v>
      </c>
      <c r="S504" s="55" t="s">
        <v>26</v>
      </c>
      <c r="T504" s="55" t="s">
        <v>23</v>
      </c>
      <c r="U504" s="55" t="s">
        <v>44</v>
      </c>
      <c r="V504" s="55" t="s">
        <v>26</v>
      </c>
      <c r="W504" s="55" t="s">
        <v>23</v>
      </c>
      <c r="X504" s="55" t="s">
        <v>44</v>
      </c>
      <c r="Y504" s="55" t="s">
        <v>26</v>
      </c>
      <c r="Z504" s="55" t="s">
        <v>23</v>
      </c>
      <c r="AA504" s="55" t="s">
        <v>44</v>
      </c>
      <c r="AB504" s="55" t="s">
        <v>26</v>
      </c>
      <c r="AC504" s="55" t="s">
        <v>23</v>
      </c>
      <c r="AD504" s="55" t="s">
        <v>44</v>
      </c>
      <c r="AE504" s="55" t="s">
        <v>26</v>
      </c>
      <c r="AF504" s="55" t="s">
        <v>23</v>
      </c>
      <c r="AG504" s="55" t="s">
        <v>44</v>
      </c>
      <c r="AH504" s="55" t="s">
        <v>26</v>
      </c>
      <c r="AI504" s="55" t="s">
        <v>23</v>
      </c>
      <c r="AJ504" s="55" t="s">
        <v>44</v>
      </c>
      <c r="AK504" s="55" t="s">
        <v>26</v>
      </c>
      <c r="AL504" s="55" t="s">
        <v>23</v>
      </c>
      <c r="AM504" s="55" t="s">
        <v>44</v>
      </c>
      <c r="AN504" s="55" t="s">
        <v>26</v>
      </c>
      <c r="AO504" s="55" t="s">
        <v>23</v>
      </c>
      <c r="AP504" s="55" t="s">
        <v>44</v>
      </c>
      <c r="AQ504" s="55" t="s">
        <v>26</v>
      </c>
      <c r="AR504" s="55" t="s">
        <v>23</v>
      </c>
      <c r="AS504" s="55" t="s">
        <v>44</v>
      </c>
      <c r="AT504" s="55" t="s">
        <v>26</v>
      </c>
      <c r="AU504" s="55" t="s">
        <v>23</v>
      </c>
      <c r="AV504" s="55" t="s">
        <v>44</v>
      </c>
      <c r="AW504" s="55" t="s">
        <v>26</v>
      </c>
      <c r="AX504" s="55" t="s">
        <v>23</v>
      </c>
      <c r="AY504" s="55" t="s">
        <v>44</v>
      </c>
      <c r="AZ504" s="55" t="s">
        <v>26</v>
      </c>
      <c r="BA504" s="55" t="s">
        <v>23</v>
      </c>
      <c r="BB504" s="55" t="s">
        <v>44</v>
      </c>
      <c r="BC504" s="55" t="s">
        <v>26</v>
      </c>
      <c r="BD504" s="55" t="s">
        <v>23</v>
      </c>
    </row>
    <row r="505" spans="1:56" x14ac:dyDescent="0.2">
      <c r="A505" s="25">
        <f>MAX($A$14:A504)+1</f>
        <v>446</v>
      </c>
      <c r="B505" s="58" t="s">
        <v>149</v>
      </c>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57"/>
      <c r="AI505" s="57"/>
      <c r="AJ505" s="57"/>
      <c r="AK505" s="57"/>
      <c r="AL505" s="57"/>
      <c r="AM505" s="57"/>
      <c r="AN505" s="57"/>
      <c r="AO505" s="57"/>
      <c r="AP505" s="57"/>
      <c r="AQ505" s="57"/>
      <c r="AR505" s="57"/>
      <c r="AS505" s="57"/>
      <c r="AT505" s="57"/>
      <c r="AU505" s="57"/>
      <c r="AV505" s="57"/>
      <c r="AW505" s="57"/>
      <c r="AX505" s="57"/>
      <c r="AY505" s="57"/>
      <c r="AZ505" s="57"/>
      <c r="BA505" s="57"/>
      <c r="BB505" s="57"/>
      <c r="BC505" s="57"/>
      <c r="BD505" s="57"/>
    </row>
    <row r="506" spans="1:56" ht="12" customHeight="1" x14ac:dyDescent="0.2">
      <c r="A506" s="25">
        <f>MAX($A$14:A505)+1</f>
        <v>447</v>
      </c>
      <c r="B506" s="56" t="s">
        <v>36</v>
      </c>
      <c r="C506" s="55" t="s">
        <v>5</v>
      </c>
      <c r="D506" s="55" t="s">
        <v>23</v>
      </c>
      <c r="E506" s="55" t="s">
        <v>31</v>
      </c>
      <c r="F506" s="55" t="s">
        <v>5</v>
      </c>
      <c r="G506" s="55" t="s">
        <v>23</v>
      </c>
      <c r="H506" s="55" t="s">
        <v>31</v>
      </c>
      <c r="I506" s="55" t="s">
        <v>5</v>
      </c>
      <c r="J506" s="55" t="s">
        <v>23</v>
      </c>
      <c r="K506" s="55" t="s">
        <v>31</v>
      </c>
      <c r="L506" s="55" t="s">
        <v>5</v>
      </c>
      <c r="M506" s="55" t="s">
        <v>23</v>
      </c>
      <c r="N506" s="55" t="s">
        <v>33</v>
      </c>
      <c r="O506" s="55" t="s">
        <v>5</v>
      </c>
      <c r="P506" s="55" t="s">
        <v>26</v>
      </c>
      <c r="Q506" s="55" t="s">
        <v>31</v>
      </c>
      <c r="R506" s="55" t="s">
        <v>5</v>
      </c>
      <c r="S506" s="55" t="s">
        <v>26</v>
      </c>
      <c r="T506" s="55" t="s">
        <v>31</v>
      </c>
      <c r="U506" s="55" t="s">
        <v>5</v>
      </c>
      <c r="V506" s="55" t="s">
        <v>26</v>
      </c>
      <c r="W506" s="55" t="s">
        <v>31</v>
      </c>
      <c r="X506" s="55" t="s">
        <v>5</v>
      </c>
      <c r="Y506" s="55" t="s">
        <v>26</v>
      </c>
      <c r="Z506" s="55" t="s">
        <v>31</v>
      </c>
      <c r="AA506" s="55" t="s">
        <v>3</v>
      </c>
      <c r="AB506" s="55" t="s">
        <v>23</v>
      </c>
      <c r="AC506" s="55" t="s">
        <v>31</v>
      </c>
      <c r="AD506" s="55" t="s">
        <v>3</v>
      </c>
      <c r="AE506" s="55" t="s">
        <v>23</v>
      </c>
      <c r="AF506" s="55" t="s">
        <v>33</v>
      </c>
      <c r="AG506" s="55" t="s">
        <v>3</v>
      </c>
      <c r="AH506" s="55" t="s">
        <v>26</v>
      </c>
      <c r="AI506" s="55" t="s">
        <v>31</v>
      </c>
      <c r="AJ506" s="55" t="s">
        <v>3</v>
      </c>
      <c r="AK506" s="55" t="s">
        <v>26</v>
      </c>
      <c r="AL506" s="55" t="s">
        <v>31</v>
      </c>
      <c r="AM506" s="55" t="s">
        <v>3</v>
      </c>
      <c r="AN506" s="55" t="s">
        <v>26</v>
      </c>
      <c r="AO506" s="55" t="s">
        <v>31</v>
      </c>
      <c r="AP506" s="55" t="s">
        <v>3</v>
      </c>
      <c r="AQ506" s="55" t="s">
        <v>26</v>
      </c>
      <c r="AR506" s="55" t="s">
        <v>31</v>
      </c>
      <c r="AS506" s="55" t="s">
        <v>4</v>
      </c>
      <c r="AT506" s="55" t="s">
        <v>28</v>
      </c>
      <c r="AU506" s="55" t="s">
        <v>26</v>
      </c>
      <c r="AV506" s="55" t="s">
        <v>5</v>
      </c>
      <c r="AW506" s="55" t="s">
        <v>28</v>
      </c>
      <c r="AX506" s="55" t="s">
        <v>26</v>
      </c>
      <c r="AY506" s="55" t="s">
        <v>6</v>
      </c>
      <c r="AZ506" s="55" t="s">
        <v>26</v>
      </c>
      <c r="BA506" s="55" t="s">
        <v>32</v>
      </c>
      <c r="BB506" s="55" t="s">
        <v>6</v>
      </c>
      <c r="BC506" s="55" t="s">
        <v>26</v>
      </c>
      <c r="BD506" s="55" t="s">
        <v>31</v>
      </c>
    </row>
    <row r="507" spans="1:56" ht="12" customHeight="1" x14ac:dyDescent="0.2">
      <c r="A507" s="25">
        <f>MAX($A$14:A506)+1</f>
        <v>448</v>
      </c>
      <c r="B507" s="56" t="s">
        <v>35</v>
      </c>
      <c r="C507" s="55" t="s">
        <v>27</v>
      </c>
      <c r="D507" s="55" t="s">
        <v>23</v>
      </c>
      <c r="E507" s="55" t="s">
        <v>23</v>
      </c>
      <c r="F507" s="55" t="s">
        <v>27</v>
      </c>
      <c r="G507" s="55" t="s">
        <v>23</v>
      </c>
      <c r="H507" s="55" t="s">
        <v>23</v>
      </c>
      <c r="I507" s="55" t="s">
        <v>27</v>
      </c>
      <c r="J507" s="55" t="s">
        <v>23</v>
      </c>
      <c r="K507" s="55" t="s">
        <v>23</v>
      </c>
      <c r="L507" s="55" t="s">
        <v>27</v>
      </c>
      <c r="M507" s="55" t="s">
        <v>23</v>
      </c>
      <c r="N507" s="55" t="s">
        <v>23</v>
      </c>
      <c r="O507" s="55" t="s">
        <v>27</v>
      </c>
      <c r="P507" s="55" t="s">
        <v>23</v>
      </c>
      <c r="Q507" s="55" t="s">
        <v>23</v>
      </c>
      <c r="R507" s="55" t="s">
        <v>27</v>
      </c>
      <c r="S507" s="55" t="s">
        <v>23</v>
      </c>
      <c r="T507" s="55" t="s">
        <v>23</v>
      </c>
      <c r="U507" s="55" t="s">
        <v>27</v>
      </c>
      <c r="V507" s="55" t="s">
        <v>23</v>
      </c>
      <c r="W507" s="55" t="s">
        <v>23</v>
      </c>
      <c r="X507" s="55" t="s">
        <v>27</v>
      </c>
      <c r="Y507" s="55" t="s">
        <v>23</v>
      </c>
      <c r="Z507" s="55" t="s">
        <v>23</v>
      </c>
      <c r="AA507" s="55" t="s">
        <v>29</v>
      </c>
      <c r="AB507" s="55" t="s">
        <v>26</v>
      </c>
      <c r="AC507" s="55" t="s">
        <v>23</v>
      </c>
      <c r="AD507" s="55" t="s">
        <v>29</v>
      </c>
      <c r="AE507" s="55" t="s">
        <v>26</v>
      </c>
      <c r="AF507" s="55" t="s">
        <v>23</v>
      </c>
      <c r="AG507" s="55" t="s">
        <v>29</v>
      </c>
      <c r="AH507" s="55" t="s">
        <v>26</v>
      </c>
      <c r="AI507" s="55" t="s">
        <v>23</v>
      </c>
      <c r="AJ507" s="55" t="s">
        <v>29</v>
      </c>
      <c r="AK507" s="55" t="s">
        <v>26</v>
      </c>
      <c r="AL507" s="55" t="s">
        <v>23</v>
      </c>
      <c r="AM507" s="55" t="s">
        <v>29</v>
      </c>
      <c r="AN507" s="55" t="s">
        <v>26</v>
      </c>
      <c r="AO507" s="55" t="s">
        <v>23</v>
      </c>
      <c r="AP507" s="55" t="s">
        <v>29</v>
      </c>
      <c r="AQ507" s="55" t="s">
        <v>26</v>
      </c>
      <c r="AR507" s="55" t="s">
        <v>23</v>
      </c>
      <c r="AS507" s="55" t="s">
        <v>29</v>
      </c>
      <c r="AT507" s="55" t="s">
        <v>28</v>
      </c>
      <c r="AU507" s="55" t="s">
        <v>23</v>
      </c>
      <c r="AV507" s="55" t="s">
        <v>27</v>
      </c>
      <c r="AW507" s="55" t="s">
        <v>28</v>
      </c>
      <c r="AX507" s="55" t="s">
        <v>23</v>
      </c>
      <c r="AY507" s="55" t="s">
        <v>27</v>
      </c>
      <c r="AZ507" s="55" t="s">
        <v>26</v>
      </c>
      <c r="BA507" s="55" t="s">
        <v>23</v>
      </c>
      <c r="BB507" s="55" t="s">
        <v>27</v>
      </c>
      <c r="BC507" s="55" t="s">
        <v>26</v>
      </c>
      <c r="BD507" s="55" t="s">
        <v>23</v>
      </c>
    </row>
    <row r="508" spans="1:56" ht="12" customHeight="1" x14ac:dyDescent="0.2">
      <c r="A508" s="25">
        <f>MAX($A$14:A507)+1</f>
        <v>449</v>
      </c>
      <c r="B508" s="56" t="s">
        <v>34</v>
      </c>
      <c r="C508" s="55" t="s">
        <v>5</v>
      </c>
      <c r="D508" s="55" t="s">
        <v>23</v>
      </c>
      <c r="E508" s="55" t="s">
        <v>31</v>
      </c>
      <c r="F508" s="55" t="s">
        <v>5</v>
      </c>
      <c r="G508" s="55" t="s">
        <v>23</v>
      </c>
      <c r="H508" s="55" t="s">
        <v>31</v>
      </c>
      <c r="I508" s="55" t="s">
        <v>5</v>
      </c>
      <c r="J508" s="55" t="s">
        <v>23</v>
      </c>
      <c r="K508" s="55" t="s">
        <v>31</v>
      </c>
      <c r="L508" s="55" t="s">
        <v>5</v>
      </c>
      <c r="M508" s="55" t="s">
        <v>23</v>
      </c>
      <c r="N508" s="55" t="s">
        <v>33</v>
      </c>
      <c r="O508" s="55" t="s">
        <v>5</v>
      </c>
      <c r="P508" s="55" t="s">
        <v>26</v>
      </c>
      <c r="Q508" s="55" t="s">
        <v>31</v>
      </c>
      <c r="R508" s="55" t="s">
        <v>5</v>
      </c>
      <c r="S508" s="55" t="s">
        <v>26</v>
      </c>
      <c r="T508" s="55" t="s">
        <v>31</v>
      </c>
      <c r="U508" s="55" t="s">
        <v>5</v>
      </c>
      <c r="V508" s="55" t="s">
        <v>26</v>
      </c>
      <c r="W508" s="55" t="s">
        <v>31</v>
      </c>
      <c r="X508" s="55" t="s">
        <v>5</v>
      </c>
      <c r="Y508" s="55" t="s">
        <v>26</v>
      </c>
      <c r="Z508" s="55" t="s">
        <v>31</v>
      </c>
      <c r="AA508" s="55" t="s">
        <v>3</v>
      </c>
      <c r="AB508" s="55" t="s">
        <v>23</v>
      </c>
      <c r="AC508" s="55" t="s">
        <v>31</v>
      </c>
      <c r="AD508" s="55" t="s">
        <v>3</v>
      </c>
      <c r="AE508" s="55" t="s">
        <v>23</v>
      </c>
      <c r="AF508" s="55" t="s">
        <v>33</v>
      </c>
      <c r="AG508" s="55" t="s">
        <v>3</v>
      </c>
      <c r="AH508" s="55" t="s">
        <v>26</v>
      </c>
      <c r="AI508" s="55" t="s">
        <v>31</v>
      </c>
      <c r="AJ508" s="55" t="s">
        <v>3</v>
      </c>
      <c r="AK508" s="55" t="s">
        <v>26</v>
      </c>
      <c r="AL508" s="55" t="s">
        <v>31</v>
      </c>
      <c r="AM508" s="55" t="s">
        <v>3</v>
      </c>
      <c r="AN508" s="55" t="s">
        <v>26</v>
      </c>
      <c r="AO508" s="55" t="s">
        <v>31</v>
      </c>
      <c r="AP508" s="55" t="s">
        <v>3</v>
      </c>
      <c r="AQ508" s="55" t="s">
        <v>26</v>
      </c>
      <c r="AR508" s="55" t="s">
        <v>31</v>
      </c>
      <c r="AS508" s="55" t="s">
        <v>4</v>
      </c>
      <c r="AT508" s="55" t="s">
        <v>28</v>
      </c>
      <c r="AU508" s="55" t="s">
        <v>26</v>
      </c>
      <c r="AV508" s="55" t="s">
        <v>5</v>
      </c>
      <c r="AW508" s="55" t="s">
        <v>28</v>
      </c>
      <c r="AX508" s="55" t="s">
        <v>26</v>
      </c>
      <c r="AY508" s="55" t="s">
        <v>6</v>
      </c>
      <c r="AZ508" s="55" t="s">
        <v>26</v>
      </c>
      <c r="BA508" s="55" t="s">
        <v>32</v>
      </c>
      <c r="BB508" s="55" t="s">
        <v>6</v>
      </c>
      <c r="BC508" s="55" t="s">
        <v>26</v>
      </c>
      <c r="BD508" s="55" t="s">
        <v>31</v>
      </c>
    </row>
    <row r="509" spans="1:56" ht="12" customHeight="1" x14ac:dyDescent="0.2">
      <c r="A509" s="25">
        <f>MAX($A$14:A508)+1</f>
        <v>450</v>
      </c>
      <c r="B509" s="56" t="s">
        <v>30</v>
      </c>
      <c r="C509" s="55" t="s">
        <v>27</v>
      </c>
      <c r="D509" s="55" t="s">
        <v>23</v>
      </c>
      <c r="E509" s="55" t="s">
        <v>23</v>
      </c>
      <c r="F509" s="55" t="s">
        <v>27</v>
      </c>
      <c r="G509" s="55" t="s">
        <v>23</v>
      </c>
      <c r="H509" s="55" t="s">
        <v>23</v>
      </c>
      <c r="I509" s="55" t="s">
        <v>27</v>
      </c>
      <c r="J509" s="55" t="s">
        <v>23</v>
      </c>
      <c r="K509" s="55" t="s">
        <v>23</v>
      </c>
      <c r="L509" s="55" t="s">
        <v>27</v>
      </c>
      <c r="M509" s="55" t="s">
        <v>23</v>
      </c>
      <c r="N509" s="55" t="s">
        <v>23</v>
      </c>
      <c r="O509" s="55" t="s">
        <v>27</v>
      </c>
      <c r="P509" s="55" t="s">
        <v>23</v>
      </c>
      <c r="Q509" s="55" t="s">
        <v>23</v>
      </c>
      <c r="R509" s="55" t="s">
        <v>27</v>
      </c>
      <c r="S509" s="55" t="s">
        <v>23</v>
      </c>
      <c r="T509" s="55" t="s">
        <v>23</v>
      </c>
      <c r="U509" s="55" t="s">
        <v>27</v>
      </c>
      <c r="V509" s="55" t="s">
        <v>23</v>
      </c>
      <c r="W509" s="55" t="s">
        <v>23</v>
      </c>
      <c r="X509" s="55" t="s">
        <v>27</v>
      </c>
      <c r="Y509" s="55" t="s">
        <v>23</v>
      </c>
      <c r="Z509" s="55" t="s">
        <v>23</v>
      </c>
      <c r="AA509" s="55" t="s">
        <v>29</v>
      </c>
      <c r="AB509" s="55" t="s">
        <v>26</v>
      </c>
      <c r="AC509" s="55" t="s">
        <v>23</v>
      </c>
      <c r="AD509" s="55" t="s">
        <v>29</v>
      </c>
      <c r="AE509" s="55" t="s">
        <v>26</v>
      </c>
      <c r="AF509" s="55" t="s">
        <v>23</v>
      </c>
      <c r="AG509" s="55" t="s">
        <v>29</v>
      </c>
      <c r="AH509" s="55" t="s">
        <v>26</v>
      </c>
      <c r="AI509" s="55" t="s">
        <v>23</v>
      </c>
      <c r="AJ509" s="55" t="s">
        <v>29</v>
      </c>
      <c r="AK509" s="55" t="s">
        <v>26</v>
      </c>
      <c r="AL509" s="55" t="s">
        <v>23</v>
      </c>
      <c r="AM509" s="55" t="s">
        <v>29</v>
      </c>
      <c r="AN509" s="55" t="s">
        <v>26</v>
      </c>
      <c r="AO509" s="55" t="s">
        <v>23</v>
      </c>
      <c r="AP509" s="55" t="s">
        <v>29</v>
      </c>
      <c r="AQ509" s="55" t="s">
        <v>26</v>
      </c>
      <c r="AR509" s="55" t="s">
        <v>23</v>
      </c>
      <c r="AS509" s="55" t="s">
        <v>29</v>
      </c>
      <c r="AT509" s="55" t="s">
        <v>28</v>
      </c>
      <c r="AU509" s="55" t="s">
        <v>23</v>
      </c>
      <c r="AV509" s="55" t="s">
        <v>27</v>
      </c>
      <c r="AW509" s="55" t="s">
        <v>28</v>
      </c>
      <c r="AX509" s="55" t="s">
        <v>23</v>
      </c>
      <c r="AY509" s="55" t="s">
        <v>27</v>
      </c>
      <c r="AZ509" s="55" t="s">
        <v>26</v>
      </c>
      <c r="BA509" s="55" t="s">
        <v>23</v>
      </c>
      <c r="BB509" s="55" t="s">
        <v>27</v>
      </c>
      <c r="BC509" s="55" t="s">
        <v>26</v>
      </c>
      <c r="BD509" s="55" t="s">
        <v>23</v>
      </c>
    </row>
    <row r="510" spans="1:56" x14ac:dyDescent="0.2">
      <c r="A510" s="25">
        <f>MAX($A$14:A509)+1</f>
        <v>451</v>
      </c>
      <c r="B510" s="58" t="s">
        <v>148</v>
      </c>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7"/>
      <c r="AM510" s="57"/>
      <c r="AN510" s="57"/>
      <c r="AO510" s="57"/>
      <c r="AP510" s="57"/>
      <c r="AQ510" s="57"/>
      <c r="AR510" s="57"/>
      <c r="AS510" s="57"/>
      <c r="AT510" s="57"/>
      <c r="AU510" s="57"/>
      <c r="AV510" s="57"/>
      <c r="AW510" s="57"/>
      <c r="AX510" s="57"/>
      <c r="AY510" s="57"/>
      <c r="AZ510" s="57"/>
      <c r="BA510" s="57"/>
      <c r="BB510" s="57"/>
      <c r="BC510" s="57"/>
      <c r="BD510" s="57"/>
    </row>
    <row r="511" spans="1:56" ht="12" customHeight="1" x14ac:dyDescent="0.2">
      <c r="A511" s="25">
        <f>MAX($A$14:A510)+1</f>
        <v>452</v>
      </c>
      <c r="B511" s="56" t="s">
        <v>36</v>
      </c>
      <c r="C511" s="55" t="s">
        <v>6</v>
      </c>
      <c r="D511" s="55" t="s">
        <v>23</v>
      </c>
      <c r="E511" s="55" t="s">
        <v>31</v>
      </c>
      <c r="F511" s="55" t="s">
        <v>6</v>
      </c>
      <c r="G511" s="55" t="s">
        <v>23</v>
      </c>
      <c r="H511" s="55" t="s">
        <v>31</v>
      </c>
      <c r="I511" s="55" t="s">
        <v>6</v>
      </c>
      <c r="J511" s="55" t="s">
        <v>23</v>
      </c>
      <c r="K511" s="55" t="s">
        <v>31</v>
      </c>
      <c r="L511" s="55" t="s">
        <v>5</v>
      </c>
      <c r="M511" s="55" t="s">
        <v>23</v>
      </c>
      <c r="N511" s="55" t="s">
        <v>33</v>
      </c>
      <c r="O511" s="55" t="s">
        <v>5</v>
      </c>
      <c r="P511" s="55" t="s">
        <v>23</v>
      </c>
      <c r="Q511" s="55" t="s">
        <v>32</v>
      </c>
      <c r="R511" s="55" t="s">
        <v>5</v>
      </c>
      <c r="S511" s="55" t="s">
        <v>23</v>
      </c>
      <c r="T511" s="55" t="s">
        <v>31</v>
      </c>
      <c r="U511" s="55" t="s">
        <v>5</v>
      </c>
      <c r="V511" s="55" t="s">
        <v>23</v>
      </c>
      <c r="W511" s="55" t="s">
        <v>31</v>
      </c>
      <c r="X511" s="55" t="s">
        <v>4</v>
      </c>
      <c r="Y511" s="55" t="s">
        <v>23</v>
      </c>
      <c r="Z511" s="55" t="s">
        <v>33</v>
      </c>
      <c r="AA511" s="55" t="s">
        <v>4</v>
      </c>
      <c r="AB511" s="55" t="s">
        <v>23</v>
      </c>
      <c r="AC511" s="55" t="s">
        <v>31</v>
      </c>
      <c r="AD511" s="55" t="s">
        <v>4</v>
      </c>
      <c r="AE511" s="55" t="s">
        <v>23</v>
      </c>
      <c r="AF511" s="55" t="s">
        <v>31</v>
      </c>
      <c r="AG511" s="55" t="s">
        <v>4</v>
      </c>
      <c r="AH511" s="55" t="s">
        <v>23</v>
      </c>
      <c r="AI511" s="55" t="s">
        <v>31</v>
      </c>
      <c r="AJ511" s="55" t="s">
        <v>4</v>
      </c>
      <c r="AK511" s="55" t="s">
        <v>23</v>
      </c>
      <c r="AL511" s="55" t="s">
        <v>32</v>
      </c>
      <c r="AM511" s="55" t="s">
        <v>4</v>
      </c>
      <c r="AN511" s="55" t="s">
        <v>26</v>
      </c>
      <c r="AO511" s="55" t="s">
        <v>31</v>
      </c>
      <c r="AP511" s="55" t="s">
        <v>52</v>
      </c>
      <c r="AQ511" s="55" t="s">
        <v>40</v>
      </c>
      <c r="AR511" s="55" t="s">
        <v>26</v>
      </c>
      <c r="AS511" s="55" t="s">
        <v>51</v>
      </c>
      <c r="AT511" s="55" t="s">
        <v>40</v>
      </c>
      <c r="AU511" s="55" t="s">
        <v>26</v>
      </c>
      <c r="AV511" s="55" t="s">
        <v>147</v>
      </c>
      <c r="AW511" s="55" t="s">
        <v>40</v>
      </c>
      <c r="AX511" s="55" t="s">
        <v>26</v>
      </c>
      <c r="AY511" s="55" t="s">
        <v>147</v>
      </c>
      <c r="AZ511" s="55" t="s">
        <v>26</v>
      </c>
      <c r="BA511" s="55" t="s">
        <v>32</v>
      </c>
      <c r="BB511" s="55" t="s">
        <v>51</v>
      </c>
      <c r="BC511" s="55" t="s">
        <v>26</v>
      </c>
      <c r="BD511" s="55" t="s">
        <v>32</v>
      </c>
    </row>
    <row r="512" spans="1:56" ht="12" customHeight="1" x14ac:dyDescent="0.2">
      <c r="A512" s="25">
        <f>MAX($A$14:A511)+1</f>
        <v>453</v>
      </c>
      <c r="B512" s="56" t="s">
        <v>35</v>
      </c>
      <c r="C512" s="55" t="s">
        <v>22</v>
      </c>
      <c r="D512" s="55" t="s">
        <v>26</v>
      </c>
      <c r="E512" s="55" t="s">
        <v>23</v>
      </c>
      <c r="F512" s="55" t="s">
        <v>22</v>
      </c>
      <c r="G512" s="55" t="s">
        <v>26</v>
      </c>
      <c r="H512" s="55" t="s">
        <v>23</v>
      </c>
      <c r="I512" s="55" t="s">
        <v>22</v>
      </c>
      <c r="J512" s="55" t="s">
        <v>26</v>
      </c>
      <c r="K512" s="55" t="s">
        <v>23</v>
      </c>
      <c r="L512" s="55" t="s">
        <v>22</v>
      </c>
      <c r="M512" s="55" t="s">
        <v>26</v>
      </c>
      <c r="N512" s="55" t="s">
        <v>23</v>
      </c>
      <c r="O512" s="55" t="s">
        <v>22</v>
      </c>
      <c r="P512" s="55" t="s">
        <v>26</v>
      </c>
      <c r="Q512" s="55" t="s">
        <v>23</v>
      </c>
      <c r="R512" s="55" t="s">
        <v>22</v>
      </c>
      <c r="S512" s="55" t="s">
        <v>26</v>
      </c>
      <c r="T512" s="55" t="s">
        <v>23</v>
      </c>
      <c r="U512" s="55" t="s">
        <v>22</v>
      </c>
      <c r="V512" s="55" t="s">
        <v>26</v>
      </c>
      <c r="W512" s="55" t="s">
        <v>23</v>
      </c>
      <c r="X512" s="55" t="s">
        <v>22</v>
      </c>
      <c r="Y512" s="55" t="s">
        <v>26</v>
      </c>
      <c r="Z512" s="55" t="s">
        <v>23</v>
      </c>
      <c r="AA512" s="55" t="s">
        <v>22</v>
      </c>
      <c r="AB512" s="55" t="s">
        <v>26</v>
      </c>
      <c r="AC512" s="55" t="s">
        <v>23</v>
      </c>
      <c r="AD512" s="55" t="s">
        <v>22</v>
      </c>
      <c r="AE512" s="55" t="s">
        <v>26</v>
      </c>
      <c r="AF512" s="55" t="s">
        <v>23</v>
      </c>
      <c r="AG512" s="55" t="s">
        <v>22</v>
      </c>
      <c r="AH512" s="55" t="s">
        <v>26</v>
      </c>
      <c r="AI512" s="55" t="s">
        <v>23</v>
      </c>
      <c r="AJ512" s="55" t="s">
        <v>22</v>
      </c>
      <c r="AK512" s="55" t="s">
        <v>26</v>
      </c>
      <c r="AL512" s="55" t="s">
        <v>23</v>
      </c>
      <c r="AM512" s="55" t="s">
        <v>22</v>
      </c>
      <c r="AN512" s="55" t="s">
        <v>26</v>
      </c>
      <c r="AO512" s="55" t="s">
        <v>23</v>
      </c>
      <c r="AP512" s="55" t="s">
        <v>22</v>
      </c>
      <c r="AQ512" s="55" t="s">
        <v>26</v>
      </c>
      <c r="AR512" s="55" t="s">
        <v>23</v>
      </c>
      <c r="AS512" s="55" t="s">
        <v>62</v>
      </c>
      <c r="AT512" s="55" t="s">
        <v>26</v>
      </c>
      <c r="AU512" s="55" t="s">
        <v>23</v>
      </c>
      <c r="AV512" s="55" t="s">
        <v>146</v>
      </c>
      <c r="AW512" s="55" t="s">
        <v>40</v>
      </c>
      <c r="AX512" s="55" t="s">
        <v>23</v>
      </c>
      <c r="AY512" s="55" t="s">
        <v>22</v>
      </c>
      <c r="AZ512" s="55" t="s">
        <v>23</v>
      </c>
      <c r="BA512" s="55" t="s">
        <v>23</v>
      </c>
      <c r="BB512" s="55" t="s">
        <v>22</v>
      </c>
      <c r="BC512" s="55" t="s">
        <v>23</v>
      </c>
      <c r="BD512" s="55" t="s">
        <v>23</v>
      </c>
    </row>
    <row r="513" spans="1:56" ht="12" customHeight="1" x14ac:dyDescent="0.2">
      <c r="A513" s="25">
        <f>MAX($A$14:A512)+1</f>
        <v>454</v>
      </c>
      <c r="B513" s="56" t="s">
        <v>34</v>
      </c>
      <c r="C513" s="55" t="s">
        <v>6</v>
      </c>
      <c r="D513" s="55" t="s">
        <v>23</v>
      </c>
      <c r="E513" s="55" t="s">
        <v>31</v>
      </c>
      <c r="F513" s="55" t="s">
        <v>6</v>
      </c>
      <c r="G513" s="55" t="s">
        <v>23</v>
      </c>
      <c r="H513" s="55" t="s">
        <v>31</v>
      </c>
      <c r="I513" s="55" t="s">
        <v>6</v>
      </c>
      <c r="J513" s="55" t="s">
        <v>23</v>
      </c>
      <c r="K513" s="55" t="s">
        <v>31</v>
      </c>
      <c r="L513" s="55" t="s">
        <v>5</v>
      </c>
      <c r="M513" s="55" t="s">
        <v>23</v>
      </c>
      <c r="N513" s="55" t="s">
        <v>33</v>
      </c>
      <c r="O513" s="55" t="s">
        <v>5</v>
      </c>
      <c r="P513" s="55" t="s">
        <v>23</v>
      </c>
      <c r="Q513" s="55" t="s">
        <v>32</v>
      </c>
      <c r="R513" s="55" t="s">
        <v>5</v>
      </c>
      <c r="S513" s="55" t="s">
        <v>23</v>
      </c>
      <c r="T513" s="55" t="s">
        <v>31</v>
      </c>
      <c r="U513" s="55" t="s">
        <v>5</v>
      </c>
      <c r="V513" s="55" t="s">
        <v>23</v>
      </c>
      <c r="W513" s="55" t="s">
        <v>31</v>
      </c>
      <c r="X513" s="55" t="s">
        <v>4</v>
      </c>
      <c r="Y513" s="55" t="s">
        <v>23</v>
      </c>
      <c r="Z513" s="55" t="s">
        <v>33</v>
      </c>
      <c r="AA513" s="55" t="s">
        <v>4</v>
      </c>
      <c r="AB513" s="55" t="s">
        <v>23</v>
      </c>
      <c r="AC513" s="55" t="s">
        <v>31</v>
      </c>
      <c r="AD513" s="55" t="s">
        <v>4</v>
      </c>
      <c r="AE513" s="55" t="s">
        <v>23</v>
      </c>
      <c r="AF513" s="55" t="s">
        <v>31</v>
      </c>
      <c r="AG513" s="55" t="s">
        <v>4</v>
      </c>
      <c r="AH513" s="55" t="s">
        <v>23</v>
      </c>
      <c r="AI513" s="55" t="s">
        <v>31</v>
      </c>
      <c r="AJ513" s="55" t="s">
        <v>4</v>
      </c>
      <c r="AK513" s="55" t="s">
        <v>23</v>
      </c>
      <c r="AL513" s="55" t="s">
        <v>32</v>
      </c>
      <c r="AM513" s="55" t="s">
        <v>4</v>
      </c>
      <c r="AN513" s="55" t="s">
        <v>26</v>
      </c>
      <c r="AO513" s="55" t="s">
        <v>31</v>
      </c>
      <c r="AP513" s="55" t="s">
        <v>52</v>
      </c>
      <c r="AQ513" s="55" t="s">
        <v>40</v>
      </c>
      <c r="AR513" s="55" t="s">
        <v>26</v>
      </c>
      <c r="AS513" s="55" t="s">
        <v>51</v>
      </c>
      <c r="AT513" s="55" t="s">
        <v>40</v>
      </c>
      <c r="AU513" s="55" t="s">
        <v>26</v>
      </c>
      <c r="AV513" s="55" t="s">
        <v>147</v>
      </c>
      <c r="AW513" s="55" t="s">
        <v>40</v>
      </c>
      <c r="AX513" s="55" t="s">
        <v>26</v>
      </c>
      <c r="AY513" s="55" t="s">
        <v>147</v>
      </c>
      <c r="AZ513" s="55" t="s">
        <v>26</v>
      </c>
      <c r="BA513" s="55" t="s">
        <v>32</v>
      </c>
      <c r="BB513" s="55" t="s">
        <v>51</v>
      </c>
      <c r="BC513" s="55" t="s">
        <v>26</v>
      </c>
      <c r="BD513" s="55" t="s">
        <v>32</v>
      </c>
    </row>
    <row r="514" spans="1:56" ht="12" customHeight="1" x14ac:dyDescent="0.2">
      <c r="A514" s="25">
        <f>MAX($A$14:A513)+1</f>
        <v>455</v>
      </c>
      <c r="B514" s="56" t="s">
        <v>30</v>
      </c>
      <c r="C514" s="55" t="s">
        <v>22</v>
      </c>
      <c r="D514" s="55" t="s">
        <v>26</v>
      </c>
      <c r="E514" s="55" t="s">
        <v>23</v>
      </c>
      <c r="F514" s="55" t="s">
        <v>22</v>
      </c>
      <c r="G514" s="55" t="s">
        <v>26</v>
      </c>
      <c r="H514" s="55" t="s">
        <v>23</v>
      </c>
      <c r="I514" s="55" t="s">
        <v>22</v>
      </c>
      <c r="J514" s="55" t="s">
        <v>26</v>
      </c>
      <c r="K514" s="55" t="s">
        <v>23</v>
      </c>
      <c r="L514" s="55" t="s">
        <v>22</v>
      </c>
      <c r="M514" s="55" t="s">
        <v>26</v>
      </c>
      <c r="N514" s="55" t="s">
        <v>23</v>
      </c>
      <c r="O514" s="55" t="s">
        <v>22</v>
      </c>
      <c r="P514" s="55" t="s">
        <v>26</v>
      </c>
      <c r="Q514" s="55" t="s">
        <v>23</v>
      </c>
      <c r="R514" s="55" t="s">
        <v>22</v>
      </c>
      <c r="S514" s="55" t="s">
        <v>26</v>
      </c>
      <c r="T514" s="55" t="s">
        <v>23</v>
      </c>
      <c r="U514" s="55" t="s">
        <v>22</v>
      </c>
      <c r="V514" s="55" t="s">
        <v>26</v>
      </c>
      <c r="W514" s="55" t="s">
        <v>23</v>
      </c>
      <c r="X514" s="55" t="s">
        <v>22</v>
      </c>
      <c r="Y514" s="55" t="s">
        <v>26</v>
      </c>
      <c r="Z514" s="55" t="s">
        <v>23</v>
      </c>
      <c r="AA514" s="55" t="s">
        <v>22</v>
      </c>
      <c r="AB514" s="55" t="s">
        <v>26</v>
      </c>
      <c r="AC514" s="55" t="s">
        <v>23</v>
      </c>
      <c r="AD514" s="55" t="s">
        <v>22</v>
      </c>
      <c r="AE514" s="55" t="s">
        <v>26</v>
      </c>
      <c r="AF514" s="55" t="s">
        <v>23</v>
      </c>
      <c r="AG514" s="55" t="s">
        <v>22</v>
      </c>
      <c r="AH514" s="55" t="s">
        <v>26</v>
      </c>
      <c r="AI514" s="55" t="s">
        <v>23</v>
      </c>
      <c r="AJ514" s="55" t="s">
        <v>22</v>
      </c>
      <c r="AK514" s="55" t="s">
        <v>26</v>
      </c>
      <c r="AL514" s="55" t="s">
        <v>23</v>
      </c>
      <c r="AM514" s="55" t="s">
        <v>22</v>
      </c>
      <c r="AN514" s="55" t="s">
        <v>26</v>
      </c>
      <c r="AO514" s="55" t="s">
        <v>23</v>
      </c>
      <c r="AP514" s="55" t="s">
        <v>22</v>
      </c>
      <c r="AQ514" s="55" t="s">
        <v>26</v>
      </c>
      <c r="AR514" s="55" t="s">
        <v>23</v>
      </c>
      <c r="AS514" s="55" t="s">
        <v>62</v>
      </c>
      <c r="AT514" s="55" t="s">
        <v>26</v>
      </c>
      <c r="AU514" s="55" t="s">
        <v>23</v>
      </c>
      <c r="AV514" s="55" t="s">
        <v>146</v>
      </c>
      <c r="AW514" s="55" t="s">
        <v>40</v>
      </c>
      <c r="AX514" s="55" t="s">
        <v>23</v>
      </c>
      <c r="AY514" s="55" t="s">
        <v>22</v>
      </c>
      <c r="AZ514" s="55" t="s">
        <v>23</v>
      </c>
      <c r="BA514" s="55" t="s">
        <v>23</v>
      </c>
      <c r="BB514" s="55" t="s">
        <v>22</v>
      </c>
      <c r="BC514" s="55" t="s">
        <v>23</v>
      </c>
      <c r="BD514" s="55" t="s">
        <v>23</v>
      </c>
    </row>
    <row r="515" spans="1:56" ht="12" customHeight="1" x14ac:dyDescent="0.2">
      <c r="A515" s="25">
        <f>MAX($A$14:A514)+1</f>
        <v>456</v>
      </c>
      <c r="B515" s="58" t="s">
        <v>152</v>
      </c>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c r="AB515" s="57"/>
      <c r="AC515" s="57"/>
      <c r="AD515" s="57"/>
      <c r="AE515" s="57"/>
      <c r="AF515" s="57"/>
      <c r="AG515" s="57"/>
      <c r="AH515" s="57"/>
      <c r="AI515" s="57"/>
      <c r="AJ515" s="57"/>
      <c r="AK515" s="57"/>
      <c r="AL515" s="57"/>
      <c r="AM515" s="57"/>
      <c r="AN515" s="57"/>
      <c r="AO515" s="57"/>
      <c r="AP515" s="57"/>
      <c r="AQ515" s="57"/>
      <c r="AR515" s="57"/>
      <c r="AS515" s="57"/>
      <c r="AT515" s="57"/>
      <c r="AU515" s="57"/>
      <c r="AV515" s="57"/>
      <c r="AW515" s="57"/>
      <c r="AX515" s="57"/>
      <c r="AY515" s="57"/>
      <c r="AZ515" s="57"/>
      <c r="BA515" s="57"/>
      <c r="BB515" s="57"/>
      <c r="BC515" s="57"/>
      <c r="BD515" s="57"/>
    </row>
    <row r="516" spans="1:56" ht="12" customHeight="1" x14ac:dyDescent="0.2">
      <c r="A516" s="25">
        <f>MAX($A$14:A515)+1</f>
        <v>457</v>
      </c>
      <c r="B516" s="56" t="s">
        <v>36</v>
      </c>
      <c r="C516" s="55" t="s">
        <v>4</v>
      </c>
      <c r="D516" s="55" t="s">
        <v>23</v>
      </c>
      <c r="E516" s="55" t="s">
        <v>31</v>
      </c>
      <c r="F516" s="55" t="s">
        <v>4</v>
      </c>
      <c r="G516" s="55" t="s">
        <v>23</v>
      </c>
      <c r="H516" s="55" t="s">
        <v>31</v>
      </c>
      <c r="I516" s="55" t="s">
        <v>4</v>
      </c>
      <c r="J516" s="55" t="s">
        <v>23</v>
      </c>
      <c r="K516" s="55" t="s">
        <v>31</v>
      </c>
      <c r="L516" s="55" t="s">
        <v>3</v>
      </c>
      <c r="M516" s="55" t="s">
        <v>23</v>
      </c>
      <c r="N516" s="55" t="s">
        <v>31</v>
      </c>
      <c r="O516" s="55" t="s">
        <v>3</v>
      </c>
      <c r="P516" s="55" t="s">
        <v>23</v>
      </c>
      <c r="Q516" s="55" t="s">
        <v>32</v>
      </c>
      <c r="R516" s="55" t="s">
        <v>3</v>
      </c>
      <c r="S516" s="55" t="s">
        <v>23</v>
      </c>
      <c r="T516" s="55" t="s">
        <v>31</v>
      </c>
      <c r="U516" s="55" t="s">
        <v>3</v>
      </c>
      <c r="V516" s="55" t="s">
        <v>23</v>
      </c>
      <c r="W516" s="55" t="s">
        <v>31</v>
      </c>
      <c r="X516" s="55" t="s">
        <v>3</v>
      </c>
      <c r="Y516" s="55" t="s">
        <v>23</v>
      </c>
      <c r="Z516" s="55" t="s">
        <v>31</v>
      </c>
      <c r="AA516" s="55" t="s">
        <v>3</v>
      </c>
      <c r="AB516" s="55" t="s">
        <v>23</v>
      </c>
      <c r="AC516" s="55" t="s">
        <v>31</v>
      </c>
      <c r="AD516" s="55" t="s">
        <v>3</v>
      </c>
      <c r="AE516" s="55" t="s">
        <v>23</v>
      </c>
      <c r="AF516" s="55" t="s">
        <v>31</v>
      </c>
      <c r="AG516" s="55" t="s">
        <v>3</v>
      </c>
      <c r="AH516" s="55" t="s">
        <v>23</v>
      </c>
      <c r="AI516" s="55" t="s">
        <v>31</v>
      </c>
      <c r="AJ516" s="55" t="s">
        <v>3</v>
      </c>
      <c r="AK516" s="55" t="s">
        <v>23</v>
      </c>
      <c r="AL516" s="55" t="s">
        <v>31</v>
      </c>
      <c r="AM516" s="55" t="s">
        <v>3</v>
      </c>
      <c r="AN516" s="55" t="s">
        <v>23</v>
      </c>
      <c r="AO516" s="55" t="s">
        <v>31</v>
      </c>
      <c r="AP516" s="55" t="s">
        <v>3</v>
      </c>
      <c r="AQ516" s="55" t="s">
        <v>23</v>
      </c>
      <c r="AR516" s="55" t="s">
        <v>31</v>
      </c>
      <c r="AS516" s="55" t="s">
        <v>16</v>
      </c>
      <c r="AT516" s="55" t="s">
        <v>23</v>
      </c>
      <c r="AU516" s="55" t="s">
        <v>33</v>
      </c>
      <c r="AV516" s="55" t="s">
        <v>14</v>
      </c>
      <c r="AW516" s="55" t="s">
        <v>23</v>
      </c>
      <c r="AX516" s="55" t="s">
        <v>33</v>
      </c>
      <c r="AY516" s="55" t="s">
        <v>52</v>
      </c>
      <c r="AZ516" s="55" t="s">
        <v>23</v>
      </c>
      <c r="BA516" s="55" t="s">
        <v>33</v>
      </c>
      <c r="BB516" s="55" t="s">
        <v>51</v>
      </c>
      <c r="BC516" s="55" t="s">
        <v>26</v>
      </c>
      <c r="BD516" s="55" t="s">
        <v>32</v>
      </c>
    </row>
    <row r="517" spans="1:56" ht="12" customHeight="1" x14ac:dyDescent="0.2">
      <c r="A517" s="25">
        <f>MAX($A$14:A516)+1</f>
        <v>458</v>
      </c>
      <c r="B517" s="56" t="s">
        <v>35</v>
      </c>
      <c r="C517" s="55" t="s">
        <v>22</v>
      </c>
      <c r="D517" s="55" t="s">
        <v>23</v>
      </c>
      <c r="E517" s="55" t="s">
        <v>23</v>
      </c>
      <c r="F517" s="55" t="s">
        <v>22</v>
      </c>
      <c r="G517" s="55" t="s">
        <v>23</v>
      </c>
      <c r="H517" s="55" t="s">
        <v>23</v>
      </c>
      <c r="I517" s="55" t="s">
        <v>22</v>
      </c>
      <c r="J517" s="55" t="s">
        <v>23</v>
      </c>
      <c r="K517" s="55" t="s">
        <v>23</v>
      </c>
      <c r="L517" s="55" t="s">
        <v>22</v>
      </c>
      <c r="M517" s="55" t="s">
        <v>23</v>
      </c>
      <c r="N517" s="55" t="s">
        <v>23</v>
      </c>
      <c r="O517" s="55" t="s">
        <v>22</v>
      </c>
      <c r="P517" s="55" t="s">
        <v>23</v>
      </c>
      <c r="Q517" s="55" t="s">
        <v>23</v>
      </c>
      <c r="R517" s="55" t="s">
        <v>22</v>
      </c>
      <c r="S517" s="55" t="s">
        <v>23</v>
      </c>
      <c r="T517" s="55" t="s">
        <v>23</v>
      </c>
      <c r="U517" s="55" t="s">
        <v>22</v>
      </c>
      <c r="V517" s="55" t="s">
        <v>23</v>
      </c>
      <c r="W517" s="55" t="s">
        <v>23</v>
      </c>
      <c r="X517" s="55" t="s">
        <v>22</v>
      </c>
      <c r="Y517" s="55" t="s">
        <v>23</v>
      </c>
      <c r="Z517" s="55" t="s">
        <v>23</v>
      </c>
      <c r="AA517" s="55" t="s">
        <v>22</v>
      </c>
      <c r="AB517" s="55" t="s">
        <v>23</v>
      </c>
      <c r="AC517" s="55" t="s">
        <v>23</v>
      </c>
      <c r="AD517" s="55" t="s">
        <v>22</v>
      </c>
      <c r="AE517" s="55" t="s">
        <v>23</v>
      </c>
      <c r="AF517" s="55" t="s">
        <v>23</v>
      </c>
      <c r="AG517" s="55" t="s">
        <v>22</v>
      </c>
      <c r="AH517" s="55" t="s">
        <v>23</v>
      </c>
      <c r="AI517" s="55" t="s">
        <v>23</v>
      </c>
      <c r="AJ517" s="55" t="s">
        <v>22</v>
      </c>
      <c r="AK517" s="55" t="s">
        <v>23</v>
      </c>
      <c r="AL517" s="55" t="s">
        <v>23</v>
      </c>
      <c r="AM517" s="55" t="s">
        <v>22</v>
      </c>
      <c r="AN517" s="55" t="s">
        <v>23</v>
      </c>
      <c r="AO517" s="55" t="s">
        <v>23</v>
      </c>
      <c r="AP517" s="55" t="s">
        <v>22</v>
      </c>
      <c r="AQ517" s="55" t="s">
        <v>23</v>
      </c>
      <c r="AR517" s="55" t="s">
        <v>23</v>
      </c>
      <c r="AS517" s="55" t="s">
        <v>22</v>
      </c>
      <c r="AT517" s="55" t="s">
        <v>23</v>
      </c>
      <c r="AU517" s="55" t="s">
        <v>23</v>
      </c>
      <c r="AV517" s="55" t="s">
        <v>22</v>
      </c>
      <c r="AW517" s="55" t="s">
        <v>23</v>
      </c>
      <c r="AX517" s="55" t="s">
        <v>23</v>
      </c>
      <c r="AY517" s="55" t="s">
        <v>22</v>
      </c>
      <c r="AZ517" s="55" t="s">
        <v>23</v>
      </c>
      <c r="BA517" s="55" t="s">
        <v>23</v>
      </c>
      <c r="BB517" s="55" t="s">
        <v>22</v>
      </c>
      <c r="BC517" s="55" t="s">
        <v>23</v>
      </c>
      <c r="BD517" s="55" t="s">
        <v>23</v>
      </c>
    </row>
    <row r="518" spans="1:56" ht="12" customHeight="1" x14ac:dyDescent="0.2">
      <c r="A518" s="25">
        <f>MAX($A$14:A517)+1</f>
        <v>459</v>
      </c>
      <c r="B518" s="56" t="s">
        <v>34</v>
      </c>
      <c r="C518" s="55" t="s">
        <v>4</v>
      </c>
      <c r="D518" s="55" t="s">
        <v>23</v>
      </c>
      <c r="E518" s="55" t="s">
        <v>31</v>
      </c>
      <c r="F518" s="55" t="s">
        <v>4</v>
      </c>
      <c r="G518" s="55" t="s">
        <v>23</v>
      </c>
      <c r="H518" s="55" t="s">
        <v>31</v>
      </c>
      <c r="I518" s="55" t="s">
        <v>4</v>
      </c>
      <c r="J518" s="55" t="s">
        <v>23</v>
      </c>
      <c r="K518" s="55" t="s">
        <v>31</v>
      </c>
      <c r="L518" s="55" t="s">
        <v>3</v>
      </c>
      <c r="M518" s="55" t="s">
        <v>23</v>
      </c>
      <c r="N518" s="55" t="s">
        <v>31</v>
      </c>
      <c r="O518" s="55" t="s">
        <v>3</v>
      </c>
      <c r="P518" s="55" t="s">
        <v>23</v>
      </c>
      <c r="Q518" s="55" t="s">
        <v>32</v>
      </c>
      <c r="R518" s="55" t="s">
        <v>3</v>
      </c>
      <c r="S518" s="55" t="s">
        <v>23</v>
      </c>
      <c r="T518" s="55" t="s">
        <v>31</v>
      </c>
      <c r="U518" s="55" t="s">
        <v>3</v>
      </c>
      <c r="V518" s="55" t="s">
        <v>23</v>
      </c>
      <c r="W518" s="55" t="s">
        <v>31</v>
      </c>
      <c r="X518" s="55" t="s">
        <v>3</v>
      </c>
      <c r="Y518" s="55" t="s">
        <v>23</v>
      </c>
      <c r="Z518" s="55" t="s">
        <v>31</v>
      </c>
      <c r="AA518" s="55" t="s">
        <v>3</v>
      </c>
      <c r="AB518" s="55" t="s">
        <v>23</v>
      </c>
      <c r="AC518" s="55" t="s">
        <v>31</v>
      </c>
      <c r="AD518" s="55" t="s">
        <v>3</v>
      </c>
      <c r="AE518" s="55" t="s">
        <v>23</v>
      </c>
      <c r="AF518" s="55" t="s">
        <v>31</v>
      </c>
      <c r="AG518" s="55" t="s">
        <v>3</v>
      </c>
      <c r="AH518" s="55" t="s">
        <v>23</v>
      </c>
      <c r="AI518" s="55" t="s">
        <v>31</v>
      </c>
      <c r="AJ518" s="55" t="s">
        <v>3</v>
      </c>
      <c r="AK518" s="55" t="s">
        <v>23</v>
      </c>
      <c r="AL518" s="55" t="s">
        <v>31</v>
      </c>
      <c r="AM518" s="55" t="s">
        <v>3</v>
      </c>
      <c r="AN518" s="55" t="s">
        <v>23</v>
      </c>
      <c r="AO518" s="55" t="s">
        <v>31</v>
      </c>
      <c r="AP518" s="55" t="s">
        <v>3</v>
      </c>
      <c r="AQ518" s="55" t="s">
        <v>23</v>
      </c>
      <c r="AR518" s="55" t="s">
        <v>31</v>
      </c>
      <c r="AS518" s="55" t="s">
        <v>16</v>
      </c>
      <c r="AT518" s="55" t="s">
        <v>23</v>
      </c>
      <c r="AU518" s="55" t="s">
        <v>33</v>
      </c>
      <c r="AV518" s="55" t="s">
        <v>14</v>
      </c>
      <c r="AW518" s="55" t="s">
        <v>23</v>
      </c>
      <c r="AX518" s="55" t="s">
        <v>33</v>
      </c>
      <c r="AY518" s="55" t="s">
        <v>52</v>
      </c>
      <c r="AZ518" s="55" t="s">
        <v>23</v>
      </c>
      <c r="BA518" s="55" t="s">
        <v>33</v>
      </c>
      <c r="BB518" s="55" t="s">
        <v>51</v>
      </c>
      <c r="BC518" s="55" t="s">
        <v>26</v>
      </c>
      <c r="BD518" s="55" t="s">
        <v>32</v>
      </c>
    </row>
    <row r="519" spans="1:56" ht="12" customHeight="1" x14ac:dyDescent="0.2">
      <c r="A519" s="25">
        <f>MAX($A$14:A518)+1</f>
        <v>460</v>
      </c>
      <c r="B519" s="56" t="s">
        <v>30</v>
      </c>
      <c r="C519" s="55" t="s">
        <v>22</v>
      </c>
      <c r="D519" s="55" t="s">
        <v>23</v>
      </c>
      <c r="E519" s="55" t="s">
        <v>23</v>
      </c>
      <c r="F519" s="55" t="s">
        <v>22</v>
      </c>
      <c r="G519" s="55" t="s">
        <v>23</v>
      </c>
      <c r="H519" s="55" t="s">
        <v>23</v>
      </c>
      <c r="I519" s="55" t="s">
        <v>22</v>
      </c>
      <c r="J519" s="55" t="s">
        <v>23</v>
      </c>
      <c r="K519" s="55" t="s">
        <v>23</v>
      </c>
      <c r="L519" s="55" t="s">
        <v>22</v>
      </c>
      <c r="M519" s="55" t="s">
        <v>23</v>
      </c>
      <c r="N519" s="55" t="s">
        <v>23</v>
      </c>
      <c r="O519" s="55" t="s">
        <v>22</v>
      </c>
      <c r="P519" s="55" t="s">
        <v>23</v>
      </c>
      <c r="Q519" s="55" t="s">
        <v>23</v>
      </c>
      <c r="R519" s="55" t="s">
        <v>22</v>
      </c>
      <c r="S519" s="55" t="s">
        <v>23</v>
      </c>
      <c r="T519" s="55" t="s">
        <v>23</v>
      </c>
      <c r="U519" s="55" t="s">
        <v>22</v>
      </c>
      <c r="V519" s="55" t="s">
        <v>23</v>
      </c>
      <c r="W519" s="55" t="s">
        <v>23</v>
      </c>
      <c r="X519" s="55" t="s">
        <v>22</v>
      </c>
      <c r="Y519" s="55" t="s">
        <v>23</v>
      </c>
      <c r="Z519" s="55" t="s">
        <v>23</v>
      </c>
      <c r="AA519" s="55" t="s">
        <v>22</v>
      </c>
      <c r="AB519" s="55" t="s">
        <v>23</v>
      </c>
      <c r="AC519" s="55" t="s">
        <v>23</v>
      </c>
      <c r="AD519" s="55" t="s">
        <v>22</v>
      </c>
      <c r="AE519" s="55" t="s">
        <v>23</v>
      </c>
      <c r="AF519" s="55" t="s">
        <v>23</v>
      </c>
      <c r="AG519" s="55" t="s">
        <v>22</v>
      </c>
      <c r="AH519" s="55" t="s">
        <v>23</v>
      </c>
      <c r="AI519" s="55" t="s">
        <v>23</v>
      </c>
      <c r="AJ519" s="55" t="s">
        <v>22</v>
      </c>
      <c r="AK519" s="55" t="s">
        <v>23</v>
      </c>
      <c r="AL519" s="55" t="s">
        <v>23</v>
      </c>
      <c r="AM519" s="55" t="s">
        <v>22</v>
      </c>
      <c r="AN519" s="55" t="s">
        <v>23</v>
      </c>
      <c r="AO519" s="55" t="s">
        <v>23</v>
      </c>
      <c r="AP519" s="55" t="s">
        <v>22</v>
      </c>
      <c r="AQ519" s="55" t="s">
        <v>23</v>
      </c>
      <c r="AR519" s="55" t="s">
        <v>23</v>
      </c>
      <c r="AS519" s="55" t="s">
        <v>22</v>
      </c>
      <c r="AT519" s="55" t="s">
        <v>23</v>
      </c>
      <c r="AU519" s="55" t="s">
        <v>23</v>
      </c>
      <c r="AV519" s="55" t="s">
        <v>22</v>
      </c>
      <c r="AW519" s="55" t="s">
        <v>23</v>
      </c>
      <c r="AX519" s="55" t="s">
        <v>23</v>
      </c>
      <c r="AY519" s="55" t="s">
        <v>22</v>
      </c>
      <c r="AZ519" s="55" t="s">
        <v>23</v>
      </c>
      <c r="BA519" s="55" t="s">
        <v>23</v>
      </c>
      <c r="BB519" s="55" t="s">
        <v>22</v>
      </c>
      <c r="BC519" s="55" t="s">
        <v>23</v>
      </c>
      <c r="BD519" s="55" t="s">
        <v>23</v>
      </c>
    </row>
    <row r="520" spans="1:56" ht="12" customHeight="1" x14ac:dyDescent="0.2">
      <c r="A520" s="25">
        <f>MAX($A$14:A519)+1</f>
        <v>461</v>
      </c>
      <c r="B520" s="58" t="s">
        <v>151</v>
      </c>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c r="AB520" s="57"/>
      <c r="AC520" s="57"/>
      <c r="AD520" s="57"/>
      <c r="AE520" s="57"/>
      <c r="AF520" s="57"/>
      <c r="AG520" s="57"/>
      <c r="AH520" s="57"/>
      <c r="AI520" s="57"/>
      <c r="AJ520" s="57"/>
      <c r="AK520" s="57"/>
      <c r="AL520" s="57"/>
      <c r="AM520" s="57"/>
      <c r="AN520" s="57"/>
      <c r="AO520" s="57"/>
      <c r="AP520" s="57"/>
      <c r="AQ520" s="57"/>
      <c r="AR520" s="57"/>
      <c r="AS520" s="57"/>
      <c r="AT520" s="57"/>
      <c r="AU520" s="57"/>
      <c r="AV520" s="57"/>
      <c r="AW520" s="57"/>
      <c r="AX520" s="57"/>
      <c r="AY520" s="57"/>
      <c r="AZ520" s="57"/>
      <c r="BA520" s="57"/>
      <c r="BB520" s="57"/>
      <c r="BC520" s="57"/>
      <c r="BD520" s="57"/>
    </row>
    <row r="521" spans="1:56" ht="12" customHeight="1" x14ac:dyDescent="0.2">
      <c r="A521" s="25">
        <f>MAX($A$14:A520)+1</f>
        <v>462</v>
      </c>
      <c r="B521" s="56" t="s">
        <v>36</v>
      </c>
      <c r="C521" s="55" t="s">
        <v>5</v>
      </c>
      <c r="D521" s="55" t="s">
        <v>26</v>
      </c>
      <c r="E521" s="55" t="s">
        <v>31</v>
      </c>
      <c r="F521" s="55" t="s">
        <v>5</v>
      </c>
      <c r="G521" s="55" t="s">
        <v>26</v>
      </c>
      <c r="H521" s="55" t="s">
        <v>31</v>
      </c>
      <c r="I521" s="55" t="s">
        <v>5</v>
      </c>
      <c r="J521" s="55" t="s">
        <v>26</v>
      </c>
      <c r="K521" s="55" t="s">
        <v>31</v>
      </c>
      <c r="L521" s="55" t="s">
        <v>4</v>
      </c>
      <c r="M521" s="55" t="s">
        <v>28</v>
      </c>
      <c r="N521" s="55" t="s">
        <v>26</v>
      </c>
      <c r="O521" s="55" t="s">
        <v>5</v>
      </c>
      <c r="P521" s="55" t="s">
        <v>23</v>
      </c>
      <c r="Q521" s="55" t="s">
        <v>31</v>
      </c>
      <c r="R521" s="55" t="s">
        <v>5</v>
      </c>
      <c r="S521" s="55" t="s">
        <v>23</v>
      </c>
      <c r="T521" s="55" t="s">
        <v>31</v>
      </c>
      <c r="U521" s="55" t="s">
        <v>5</v>
      </c>
      <c r="V521" s="55" t="s">
        <v>23</v>
      </c>
      <c r="W521" s="55" t="s">
        <v>32</v>
      </c>
      <c r="X521" s="55" t="s">
        <v>5</v>
      </c>
      <c r="Y521" s="55" t="s">
        <v>23</v>
      </c>
      <c r="Z521" s="55" t="s">
        <v>32</v>
      </c>
      <c r="AA521" s="55" t="s">
        <v>5</v>
      </c>
      <c r="AB521" s="55" t="s">
        <v>23</v>
      </c>
      <c r="AC521" s="55" t="s">
        <v>31</v>
      </c>
      <c r="AD521" s="55" t="s">
        <v>5</v>
      </c>
      <c r="AE521" s="55" t="s">
        <v>23</v>
      </c>
      <c r="AF521" s="55" t="s">
        <v>31</v>
      </c>
      <c r="AG521" s="55" t="s">
        <v>5</v>
      </c>
      <c r="AH521" s="55" t="s">
        <v>23</v>
      </c>
      <c r="AI521" s="55" t="s">
        <v>31</v>
      </c>
      <c r="AJ521" s="55" t="s">
        <v>5</v>
      </c>
      <c r="AK521" s="55" t="s">
        <v>23</v>
      </c>
      <c r="AL521" s="55" t="s">
        <v>31</v>
      </c>
      <c r="AM521" s="55" t="s">
        <v>6</v>
      </c>
      <c r="AN521" s="55" t="s">
        <v>23</v>
      </c>
      <c r="AO521" s="55" t="s">
        <v>32</v>
      </c>
      <c r="AP521" s="55" t="s">
        <v>6</v>
      </c>
      <c r="AQ521" s="55" t="s">
        <v>23</v>
      </c>
      <c r="AR521" s="55" t="s">
        <v>32</v>
      </c>
      <c r="AS521" s="55" t="s">
        <v>6</v>
      </c>
      <c r="AT521" s="55" t="s">
        <v>23</v>
      </c>
      <c r="AU521" s="55" t="s">
        <v>31</v>
      </c>
      <c r="AV521" s="55" t="s">
        <v>6</v>
      </c>
      <c r="AW521" s="55" t="s">
        <v>23</v>
      </c>
      <c r="AX521" s="55" t="s">
        <v>31</v>
      </c>
      <c r="AY521" s="55" t="s">
        <v>6</v>
      </c>
      <c r="AZ521" s="55" t="s">
        <v>23</v>
      </c>
      <c r="BA521" s="55" t="s">
        <v>31</v>
      </c>
      <c r="BB521" s="55" t="s">
        <v>6</v>
      </c>
      <c r="BC521" s="55" t="s">
        <v>23</v>
      </c>
      <c r="BD521" s="55" t="s">
        <v>31</v>
      </c>
    </row>
    <row r="522" spans="1:56" ht="12" customHeight="1" x14ac:dyDescent="0.2">
      <c r="A522" s="25">
        <f>MAX($A$14:A521)+1</f>
        <v>463</v>
      </c>
      <c r="B522" s="56" t="s">
        <v>35</v>
      </c>
      <c r="C522" s="55" t="s">
        <v>27</v>
      </c>
      <c r="D522" s="55" t="s">
        <v>26</v>
      </c>
      <c r="E522" s="55" t="s">
        <v>23</v>
      </c>
      <c r="F522" s="55" t="s">
        <v>27</v>
      </c>
      <c r="G522" s="55" t="s">
        <v>26</v>
      </c>
      <c r="H522" s="55" t="s">
        <v>23</v>
      </c>
      <c r="I522" s="55" t="s">
        <v>27</v>
      </c>
      <c r="J522" s="55" t="s">
        <v>26</v>
      </c>
      <c r="K522" s="55" t="s">
        <v>23</v>
      </c>
      <c r="L522" s="55" t="s">
        <v>27</v>
      </c>
      <c r="M522" s="55" t="s">
        <v>28</v>
      </c>
      <c r="N522" s="55" t="s">
        <v>23</v>
      </c>
      <c r="O522" s="55" t="s">
        <v>27</v>
      </c>
      <c r="P522" s="55" t="s">
        <v>23</v>
      </c>
      <c r="Q522" s="55" t="s">
        <v>23</v>
      </c>
      <c r="R522" s="55" t="s">
        <v>27</v>
      </c>
      <c r="S522" s="55" t="s">
        <v>23</v>
      </c>
      <c r="T522" s="55" t="s">
        <v>23</v>
      </c>
      <c r="U522" s="55" t="s">
        <v>27</v>
      </c>
      <c r="V522" s="55" t="s">
        <v>23</v>
      </c>
      <c r="W522" s="55" t="s">
        <v>23</v>
      </c>
      <c r="X522" s="55" t="s">
        <v>27</v>
      </c>
      <c r="Y522" s="55" t="s">
        <v>23</v>
      </c>
      <c r="Z522" s="55" t="s">
        <v>23</v>
      </c>
      <c r="AA522" s="55" t="s">
        <v>27</v>
      </c>
      <c r="AB522" s="55" t="s">
        <v>23</v>
      </c>
      <c r="AC522" s="55" t="s">
        <v>23</v>
      </c>
      <c r="AD522" s="55" t="s">
        <v>27</v>
      </c>
      <c r="AE522" s="55" t="s">
        <v>23</v>
      </c>
      <c r="AF522" s="55" t="s">
        <v>23</v>
      </c>
      <c r="AG522" s="55" t="s">
        <v>27</v>
      </c>
      <c r="AH522" s="55" t="s">
        <v>23</v>
      </c>
      <c r="AI522" s="55" t="s">
        <v>23</v>
      </c>
      <c r="AJ522" s="55" t="s">
        <v>27</v>
      </c>
      <c r="AK522" s="55" t="s">
        <v>23</v>
      </c>
      <c r="AL522" s="55" t="s">
        <v>23</v>
      </c>
      <c r="AM522" s="55" t="s">
        <v>27</v>
      </c>
      <c r="AN522" s="55" t="s">
        <v>23</v>
      </c>
      <c r="AO522" s="55" t="s">
        <v>23</v>
      </c>
      <c r="AP522" s="55" t="s">
        <v>27</v>
      </c>
      <c r="AQ522" s="55" t="s">
        <v>23</v>
      </c>
      <c r="AR522" s="55" t="s">
        <v>23</v>
      </c>
      <c r="AS522" s="55" t="s">
        <v>27</v>
      </c>
      <c r="AT522" s="55" t="s">
        <v>23</v>
      </c>
      <c r="AU522" s="55" t="s">
        <v>23</v>
      </c>
      <c r="AV522" s="55" t="s">
        <v>27</v>
      </c>
      <c r="AW522" s="55" t="s">
        <v>23</v>
      </c>
      <c r="AX522" s="55" t="s">
        <v>23</v>
      </c>
      <c r="AY522" s="55" t="s">
        <v>27</v>
      </c>
      <c r="AZ522" s="55" t="s">
        <v>23</v>
      </c>
      <c r="BA522" s="55" t="s">
        <v>23</v>
      </c>
      <c r="BB522" s="55" t="s">
        <v>27</v>
      </c>
      <c r="BC522" s="55" t="s">
        <v>23</v>
      </c>
      <c r="BD522" s="55" t="s">
        <v>23</v>
      </c>
    </row>
    <row r="523" spans="1:56" ht="12" customHeight="1" x14ac:dyDescent="0.2">
      <c r="A523" s="25">
        <f>MAX($A$14:A522)+1</f>
        <v>464</v>
      </c>
      <c r="B523" s="56" t="s">
        <v>34</v>
      </c>
      <c r="C523" s="55" t="s">
        <v>5</v>
      </c>
      <c r="D523" s="55" t="s">
        <v>26</v>
      </c>
      <c r="E523" s="55" t="s">
        <v>31</v>
      </c>
      <c r="F523" s="55" t="s">
        <v>5</v>
      </c>
      <c r="G523" s="55" t="s">
        <v>26</v>
      </c>
      <c r="H523" s="55" t="s">
        <v>31</v>
      </c>
      <c r="I523" s="55" t="s">
        <v>5</v>
      </c>
      <c r="J523" s="55" t="s">
        <v>26</v>
      </c>
      <c r="K523" s="55" t="s">
        <v>31</v>
      </c>
      <c r="L523" s="55" t="s">
        <v>4</v>
      </c>
      <c r="M523" s="55" t="s">
        <v>28</v>
      </c>
      <c r="N523" s="55" t="s">
        <v>26</v>
      </c>
      <c r="O523" s="55" t="s">
        <v>5</v>
      </c>
      <c r="P523" s="55" t="s">
        <v>23</v>
      </c>
      <c r="Q523" s="55" t="s">
        <v>31</v>
      </c>
      <c r="R523" s="55" t="s">
        <v>5</v>
      </c>
      <c r="S523" s="55" t="s">
        <v>23</v>
      </c>
      <c r="T523" s="55" t="s">
        <v>31</v>
      </c>
      <c r="U523" s="55" t="s">
        <v>5</v>
      </c>
      <c r="V523" s="55" t="s">
        <v>23</v>
      </c>
      <c r="W523" s="55" t="s">
        <v>32</v>
      </c>
      <c r="X523" s="55" t="s">
        <v>5</v>
      </c>
      <c r="Y523" s="55" t="s">
        <v>23</v>
      </c>
      <c r="Z523" s="55" t="s">
        <v>32</v>
      </c>
      <c r="AA523" s="55" t="s">
        <v>5</v>
      </c>
      <c r="AB523" s="55" t="s">
        <v>23</v>
      </c>
      <c r="AC523" s="55" t="s">
        <v>31</v>
      </c>
      <c r="AD523" s="55" t="s">
        <v>5</v>
      </c>
      <c r="AE523" s="55" t="s">
        <v>23</v>
      </c>
      <c r="AF523" s="55" t="s">
        <v>31</v>
      </c>
      <c r="AG523" s="55" t="s">
        <v>5</v>
      </c>
      <c r="AH523" s="55" t="s">
        <v>23</v>
      </c>
      <c r="AI523" s="55" t="s">
        <v>31</v>
      </c>
      <c r="AJ523" s="55" t="s">
        <v>5</v>
      </c>
      <c r="AK523" s="55" t="s">
        <v>23</v>
      </c>
      <c r="AL523" s="55" t="s">
        <v>31</v>
      </c>
      <c r="AM523" s="55" t="s">
        <v>6</v>
      </c>
      <c r="AN523" s="55" t="s">
        <v>23</v>
      </c>
      <c r="AO523" s="55" t="s">
        <v>32</v>
      </c>
      <c r="AP523" s="55" t="s">
        <v>6</v>
      </c>
      <c r="AQ523" s="55" t="s">
        <v>23</v>
      </c>
      <c r="AR523" s="55" t="s">
        <v>32</v>
      </c>
      <c r="AS523" s="55" t="s">
        <v>6</v>
      </c>
      <c r="AT523" s="55" t="s">
        <v>23</v>
      </c>
      <c r="AU523" s="55" t="s">
        <v>31</v>
      </c>
      <c r="AV523" s="55" t="s">
        <v>6</v>
      </c>
      <c r="AW523" s="55" t="s">
        <v>23</v>
      </c>
      <c r="AX523" s="55" t="s">
        <v>31</v>
      </c>
      <c r="AY523" s="55" t="s">
        <v>6</v>
      </c>
      <c r="AZ523" s="55" t="s">
        <v>23</v>
      </c>
      <c r="BA523" s="55" t="s">
        <v>31</v>
      </c>
      <c r="BB523" s="55" t="s">
        <v>6</v>
      </c>
      <c r="BC523" s="55" t="s">
        <v>23</v>
      </c>
      <c r="BD523" s="55" t="s">
        <v>31</v>
      </c>
    </row>
    <row r="524" spans="1:56" ht="12" customHeight="1" x14ac:dyDescent="0.2">
      <c r="A524" s="25">
        <f>MAX($A$14:A523)+1</f>
        <v>465</v>
      </c>
      <c r="B524" s="56" t="s">
        <v>30</v>
      </c>
      <c r="C524" s="55" t="s">
        <v>27</v>
      </c>
      <c r="D524" s="55" t="s">
        <v>26</v>
      </c>
      <c r="E524" s="55" t="s">
        <v>23</v>
      </c>
      <c r="F524" s="55" t="s">
        <v>27</v>
      </c>
      <c r="G524" s="55" t="s">
        <v>26</v>
      </c>
      <c r="H524" s="55" t="s">
        <v>23</v>
      </c>
      <c r="I524" s="55" t="s">
        <v>27</v>
      </c>
      <c r="J524" s="55" t="s">
        <v>26</v>
      </c>
      <c r="K524" s="55" t="s">
        <v>23</v>
      </c>
      <c r="L524" s="55" t="s">
        <v>27</v>
      </c>
      <c r="M524" s="55" t="s">
        <v>28</v>
      </c>
      <c r="N524" s="55" t="s">
        <v>23</v>
      </c>
      <c r="O524" s="55" t="s">
        <v>27</v>
      </c>
      <c r="P524" s="55" t="s">
        <v>23</v>
      </c>
      <c r="Q524" s="55" t="s">
        <v>23</v>
      </c>
      <c r="R524" s="55" t="s">
        <v>27</v>
      </c>
      <c r="S524" s="55" t="s">
        <v>23</v>
      </c>
      <c r="T524" s="55" t="s">
        <v>23</v>
      </c>
      <c r="U524" s="55" t="s">
        <v>27</v>
      </c>
      <c r="V524" s="55" t="s">
        <v>23</v>
      </c>
      <c r="W524" s="55" t="s">
        <v>23</v>
      </c>
      <c r="X524" s="55" t="s">
        <v>27</v>
      </c>
      <c r="Y524" s="55" t="s">
        <v>23</v>
      </c>
      <c r="Z524" s="55" t="s">
        <v>23</v>
      </c>
      <c r="AA524" s="55" t="s">
        <v>27</v>
      </c>
      <c r="AB524" s="55" t="s">
        <v>23</v>
      </c>
      <c r="AC524" s="55" t="s">
        <v>23</v>
      </c>
      <c r="AD524" s="55" t="s">
        <v>27</v>
      </c>
      <c r="AE524" s="55" t="s">
        <v>23</v>
      </c>
      <c r="AF524" s="55" t="s">
        <v>23</v>
      </c>
      <c r="AG524" s="55" t="s">
        <v>27</v>
      </c>
      <c r="AH524" s="55" t="s">
        <v>23</v>
      </c>
      <c r="AI524" s="55" t="s">
        <v>23</v>
      </c>
      <c r="AJ524" s="55" t="s">
        <v>27</v>
      </c>
      <c r="AK524" s="55" t="s">
        <v>23</v>
      </c>
      <c r="AL524" s="55" t="s">
        <v>23</v>
      </c>
      <c r="AM524" s="55" t="s">
        <v>27</v>
      </c>
      <c r="AN524" s="55" t="s">
        <v>23</v>
      </c>
      <c r="AO524" s="55" t="s">
        <v>23</v>
      </c>
      <c r="AP524" s="55" t="s">
        <v>27</v>
      </c>
      <c r="AQ524" s="55" t="s">
        <v>23</v>
      </c>
      <c r="AR524" s="55" t="s">
        <v>23</v>
      </c>
      <c r="AS524" s="55" t="s">
        <v>27</v>
      </c>
      <c r="AT524" s="55" t="s">
        <v>23</v>
      </c>
      <c r="AU524" s="55" t="s">
        <v>23</v>
      </c>
      <c r="AV524" s="55" t="s">
        <v>27</v>
      </c>
      <c r="AW524" s="55" t="s">
        <v>23</v>
      </c>
      <c r="AX524" s="55" t="s">
        <v>23</v>
      </c>
      <c r="AY524" s="55" t="s">
        <v>27</v>
      </c>
      <c r="AZ524" s="55" t="s">
        <v>23</v>
      </c>
      <c r="BA524" s="55" t="s">
        <v>23</v>
      </c>
      <c r="BB524" s="55" t="s">
        <v>27</v>
      </c>
      <c r="BC524" s="55" t="s">
        <v>23</v>
      </c>
      <c r="BD524" s="55" t="s">
        <v>23</v>
      </c>
    </row>
    <row r="525" spans="1:56" ht="12" customHeight="1" x14ac:dyDescent="0.2">
      <c r="A525" s="25">
        <f>MAX($A$14:A524)+1</f>
        <v>466</v>
      </c>
      <c r="B525" s="58" t="s">
        <v>140</v>
      </c>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c r="AB525" s="57"/>
      <c r="AC525" s="57"/>
      <c r="AD525" s="57"/>
      <c r="AE525" s="57"/>
      <c r="AF525" s="57"/>
      <c r="AG525" s="57"/>
      <c r="AH525" s="57"/>
      <c r="AI525" s="57"/>
      <c r="AJ525" s="57"/>
      <c r="AK525" s="57"/>
      <c r="AL525" s="57"/>
      <c r="AM525" s="57"/>
      <c r="AN525" s="57"/>
      <c r="AO525" s="57"/>
      <c r="AP525" s="57"/>
      <c r="AQ525" s="57"/>
      <c r="AR525" s="57"/>
      <c r="AS525" s="57"/>
      <c r="AT525" s="57"/>
      <c r="AU525" s="57"/>
      <c r="AV525" s="57"/>
      <c r="AW525" s="57"/>
      <c r="AX525" s="57"/>
      <c r="AY525" s="57"/>
      <c r="AZ525" s="57"/>
      <c r="BA525" s="57"/>
      <c r="BB525" s="57"/>
      <c r="BC525" s="57"/>
      <c r="BD525" s="57"/>
    </row>
    <row r="526" spans="1:56" ht="12" customHeight="1" x14ac:dyDescent="0.2">
      <c r="A526" s="25">
        <f>MAX($A$14:A525)+1</f>
        <v>467</v>
      </c>
      <c r="B526" s="56" t="s">
        <v>36</v>
      </c>
      <c r="C526" s="55" t="s">
        <v>6</v>
      </c>
      <c r="D526" s="55" t="s">
        <v>23</v>
      </c>
      <c r="E526" s="55" t="s">
        <v>31</v>
      </c>
      <c r="F526" s="55" t="s">
        <v>6</v>
      </c>
      <c r="G526" s="55" t="s">
        <v>23</v>
      </c>
      <c r="H526" s="55" t="s">
        <v>31</v>
      </c>
      <c r="I526" s="55" t="s">
        <v>6</v>
      </c>
      <c r="J526" s="55" t="s">
        <v>23</v>
      </c>
      <c r="K526" s="55" t="s">
        <v>32</v>
      </c>
      <c r="L526" s="55" t="s">
        <v>6</v>
      </c>
      <c r="M526" s="55" t="s">
        <v>23</v>
      </c>
      <c r="N526" s="55" t="s">
        <v>31</v>
      </c>
      <c r="O526" s="55" t="s">
        <v>6</v>
      </c>
      <c r="P526" s="55" t="s">
        <v>23</v>
      </c>
      <c r="Q526" s="55" t="s">
        <v>31</v>
      </c>
      <c r="R526" s="55" t="s">
        <v>6</v>
      </c>
      <c r="S526" s="55" t="s">
        <v>23</v>
      </c>
      <c r="T526" s="55" t="s">
        <v>31</v>
      </c>
      <c r="U526" s="55" t="s">
        <v>6</v>
      </c>
      <c r="V526" s="55" t="s">
        <v>23</v>
      </c>
      <c r="W526" s="55" t="s">
        <v>31</v>
      </c>
      <c r="X526" s="55" t="s">
        <v>6</v>
      </c>
      <c r="Y526" s="55" t="s">
        <v>23</v>
      </c>
      <c r="Z526" s="55" t="s">
        <v>31</v>
      </c>
      <c r="AA526" s="55" t="s">
        <v>5</v>
      </c>
      <c r="AB526" s="55" t="s">
        <v>23</v>
      </c>
      <c r="AC526" s="55" t="s">
        <v>31</v>
      </c>
      <c r="AD526" s="55" t="s">
        <v>5</v>
      </c>
      <c r="AE526" s="55" t="s">
        <v>23</v>
      </c>
      <c r="AF526" s="55" t="s">
        <v>33</v>
      </c>
      <c r="AG526" s="55" t="s">
        <v>5</v>
      </c>
      <c r="AH526" s="55" t="s">
        <v>23</v>
      </c>
      <c r="AI526" s="55" t="s">
        <v>33</v>
      </c>
      <c r="AJ526" s="55" t="s">
        <v>5</v>
      </c>
      <c r="AK526" s="55" t="s">
        <v>23</v>
      </c>
      <c r="AL526" s="55" t="s">
        <v>31</v>
      </c>
      <c r="AM526" s="55" t="s">
        <v>5</v>
      </c>
      <c r="AN526" s="55" t="s">
        <v>23</v>
      </c>
      <c r="AO526" s="55" t="s">
        <v>31</v>
      </c>
      <c r="AP526" s="55" t="s">
        <v>5</v>
      </c>
      <c r="AQ526" s="55" t="s">
        <v>23</v>
      </c>
      <c r="AR526" s="55" t="s">
        <v>31</v>
      </c>
      <c r="AS526" s="55" t="s">
        <v>5</v>
      </c>
      <c r="AT526" s="55" t="s">
        <v>23</v>
      </c>
      <c r="AU526" s="55" t="s">
        <v>31</v>
      </c>
      <c r="AV526" s="55" t="s">
        <v>5</v>
      </c>
      <c r="AW526" s="55" t="s">
        <v>23</v>
      </c>
      <c r="AX526" s="55" t="s">
        <v>32</v>
      </c>
      <c r="AY526" s="55" t="s">
        <v>5</v>
      </c>
      <c r="AZ526" s="55" t="s">
        <v>23</v>
      </c>
      <c r="BA526" s="55" t="s">
        <v>32</v>
      </c>
      <c r="BB526" s="55" t="s">
        <v>5</v>
      </c>
      <c r="BC526" s="55" t="s">
        <v>23</v>
      </c>
      <c r="BD526" s="55" t="s">
        <v>32</v>
      </c>
    </row>
    <row r="527" spans="1:56" ht="12" customHeight="1" x14ac:dyDescent="0.2">
      <c r="A527" s="25">
        <f>MAX($A$14:A526)+1</f>
        <v>468</v>
      </c>
      <c r="B527" s="56" t="s">
        <v>35</v>
      </c>
      <c r="C527" s="55" t="s">
        <v>27</v>
      </c>
      <c r="D527" s="55" t="s">
        <v>23</v>
      </c>
      <c r="E527" s="55" t="s">
        <v>23</v>
      </c>
      <c r="F527" s="55" t="s">
        <v>27</v>
      </c>
      <c r="G527" s="55" t="s">
        <v>23</v>
      </c>
      <c r="H527" s="55" t="s">
        <v>23</v>
      </c>
      <c r="I527" s="55" t="s">
        <v>27</v>
      </c>
      <c r="J527" s="55" t="s">
        <v>23</v>
      </c>
      <c r="K527" s="55" t="s">
        <v>23</v>
      </c>
      <c r="L527" s="55" t="s">
        <v>27</v>
      </c>
      <c r="M527" s="55" t="s">
        <v>23</v>
      </c>
      <c r="N527" s="55" t="s">
        <v>23</v>
      </c>
      <c r="O527" s="55" t="s">
        <v>27</v>
      </c>
      <c r="P527" s="55" t="s">
        <v>23</v>
      </c>
      <c r="Q527" s="55" t="s">
        <v>23</v>
      </c>
      <c r="R527" s="55" t="s">
        <v>27</v>
      </c>
      <c r="S527" s="55" t="s">
        <v>23</v>
      </c>
      <c r="T527" s="55" t="s">
        <v>23</v>
      </c>
      <c r="U527" s="55" t="s">
        <v>27</v>
      </c>
      <c r="V527" s="55" t="s">
        <v>23</v>
      </c>
      <c r="W527" s="55" t="s">
        <v>23</v>
      </c>
      <c r="X527" s="55" t="s">
        <v>27</v>
      </c>
      <c r="Y527" s="55" t="s">
        <v>23</v>
      </c>
      <c r="Z527" s="55" t="s">
        <v>23</v>
      </c>
      <c r="AA527" s="55" t="s">
        <v>27</v>
      </c>
      <c r="AB527" s="55" t="s">
        <v>23</v>
      </c>
      <c r="AC527" s="55" t="s">
        <v>23</v>
      </c>
      <c r="AD527" s="55" t="s">
        <v>27</v>
      </c>
      <c r="AE527" s="55" t="s">
        <v>23</v>
      </c>
      <c r="AF527" s="55" t="s">
        <v>23</v>
      </c>
      <c r="AG527" s="55" t="s">
        <v>27</v>
      </c>
      <c r="AH527" s="55" t="s">
        <v>23</v>
      </c>
      <c r="AI527" s="55" t="s">
        <v>23</v>
      </c>
      <c r="AJ527" s="55" t="s">
        <v>27</v>
      </c>
      <c r="AK527" s="55" t="s">
        <v>23</v>
      </c>
      <c r="AL527" s="55" t="s">
        <v>23</v>
      </c>
      <c r="AM527" s="55" t="s">
        <v>27</v>
      </c>
      <c r="AN527" s="55" t="s">
        <v>23</v>
      </c>
      <c r="AO527" s="55" t="s">
        <v>23</v>
      </c>
      <c r="AP527" s="55" t="s">
        <v>27</v>
      </c>
      <c r="AQ527" s="55" t="s">
        <v>23</v>
      </c>
      <c r="AR527" s="55" t="s">
        <v>23</v>
      </c>
      <c r="AS527" s="55" t="s">
        <v>27</v>
      </c>
      <c r="AT527" s="55" t="s">
        <v>23</v>
      </c>
      <c r="AU527" s="55" t="s">
        <v>23</v>
      </c>
      <c r="AV527" s="55" t="s">
        <v>27</v>
      </c>
      <c r="AW527" s="55" t="s">
        <v>23</v>
      </c>
      <c r="AX527" s="55" t="s">
        <v>23</v>
      </c>
      <c r="AY527" s="55" t="s">
        <v>27</v>
      </c>
      <c r="AZ527" s="55" t="s">
        <v>23</v>
      </c>
      <c r="BA527" s="55" t="s">
        <v>23</v>
      </c>
      <c r="BB527" s="55" t="s">
        <v>27</v>
      </c>
      <c r="BC527" s="55" t="s">
        <v>23</v>
      </c>
      <c r="BD527" s="55" t="s">
        <v>23</v>
      </c>
    </row>
    <row r="528" spans="1:56" ht="12" customHeight="1" x14ac:dyDescent="0.2">
      <c r="A528" s="25">
        <f>MAX($A$14:A527)+1</f>
        <v>469</v>
      </c>
      <c r="B528" s="56" t="s">
        <v>34</v>
      </c>
      <c r="C528" s="55" t="s">
        <v>6</v>
      </c>
      <c r="D528" s="55" t="s">
        <v>23</v>
      </c>
      <c r="E528" s="55" t="s">
        <v>31</v>
      </c>
      <c r="F528" s="55" t="s">
        <v>6</v>
      </c>
      <c r="G528" s="55" t="s">
        <v>23</v>
      </c>
      <c r="H528" s="55" t="s">
        <v>31</v>
      </c>
      <c r="I528" s="55" t="s">
        <v>6</v>
      </c>
      <c r="J528" s="55" t="s">
        <v>23</v>
      </c>
      <c r="K528" s="55" t="s">
        <v>32</v>
      </c>
      <c r="L528" s="55" t="s">
        <v>6</v>
      </c>
      <c r="M528" s="55" t="s">
        <v>23</v>
      </c>
      <c r="N528" s="55" t="s">
        <v>31</v>
      </c>
      <c r="O528" s="55" t="s">
        <v>6</v>
      </c>
      <c r="P528" s="55" t="s">
        <v>23</v>
      </c>
      <c r="Q528" s="55" t="s">
        <v>31</v>
      </c>
      <c r="R528" s="55" t="s">
        <v>6</v>
      </c>
      <c r="S528" s="55" t="s">
        <v>23</v>
      </c>
      <c r="T528" s="55" t="s">
        <v>31</v>
      </c>
      <c r="U528" s="55" t="s">
        <v>6</v>
      </c>
      <c r="V528" s="55" t="s">
        <v>23</v>
      </c>
      <c r="W528" s="55" t="s">
        <v>31</v>
      </c>
      <c r="X528" s="55" t="s">
        <v>6</v>
      </c>
      <c r="Y528" s="55" t="s">
        <v>23</v>
      </c>
      <c r="Z528" s="55" t="s">
        <v>31</v>
      </c>
      <c r="AA528" s="55" t="s">
        <v>5</v>
      </c>
      <c r="AB528" s="55" t="s">
        <v>23</v>
      </c>
      <c r="AC528" s="55" t="s">
        <v>31</v>
      </c>
      <c r="AD528" s="55" t="s">
        <v>5</v>
      </c>
      <c r="AE528" s="55" t="s">
        <v>23</v>
      </c>
      <c r="AF528" s="55" t="s">
        <v>33</v>
      </c>
      <c r="AG528" s="55" t="s">
        <v>5</v>
      </c>
      <c r="AH528" s="55" t="s">
        <v>23</v>
      </c>
      <c r="AI528" s="55" t="s">
        <v>33</v>
      </c>
      <c r="AJ528" s="55" t="s">
        <v>5</v>
      </c>
      <c r="AK528" s="55" t="s">
        <v>23</v>
      </c>
      <c r="AL528" s="55" t="s">
        <v>31</v>
      </c>
      <c r="AM528" s="55" t="s">
        <v>5</v>
      </c>
      <c r="AN528" s="55" t="s">
        <v>23</v>
      </c>
      <c r="AO528" s="55" t="s">
        <v>31</v>
      </c>
      <c r="AP528" s="55" t="s">
        <v>5</v>
      </c>
      <c r="AQ528" s="55" t="s">
        <v>23</v>
      </c>
      <c r="AR528" s="55" t="s">
        <v>31</v>
      </c>
      <c r="AS528" s="55" t="s">
        <v>5</v>
      </c>
      <c r="AT528" s="55" t="s">
        <v>23</v>
      </c>
      <c r="AU528" s="55" t="s">
        <v>31</v>
      </c>
      <c r="AV528" s="55" t="s">
        <v>5</v>
      </c>
      <c r="AW528" s="55" t="s">
        <v>23</v>
      </c>
      <c r="AX528" s="55" t="s">
        <v>32</v>
      </c>
      <c r="AY528" s="55" t="s">
        <v>5</v>
      </c>
      <c r="AZ528" s="55" t="s">
        <v>23</v>
      </c>
      <c r="BA528" s="55" t="s">
        <v>32</v>
      </c>
      <c r="BB528" s="55" t="s">
        <v>5</v>
      </c>
      <c r="BC528" s="55" t="s">
        <v>23</v>
      </c>
      <c r="BD528" s="55" t="s">
        <v>32</v>
      </c>
    </row>
    <row r="529" spans="1:56" ht="12" customHeight="1" x14ac:dyDescent="0.2">
      <c r="A529" s="25">
        <f>MAX($A$14:A528)+1</f>
        <v>470</v>
      </c>
      <c r="B529" s="56" t="s">
        <v>30</v>
      </c>
      <c r="C529" s="55" t="s">
        <v>27</v>
      </c>
      <c r="D529" s="55" t="s">
        <v>23</v>
      </c>
      <c r="E529" s="55" t="s">
        <v>23</v>
      </c>
      <c r="F529" s="55" t="s">
        <v>27</v>
      </c>
      <c r="G529" s="55" t="s">
        <v>23</v>
      </c>
      <c r="H529" s="55" t="s">
        <v>23</v>
      </c>
      <c r="I529" s="55" t="s">
        <v>27</v>
      </c>
      <c r="J529" s="55" t="s">
        <v>23</v>
      </c>
      <c r="K529" s="55" t="s">
        <v>23</v>
      </c>
      <c r="L529" s="55" t="s">
        <v>27</v>
      </c>
      <c r="M529" s="55" t="s">
        <v>23</v>
      </c>
      <c r="N529" s="55" t="s">
        <v>23</v>
      </c>
      <c r="O529" s="55" t="s">
        <v>27</v>
      </c>
      <c r="P529" s="55" t="s">
        <v>23</v>
      </c>
      <c r="Q529" s="55" t="s">
        <v>23</v>
      </c>
      <c r="R529" s="55" t="s">
        <v>27</v>
      </c>
      <c r="S529" s="55" t="s">
        <v>23</v>
      </c>
      <c r="T529" s="55" t="s">
        <v>23</v>
      </c>
      <c r="U529" s="55" t="s">
        <v>27</v>
      </c>
      <c r="V529" s="55" t="s">
        <v>23</v>
      </c>
      <c r="W529" s="55" t="s">
        <v>23</v>
      </c>
      <c r="X529" s="55" t="s">
        <v>27</v>
      </c>
      <c r="Y529" s="55" t="s">
        <v>23</v>
      </c>
      <c r="Z529" s="55" t="s">
        <v>23</v>
      </c>
      <c r="AA529" s="55" t="s">
        <v>27</v>
      </c>
      <c r="AB529" s="55" t="s">
        <v>23</v>
      </c>
      <c r="AC529" s="55" t="s">
        <v>23</v>
      </c>
      <c r="AD529" s="55" t="s">
        <v>27</v>
      </c>
      <c r="AE529" s="55" t="s">
        <v>23</v>
      </c>
      <c r="AF529" s="55" t="s">
        <v>23</v>
      </c>
      <c r="AG529" s="55" t="s">
        <v>27</v>
      </c>
      <c r="AH529" s="55" t="s">
        <v>23</v>
      </c>
      <c r="AI529" s="55" t="s">
        <v>23</v>
      </c>
      <c r="AJ529" s="55" t="s">
        <v>27</v>
      </c>
      <c r="AK529" s="55" t="s">
        <v>23</v>
      </c>
      <c r="AL529" s="55" t="s">
        <v>23</v>
      </c>
      <c r="AM529" s="55" t="s">
        <v>27</v>
      </c>
      <c r="AN529" s="55" t="s">
        <v>23</v>
      </c>
      <c r="AO529" s="55" t="s">
        <v>23</v>
      </c>
      <c r="AP529" s="55" t="s">
        <v>27</v>
      </c>
      <c r="AQ529" s="55" t="s">
        <v>23</v>
      </c>
      <c r="AR529" s="55" t="s">
        <v>23</v>
      </c>
      <c r="AS529" s="55" t="s">
        <v>27</v>
      </c>
      <c r="AT529" s="55" t="s">
        <v>23</v>
      </c>
      <c r="AU529" s="55" t="s">
        <v>23</v>
      </c>
      <c r="AV529" s="55" t="s">
        <v>27</v>
      </c>
      <c r="AW529" s="55" t="s">
        <v>23</v>
      </c>
      <c r="AX529" s="55" t="s">
        <v>23</v>
      </c>
      <c r="AY529" s="55" t="s">
        <v>27</v>
      </c>
      <c r="AZ529" s="55" t="s">
        <v>23</v>
      </c>
      <c r="BA529" s="55" t="s">
        <v>23</v>
      </c>
      <c r="BB529" s="55" t="s">
        <v>27</v>
      </c>
      <c r="BC529" s="55" t="s">
        <v>23</v>
      </c>
      <c r="BD529" s="55" t="s">
        <v>23</v>
      </c>
    </row>
    <row r="530" spans="1:56" ht="12" customHeight="1" x14ac:dyDescent="0.2">
      <c r="A530" s="25">
        <f>MAX($A$14:A529)+1</f>
        <v>471</v>
      </c>
      <c r="B530" s="58" t="s">
        <v>139</v>
      </c>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c r="AB530" s="57"/>
      <c r="AC530" s="57"/>
      <c r="AD530" s="57"/>
      <c r="AE530" s="57"/>
      <c r="AF530" s="57"/>
      <c r="AG530" s="57"/>
      <c r="AH530" s="57"/>
      <c r="AI530" s="57"/>
      <c r="AJ530" s="57"/>
      <c r="AK530" s="57"/>
      <c r="AL530" s="57"/>
      <c r="AM530" s="57"/>
      <c r="AN530" s="57"/>
      <c r="AO530" s="57"/>
      <c r="AP530" s="57"/>
      <c r="AQ530" s="57"/>
      <c r="AR530" s="57"/>
      <c r="AS530" s="57"/>
      <c r="AT530" s="57"/>
      <c r="AU530" s="57"/>
      <c r="AV530" s="57"/>
      <c r="AW530" s="57"/>
      <c r="AX530" s="57"/>
      <c r="AY530" s="57"/>
      <c r="AZ530" s="57"/>
      <c r="BA530" s="57"/>
      <c r="BB530" s="57"/>
      <c r="BC530" s="57"/>
      <c r="BD530" s="57"/>
    </row>
    <row r="531" spans="1:56" ht="12" customHeight="1" x14ac:dyDescent="0.2">
      <c r="A531" s="25">
        <f>MAX($A$14:A530)+1</f>
        <v>472</v>
      </c>
      <c r="B531" s="56" t="s">
        <v>36</v>
      </c>
      <c r="C531" s="55" t="s">
        <v>23</v>
      </c>
      <c r="D531" s="55" t="s">
        <v>23</v>
      </c>
      <c r="E531" s="55" t="s">
        <v>23</v>
      </c>
      <c r="F531" s="55" t="s">
        <v>23</v>
      </c>
      <c r="G531" s="55" t="s">
        <v>23</v>
      </c>
      <c r="H531" s="55" t="s">
        <v>23</v>
      </c>
      <c r="I531" s="55" t="s">
        <v>23</v>
      </c>
      <c r="J531" s="55" t="s">
        <v>23</v>
      </c>
      <c r="K531" s="55" t="s">
        <v>23</v>
      </c>
      <c r="L531" s="55" t="s">
        <v>23</v>
      </c>
      <c r="M531" s="55" t="s">
        <v>23</v>
      </c>
      <c r="N531" s="55" t="s">
        <v>23</v>
      </c>
      <c r="O531" s="55" t="s">
        <v>23</v>
      </c>
      <c r="P531" s="55" t="s">
        <v>23</v>
      </c>
      <c r="Q531" s="55" t="s">
        <v>23</v>
      </c>
      <c r="R531" s="55" t="s">
        <v>23</v>
      </c>
      <c r="S531" s="55" t="s">
        <v>23</v>
      </c>
      <c r="T531" s="55" t="s">
        <v>23</v>
      </c>
      <c r="U531" s="55" t="s">
        <v>23</v>
      </c>
      <c r="V531" s="55" t="s">
        <v>23</v>
      </c>
      <c r="W531" s="55" t="s">
        <v>23</v>
      </c>
      <c r="X531" s="55" t="s">
        <v>23</v>
      </c>
      <c r="Y531" s="55" t="s">
        <v>23</v>
      </c>
      <c r="Z531" s="55" t="s">
        <v>23</v>
      </c>
      <c r="AA531" s="55" t="s">
        <v>23</v>
      </c>
      <c r="AB531" s="55" t="s">
        <v>23</v>
      </c>
      <c r="AC531" s="55" t="s">
        <v>23</v>
      </c>
      <c r="AD531" s="55" t="s">
        <v>23</v>
      </c>
      <c r="AE531" s="55" t="s">
        <v>23</v>
      </c>
      <c r="AF531" s="55" t="s">
        <v>23</v>
      </c>
      <c r="AG531" s="55" t="s">
        <v>23</v>
      </c>
      <c r="AH531" s="55" t="s">
        <v>23</v>
      </c>
      <c r="AI531" s="55" t="s">
        <v>23</v>
      </c>
      <c r="AJ531" s="55" t="s">
        <v>23</v>
      </c>
      <c r="AK531" s="55" t="s">
        <v>23</v>
      </c>
      <c r="AL531" s="55" t="s">
        <v>23</v>
      </c>
      <c r="AM531" s="55" t="s">
        <v>23</v>
      </c>
      <c r="AN531" s="55" t="s">
        <v>23</v>
      </c>
      <c r="AO531" s="55" t="s">
        <v>23</v>
      </c>
      <c r="AP531" s="55" t="s">
        <v>23</v>
      </c>
      <c r="AQ531" s="55" t="s">
        <v>23</v>
      </c>
      <c r="AR531" s="55" t="s">
        <v>23</v>
      </c>
      <c r="AS531" s="55" t="s">
        <v>23</v>
      </c>
      <c r="AT531" s="55" t="s">
        <v>23</v>
      </c>
      <c r="AU531" s="55" t="s">
        <v>23</v>
      </c>
      <c r="AV531" s="55" t="s">
        <v>23</v>
      </c>
      <c r="AW531" s="55" t="s">
        <v>23</v>
      </c>
      <c r="AX531" s="55" t="s">
        <v>23</v>
      </c>
      <c r="AY531" s="55" t="s">
        <v>23</v>
      </c>
      <c r="AZ531" s="55" t="s">
        <v>23</v>
      </c>
      <c r="BA531" s="55" t="s">
        <v>23</v>
      </c>
      <c r="BB531" s="55" t="s">
        <v>23</v>
      </c>
      <c r="BC531" s="55" t="s">
        <v>23</v>
      </c>
      <c r="BD531" s="55" t="s">
        <v>23</v>
      </c>
    </row>
    <row r="532" spans="1:56" ht="12" customHeight="1" x14ac:dyDescent="0.2">
      <c r="A532" s="25">
        <f>MAX($A$14:A531)+1</f>
        <v>473</v>
      </c>
      <c r="B532" s="56" t="s">
        <v>35</v>
      </c>
      <c r="C532" s="55" t="s">
        <v>23</v>
      </c>
      <c r="D532" s="55" t="s">
        <v>23</v>
      </c>
      <c r="E532" s="55" t="s">
        <v>23</v>
      </c>
      <c r="F532" s="55" t="s">
        <v>23</v>
      </c>
      <c r="G532" s="55" t="s">
        <v>23</v>
      </c>
      <c r="H532" s="55" t="s">
        <v>23</v>
      </c>
      <c r="I532" s="55" t="s">
        <v>23</v>
      </c>
      <c r="J532" s="55" t="s">
        <v>23</v>
      </c>
      <c r="K532" s="55" t="s">
        <v>23</v>
      </c>
      <c r="L532" s="55" t="s">
        <v>23</v>
      </c>
      <c r="M532" s="55" t="s">
        <v>23</v>
      </c>
      <c r="N532" s="55" t="s">
        <v>23</v>
      </c>
      <c r="O532" s="55" t="s">
        <v>23</v>
      </c>
      <c r="P532" s="55" t="s">
        <v>23</v>
      </c>
      <c r="Q532" s="55" t="s">
        <v>23</v>
      </c>
      <c r="R532" s="55" t="s">
        <v>23</v>
      </c>
      <c r="S532" s="55" t="s">
        <v>23</v>
      </c>
      <c r="T532" s="55" t="s">
        <v>23</v>
      </c>
      <c r="U532" s="55" t="s">
        <v>23</v>
      </c>
      <c r="V532" s="55" t="s">
        <v>23</v>
      </c>
      <c r="W532" s="55" t="s">
        <v>23</v>
      </c>
      <c r="X532" s="55" t="s">
        <v>23</v>
      </c>
      <c r="Y532" s="55" t="s">
        <v>23</v>
      </c>
      <c r="Z532" s="55" t="s">
        <v>23</v>
      </c>
      <c r="AA532" s="55" t="s">
        <v>23</v>
      </c>
      <c r="AB532" s="55" t="s">
        <v>23</v>
      </c>
      <c r="AC532" s="55" t="s">
        <v>23</v>
      </c>
      <c r="AD532" s="55" t="s">
        <v>23</v>
      </c>
      <c r="AE532" s="55" t="s">
        <v>23</v>
      </c>
      <c r="AF532" s="55" t="s">
        <v>23</v>
      </c>
      <c r="AG532" s="55" t="s">
        <v>23</v>
      </c>
      <c r="AH532" s="55" t="s">
        <v>23</v>
      </c>
      <c r="AI532" s="55" t="s">
        <v>23</v>
      </c>
      <c r="AJ532" s="55" t="s">
        <v>23</v>
      </c>
      <c r="AK532" s="55" t="s">
        <v>23</v>
      </c>
      <c r="AL532" s="55" t="s">
        <v>23</v>
      </c>
      <c r="AM532" s="55" t="s">
        <v>23</v>
      </c>
      <c r="AN532" s="55" t="s">
        <v>23</v>
      </c>
      <c r="AO532" s="55" t="s">
        <v>23</v>
      </c>
      <c r="AP532" s="55" t="s">
        <v>23</v>
      </c>
      <c r="AQ532" s="55" t="s">
        <v>23</v>
      </c>
      <c r="AR532" s="55" t="s">
        <v>23</v>
      </c>
      <c r="AS532" s="55" t="s">
        <v>23</v>
      </c>
      <c r="AT532" s="55" t="s">
        <v>23</v>
      </c>
      <c r="AU532" s="55" t="s">
        <v>23</v>
      </c>
      <c r="AV532" s="55" t="s">
        <v>23</v>
      </c>
      <c r="AW532" s="55" t="s">
        <v>23</v>
      </c>
      <c r="AX532" s="55" t="s">
        <v>23</v>
      </c>
      <c r="AY532" s="55" t="s">
        <v>23</v>
      </c>
      <c r="AZ532" s="55" t="s">
        <v>23</v>
      </c>
      <c r="BA532" s="55" t="s">
        <v>23</v>
      </c>
      <c r="BB532" s="55" t="s">
        <v>23</v>
      </c>
      <c r="BC532" s="55" t="s">
        <v>23</v>
      </c>
      <c r="BD532" s="55" t="s">
        <v>23</v>
      </c>
    </row>
    <row r="533" spans="1:56" ht="12" customHeight="1" x14ac:dyDescent="0.2">
      <c r="A533" s="25">
        <f>MAX($A$14:A532)+1</f>
        <v>474</v>
      </c>
      <c r="B533" s="56" t="s">
        <v>34</v>
      </c>
      <c r="C533" s="55" t="s">
        <v>23</v>
      </c>
      <c r="D533" s="55" t="s">
        <v>23</v>
      </c>
      <c r="E533" s="55" t="s">
        <v>23</v>
      </c>
      <c r="F533" s="55" t="s">
        <v>23</v>
      </c>
      <c r="G533" s="55" t="s">
        <v>23</v>
      </c>
      <c r="H533" s="55" t="s">
        <v>23</v>
      </c>
      <c r="I533" s="55" t="s">
        <v>23</v>
      </c>
      <c r="J533" s="55" t="s">
        <v>23</v>
      </c>
      <c r="K533" s="55" t="s">
        <v>23</v>
      </c>
      <c r="L533" s="55" t="s">
        <v>23</v>
      </c>
      <c r="M533" s="55" t="s">
        <v>23</v>
      </c>
      <c r="N533" s="55" t="s">
        <v>23</v>
      </c>
      <c r="O533" s="55" t="s">
        <v>23</v>
      </c>
      <c r="P533" s="55" t="s">
        <v>23</v>
      </c>
      <c r="Q533" s="55" t="s">
        <v>23</v>
      </c>
      <c r="R533" s="55" t="s">
        <v>23</v>
      </c>
      <c r="S533" s="55" t="s">
        <v>23</v>
      </c>
      <c r="T533" s="55" t="s">
        <v>23</v>
      </c>
      <c r="U533" s="55" t="s">
        <v>23</v>
      </c>
      <c r="V533" s="55" t="s">
        <v>23</v>
      </c>
      <c r="W533" s="55" t="s">
        <v>23</v>
      </c>
      <c r="X533" s="55" t="s">
        <v>23</v>
      </c>
      <c r="Y533" s="55" t="s">
        <v>23</v>
      </c>
      <c r="Z533" s="55" t="s">
        <v>23</v>
      </c>
      <c r="AA533" s="55" t="s">
        <v>23</v>
      </c>
      <c r="AB533" s="55" t="s">
        <v>23</v>
      </c>
      <c r="AC533" s="55" t="s">
        <v>23</v>
      </c>
      <c r="AD533" s="55" t="s">
        <v>23</v>
      </c>
      <c r="AE533" s="55" t="s">
        <v>23</v>
      </c>
      <c r="AF533" s="55" t="s">
        <v>23</v>
      </c>
      <c r="AG533" s="55" t="s">
        <v>23</v>
      </c>
      <c r="AH533" s="55" t="s">
        <v>23</v>
      </c>
      <c r="AI533" s="55" t="s">
        <v>23</v>
      </c>
      <c r="AJ533" s="55" t="s">
        <v>23</v>
      </c>
      <c r="AK533" s="55" t="s">
        <v>23</v>
      </c>
      <c r="AL533" s="55" t="s">
        <v>23</v>
      </c>
      <c r="AM533" s="55" t="s">
        <v>23</v>
      </c>
      <c r="AN533" s="55" t="s">
        <v>23</v>
      </c>
      <c r="AO533" s="55" t="s">
        <v>23</v>
      </c>
      <c r="AP533" s="55" t="s">
        <v>23</v>
      </c>
      <c r="AQ533" s="55" t="s">
        <v>23</v>
      </c>
      <c r="AR533" s="55" t="s">
        <v>23</v>
      </c>
      <c r="AS533" s="55" t="s">
        <v>23</v>
      </c>
      <c r="AT533" s="55" t="s">
        <v>23</v>
      </c>
      <c r="AU533" s="55" t="s">
        <v>23</v>
      </c>
      <c r="AV533" s="55" t="s">
        <v>23</v>
      </c>
      <c r="AW533" s="55" t="s">
        <v>23</v>
      </c>
      <c r="AX533" s="55" t="s">
        <v>23</v>
      </c>
      <c r="AY533" s="55" t="s">
        <v>23</v>
      </c>
      <c r="AZ533" s="55" t="s">
        <v>23</v>
      </c>
      <c r="BA533" s="55" t="s">
        <v>23</v>
      </c>
      <c r="BB533" s="55" t="s">
        <v>23</v>
      </c>
      <c r="BC533" s="55" t="s">
        <v>23</v>
      </c>
      <c r="BD533" s="55" t="s">
        <v>23</v>
      </c>
    </row>
    <row r="534" spans="1:56" ht="12" customHeight="1" x14ac:dyDescent="0.2">
      <c r="A534" s="25">
        <f>MAX($A$14:A533)+1</f>
        <v>475</v>
      </c>
      <c r="B534" s="56" t="s">
        <v>30</v>
      </c>
      <c r="C534" s="55" t="s">
        <v>23</v>
      </c>
      <c r="D534" s="55" t="s">
        <v>23</v>
      </c>
      <c r="E534" s="55" t="s">
        <v>23</v>
      </c>
      <c r="F534" s="55" t="s">
        <v>23</v>
      </c>
      <c r="G534" s="55" t="s">
        <v>23</v>
      </c>
      <c r="H534" s="55" t="s">
        <v>23</v>
      </c>
      <c r="I534" s="55" t="s">
        <v>23</v>
      </c>
      <c r="J534" s="55" t="s">
        <v>23</v>
      </c>
      <c r="K534" s="55" t="s">
        <v>23</v>
      </c>
      <c r="L534" s="55" t="s">
        <v>23</v>
      </c>
      <c r="M534" s="55" t="s">
        <v>23</v>
      </c>
      <c r="N534" s="55" t="s">
        <v>23</v>
      </c>
      <c r="O534" s="55" t="s">
        <v>23</v>
      </c>
      <c r="P534" s="55" t="s">
        <v>23</v>
      </c>
      <c r="Q534" s="55" t="s">
        <v>23</v>
      </c>
      <c r="R534" s="55" t="s">
        <v>23</v>
      </c>
      <c r="S534" s="55" t="s">
        <v>23</v>
      </c>
      <c r="T534" s="55" t="s">
        <v>23</v>
      </c>
      <c r="U534" s="55" t="s">
        <v>23</v>
      </c>
      <c r="V534" s="55" t="s">
        <v>23</v>
      </c>
      <c r="W534" s="55" t="s">
        <v>23</v>
      </c>
      <c r="X534" s="55" t="s">
        <v>23</v>
      </c>
      <c r="Y534" s="55" t="s">
        <v>23</v>
      </c>
      <c r="Z534" s="55" t="s">
        <v>23</v>
      </c>
      <c r="AA534" s="55" t="s">
        <v>23</v>
      </c>
      <c r="AB534" s="55" t="s">
        <v>23</v>
      </c>
      <c r="AC534" s="55" t="s">
        <v>23</v>
      </c>
      <c r="AD534" s="55" t="s">
        <v>23</v>
      </c>
      <c r="AE534" s="55" t="s">
        <v>23</v>
      </c>
      <c r="AF534" s="55" t="s">
        <v>23</v>
      </c>
      <c r="AG534" s="55" t="s">
        <v>23</v>
      </c>
      <c r="AH534" s="55" t="s">
        <v>23</v>
      </c>
      <c r="AI534" s="55" t="s">
        <v>23</v>
      </c>
      <c r="AJ534" s="55" t="s">
        <v>23</v>
      </c>
      <c r="AK534" s="55" t="s">
        <v>23</v>
      </c>
      <c r="AL534" s="55" t="s">
        <v>23</v>
      </c>
      <c r="AM534" s="55" t="s">
        <v>23</v>
      </c>
      <c r="AN534" s="55" t="s">
        <v>23</v>
      </c>
      <c r="AO534" s="55" t="s">
        <v>23</v>
      </c>
      <c r="AP534" s="55" t="s">
        <v>23</v>
      </c>
      <c r="AQ534" s="55" t="s">
        <v>23</v>
      </c>
      <c r="AR534" s="55" t="s">
        <v>23</v>
      </c>
      <c r="AS534" s="55" t="s">
        <v>23</v>
      </c>
      <c r="AT534" s="55" t="s">
        <v>23</v>
      </c>
      <c r="AU534" s="55" t="s">
        <v>23</v>
      </c>
      <c r="AV534" s="55" t="s">
        <v>23</v>
      </c>
      <c r="AW534" s="55" t="s">
        <v>23</v>
      </c>
      <c r="AX534" s="55" t="s">
        <v>23</v>
      </c>
      <c r="AY534" s="55" t="s">
        <v>23</v>
      </c>
      <c r="AZ534" s="55" t="s">
        <v>23</v>
      </c>
      <c r="BA534" s="55" t="s">
        <v>23</v>
      </c>
      <c r="BB534" s="55" t="s">
        <v>23</v>
      </c>
      <c r="BC534" s="55" t="s">
        <v>23</v>
      </c>
      <c r="BD534" s="55" t="s">
        <v>23</v>
      </c>
    </row>
    <row r="535" spans="1:56" ht="12" customHeight="1" x14ac:dyDescent="0.2">
      <c r="A535" s="25">
        <f>MAX($A$14:A534)+1</f>
        <v>476</v>
      </c>
      <c r="B535" s="58" t="s">
        <v>143</v>
      </c>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c r="AB535" s="57"/>
      <c r="AC535" s="57"/>
      <c r="AD535" s="57"/>
      <c r="AE535" s="57"/>
      <c r="AF535" s="57"/>
      <c r="AG535" s="57"/>
      <c r="AH535" s="57"/>
      <c r="AI535" s="57"/>
      <c r="AJ535" s="57"/>
      <c r="AK535" s="57"/>
      <c r="AL535" s="57"/>
      <c r="AM535" s="57"/>
      <c r="AN535" s="57"/>
      <c r="AO535" s="57"/>
      <c r="AP535" s="57"/>
      <c r="AQ535" s="57"/>
      <c r="AR535" s="57"/>
      <c r="AS535" s="57"/>
      <c r="AT535" s="57"/>
      <c r="AU535" s="57"/>
      <c r="AV535" s="57"/>
      <c r="AW535" s="57"/>
      <c r="AX535" s="57"/>
      <c r="AY535" s="57"/>
      <c r="AZ535" s="57"/>
      <c r="BA535" s="57"/>
      <c r="BB535" s="57"/>
      <c r="BC535" s="57"/>
      <c r="BD535" s="57"/>
    </row>
    <row r="536" spans="1:56" ht="12" customHeight="1" x14ac:dyDescent="0.2">
      <c r="A536" s="25">
        <f>MAX($A$14:A535)+1</f>
        <v>477</v>
      </c>
      <c r="B536" s="56" t="s">
        <v>36</v>
      </c>
      <c r="C536" s="55" t="s">
        <v>6</v>
      </c>
      <c r="D536" s="55" t="s">
        <v>23</v>
      </c>
      <c r="E536" s="55" t="s">
        <v>31</v>
      </c>
      <c r="F536" s="55" t="s">
        <v>6</v>
      </c>
      <c r="G536" s="55" t="s">
        <v>23</v>
      </c>
      <c r="H536" s="55" t="s">
        <v>31</v>
      </c>
      <c r="I536" s="55" t="s">
        <v>6</v>
      </c>
      <c r="J536" s="55" t="s">
        <v>23</v>
      </c>
      <c r="K536" s="55" t="s">
        <v>31</v>
      </c>
      <c r="L536" s="55" t="s">
        <v>6</v>
      </c>
      <c r="M536" s="55" t="s">
        <v>23</v>
      </c>
      <c r="N536" s="55" t="s">
        <v>31</v>
      </c>
      <c r="O536" s="55" t="s">
        <v>6</v>
      </c>
      <c r="P536" s="55" t="s">
        <v>23</v>
      </c>
      <c r="Q536" s="55" t="s">
        <v>32</v>
      </c>
      <c r="R536" s="55" t="s">
        <v>6</v>
      </c>
      <c r="S536" s="55" t="s">
        <v>23</v>
      </c>
      <c r="T536" s="55" t="s">
        <v>32</v>
      </c>
      <c r="U536" s="55" t="s">
        <v>6</v>
      </c>
      <c r="V536" s="55" t="s">
        <v>23</v>
      </c>
      <c r="W536" s="55" t="s">
        <v>31</v>
      </c>
      <c r="X536" s="55" t="s">
        <v>6</v>
      </c>
      <c r="Y536" s="55" t="s">
        <v>23</v>
      </c>
      <c r="Z536" s="55" t="s">
        <v>31</v>
      </c>
      <c r="AA536" s="55" t="s">
        <v>6</v>
      </c>
      <c r="AB536" s="55" t="s">
        <v>23</v>
      </c>
      <c r="AC536" s="55" t="s">
        <v>31</v>
      </c>
      <c r="AD536" s="55" t="s">
        <v>6</v>
      </c>
      <c r="AE536" s="55" t="s">
        <v>23</v>
      </c>
      <c r="AF536" s="55" t="s">
        <v>31</v>
      </c>
      <c r="AG536" s="55" t="s">
        <v>6</v>
      </c>
      <c r="AH536" s="55" t="s">
        <v>23</v>
      </c>
      <c r="AI536" s="55" t="s">
        <v>31</v>
      </c>
      <c r="AJ536" s="55" t="s">
        <v>6</v>
      </c>
      <c r="AK536" s="55" t="s">
        <v>23</v>
      </c>
      <c r="AL536" s="55" t="s">
        <v>31</v>
      </c>
      <c r="AM536" s="55" t="s">
        <v>6</v>
      </c>
      <c r="AN536" s="55" t="s">
        <v>23</v>
      </c>
      <c r="AO536" s="55" t="s">
        <v>31</v>
      </c>
      <c r="AP536" s="55" t="s">
        <v>17</v>
      </c>
      <c r="AQ536" s="55" t="s">
        <v>23</v>
      </c>
      <c r="AR536" s="55" t="s">
        <v>32</v>
      </c>
      <c r="AS536" s="55" t="s">
        <v>17</v>
      </c>
      <c r="AT536" s="55" t="s">
        <v>23</v>
      </c>
      <c r="AU536" s="55" t="s">
        <v>32</v>
      </c>
      <c r="AV536" s="55" t="s">
        <v>17</v>
      </c>
      <c r="AW536" s="55" t="s">
        <v>23</v>
      </c>
      <c r="AX536" s="55" t="s">
        <v>31</v>
      </c>
      <c r="AY536" s="55" t="s">
        <v>17</v>
      </c>
      <c r="AZ536" s="55" t="s">
        <v>23</v>
      </c>
      <c r="BA536" s="55" t="s">
        <v>31</v>
      </c>
      <c r="BB536" s="55" t="s">
        <v>17</v>
      </c>
      <c r="BC536" s="55" t="s">
        <v>23</v>
      </c>
      <c r="BD536" s="55" t="s">
        <v>31</v>
      </c>
    </row>
    <row r="537" spans="1:56" ht="12" customHeight="1" x14ac:dyDescent="0.2">
      <c r="A537" s="25">
        <f>MAX($A$14:A536)+1</f>
        <v>478</v>
      </c>
      <c r="B537" s="56" t="s">
        <v>35</v>
      </c>
      <c r="C537" s="55" t="s">
        <v>27</v>
      </c>
      <c r="D537" s="55" t="s">
        <v>23</v>
      </c>
      <c r="E537" s="55" t="s">
        <v>23</v>
      </c>
      <c r="F537" s="55" t="s">
        <v>27</v>
      </c>
      <c r="G537" s="55" t="s">
        <v>23</v>
      </c>
      <c r="H537" s="55" t="s">
        <v>23</v>
      </c>
      <c r="I537" s="55" t="s">
        <v>27</v>
      </c>
      <c r="J537" s="55" t="s">
        <v>23</v>
      </c>
      <c r="K537" s="55" t="s">
        <v>23</v>
      </c>
      <c r="L537" s="55" t="s">
        <v>27</v>
      </c>
      <c r="M537" s="55" t="s">
        <v>23</v>
      </c>
      <c r="N537" s="55" t="s">
        <v>23</v>
      </c>
      <c r="O537" s="55" t="s">
        <v>27</v>
      </c>
      <c r="P537" s="55" t="s">
        <v>23</v>
      </c>
      <c r="Q537" s="55" t="s">
        <v>23</v>
      </c>
      <c r="R537" s="55" t="s">
        <v>27</v>
      </c>
      <c r="S537" s="55" t="s">
        <v>23</v>
      </c>
      <c r="T537" s="55" t="s">
        <v>23</v>
      </c>
      <c r="U537" s="55" t="s">
        <v>27</v>
      </c>
      <c r="V537" s="55" t="s">
        <v>23</v>
      </c>
      <c r="W537" s="55" t="s">
        <v>23</v>
      </c>
      <c r="X537" s="55" t="s">
        <v>27</v>
      </c>
      <c r="Y537" s="55" t="s">
        <v>23</v>
      </c>
      <c r="Z537" s="55" t="s">
        <v>23</v>
      </c>
      <c r="AA537" s="55" t="s">
        <v>27</v>
      </c>
      <c r="AB537" s="55" t="s">
        <v>23</v>
      </c>
      <c r="AC537" s="55" t="s">
        <v>23</v>
      </c>
      <c r="AD537" s="55" t="s">
        <v>27</v>
      </c>
      <c r="AE537" s="55" t="s">
        <v>23</v>
      </c>
      <c r="AF537" s="55" t="s">
        <v>23</v>
      </c>
      <c r="AG537" s="55" t="s">
        <v>27</v>
      </c>
      <c r="AH537" s="55" t="s">
        <v>23</v>
      </c>
      <c r="AI537" s="55" t="s">
        <v>23</v>
      </c>
      <c r="AJ537" s="55" t="s">
        <v>27</v>
      </c>
      <c r="AK537" s="55" t="s">
        <v>23</v>
      </c>
      <c r="AL537" s="55" t="s">
        <v>23</v>
      </c>
      <c r="AM537" s="55" t="s">
        <v>27</v>
      </c>
      <c r="AN537" s="55" t="s">
        <v>23</v>
      </c>
      <c r="AO537" s="55" t="s">
        <v>23</v>
      </c>
      <c r="AP537" s="55" t="s">
        <v>27</v>
      </c>
      <c r="AQ537" s="55" t="s">
        <v>23</v>
      </c>
      <c r="AR537" s="55" t="s">
        <v>23</v>
      </c>
      <c r="AS537" s="55" t="s">
        <v>27</v>
      </c>
      <c r="AT537" s="55" t="s">
        <v>23</v>
      </c>
      <c r="AU537" s="55" t="s">
        <v>23</v>
      </c>
      <c r="AV537" s="55" t="s">
        <v>44</v>
      </c>
      <c r="AW537" s="55" t="s">
        <v>26</v>
      </c>
      <c r="AX537" s="55" t="s">
        <v>23</v>
      </c>
      <c r="AY537" s="55" t="s">
        <v>44</v>
      </c>
      <c r="AZ537" s="55" t="s">
        <v>26</v>
      </c>
      <c r="BA537" s="55" t="s">
        <v>23</v>
      </c>
      <c r="BB537" s="55" t="s">
        <v>44</v>
      </c>
      <c r="BC537" s="55" t="s">
        <v>26</v>
      </c>
      <c r="BD537" s="55" t="s">
        <v>23</v>
      </c>
    </row>
    <row r="538" spans="1:56" ht="12" customHeight="1" x14ac:dyDescent="0.2">
      <c r="A538" s="25">
        <f>MAX($A$14:A537)+1</f>
        <v>479</v>
      </c>
      <c r="B538" s="56" t="s">
        <v>34</v>
      </c>
      <c r="C538" s="55" t="s">
        <v>6</v>
      </c>
      <c r="D538" s="55" t="s">
        <v>23</v>
      </c>
      <c r="E538" s="55" t="s">
        <v>31</v>
      </c>
      <c r="F538" s="55" t="s">
        <v>6</v>
      </c>
      <c r="G538" s="55" t="s">
        <v>23</v>
      </c>
      <c r="H538" s="55" t="s">
        <v>31</v>
      </c>
      <c r="I538" s="55" t="s">
        <v>6</v>
      </c>
      <c r="J538" s="55" t="s">
        <v>23</v>
      </c>
      <c r="K538" s="55" t="s">
        <v>31</v>
      </c>
      <c r="L538" s="55" t="s">
        <v>6</v>
      </c>
      <c r="M538" s="55" t="s">
        <v>23</v>
      </c>
      <c r="N538" s="55" t="s">
        <v>31</v>
      </c>
      <c r="O538" s="55" t="s">
        <v>6</v>
      </c>
      <c r="P538" s="55" t="s">
        <v>23</v>
      </c>
      <c r="Q538" s="55" t="s">
        <v>32</v>
      </c>
      <c r="R538" s="55" t="s">
        <v>6</v>
      </c>
      <c r="S538" s="55" t="s">
        <v>23</v>
      </c>
      <c r="T538" s="55" t="s">
        <v>32</v>
      </c>
      <c r="U538" s="55" t="s">
        <v>6</v>
      </c>
      <c r="V538" s="55" t="s">
        <v>23</v>
      </c>
      <c r="W538" s="55" t="s">
        <v>31</v>
      </c>
      <c r="X538" s="55" t="s">
        <v>6</v>
      </c>
      <c r="Y538" s="55" t="s">
        <v>23</v>
      </c>
      <c r="Z538" s="55" t="s">
        <v>31</v>
      </c>
      <c r="AA538" s="55" t="s">
        <v>6</v>
      </c>
      <c r="AB538" s="55" t="s">
        <v>23</v>
      </c>
      <c r="AC538" s="55" t="s">
        <v>31</v>
      </c>
      <c r="AD538" s="55" t="s">
        <v>6</v>
      </c>
      <c r="AE538" s="55" t="s">
        <v>23</v>
      </c>
      <c r="AF538" s="55" t="s">
        <v>31</v>
      </c>
      <c r="AG538" s="55" t="s">
        <v>6</v>
      </c>
      <c r="AH538" s="55" t="s">
        <v>23</v>
      </c>
      <c r="AI538" s="55" t="s">
        <v>31</v>
      </c>
      <c r="AJ538" s="55" t="s">
        <v>6</v>
      </c>
      <c r="AK538" s="55" t="s">
        <v>23</v>
      </c>
      <c r="AL538" s="55" t="s">
        <v>31</v>
      </c>
      <c r="AM538" s="55" t="s">
        <v>6</v>
      </c>
      <c r="AN538" s="55" t="s">
        <v>23</v>
      </c>
      <c r="AO538" s="55" t="s">
        <v>31</v>
      </c>
      <c r="AP538" s="55" t="s">
        <v>17</v>
      </c>
      <c r="AQ538" s="55" t="s">
        <v>23</v>
      </c>
      <c r="AR538" s="55" t="s">
        <v>32</v>
      </c>
      <c r="AS538" s="55" t="s">
        <v>17</v>
      </c>
      <c r="AT538" s="55" t="s">
        <v>23</v>
      </c>
      <c r="AU538" s="55" t="s">
        <v>32</v>
      </c>
      <c r="AV538" s="55" t="s">
        <v>17</v>
      </c>
      <c r="AW538" s="55" t="s">
        <v>23</v>
      </c>
      <c r="AX538" s="55" t="s">
        <v>31</v>
      </c>
      <c r="AY538" s="55" t="s">
        <v>17</v>
      </c>
      <c r="AZ538" s="55" t="s">
        <v>23</v>
      </c>
      <c r="BA538" s="55" t="s">
        <v>31</v>
      </c>
      <c r="BB538" s="55" t="s">
        <v>17</v>
      </c>
      <c r="BC538" s="55" t="s">
        <v>23</v>
      </c>
      <c r="BD538" s="55" t="s">
        <v>31</v>
      </c>
    </row>
    <row r="539" spans="1:56" ht="12" customHeight="1" x14ac:dyDescent="0.2">
      <c r="A539" s="25">
        <f>MAX($A$14:A538)+1</f>
        <v>480</v>
      </c>
      <c r="B539" s="56" t="s">
        <v>30</v>
      </c>
      <c r="C539" s="55" t="s">
        <v>27</v>
      </c>
      <c r="D539" s="55" t="s">
        <v>23</v>
      </c>
      <c r="E539" s="55" t="s">
        <v>23</v>
      </c>
      <c r="F539" s="55" t="s">
        <v>27</v>
      </c>
      <c r="G539" s="55" t="s">
        <v>23</v>
      </c>
      <c r="H539" s="55" t="s">
        <v>23</v>
      </c>
      <c r="I539" s="55" t="s">
        <v>27</v>
      </c>
      <c r="J539" s="55" t="s">
        <v>23</v>
      </c>
      <c r="K539" s="55" t="s">
        <v>23</v>
      </c>
      <c r="L539" s="55" t="s">
        <v>27</v>
      </c>
      <c r="M539" s="55" t="s">
        <v>23</v>
      </c>
      <c r="N539" s="55" t="s">
        <v>23</v>
      </c>
      <c r="O539" s="55" t="s">
        <v>27</v>
      </c>
      <c r="P539" s="55" t="s">
        <v>23</v>
      </c>
      <c r="Q539" s="55" t="s">
        <v>23</v>
      </c>
      <c r="R539" s="55" t="s">
        <v>27</v>
      </c>
      <c r="S539" s="55" t="s">
        <v>23</v>
      </c>
      <c r="T539" s="55" t="s">
        <v>23</v>
      </c>
      <c r="U539" s="55" t="s">
        <v>27</v>
      </c>
      <c r="V539" s="55" t="s">
        <v>23</v>
      </c>
      <c r="W539" s="55" t="s">
        <v>23</v>
      </c>
      <c r="X539" s="55" t="s">
        <v>27</v>
      </c>
      <c r="Y539" s="55" t="s">
        <v>23</v>
      </c>
      <c r="Z539" s="55" t="s">
        <v>23</v>
      </c>
      <c r="AA539" s="55" t="s">
        <v>27</v>
      </c>
      <c r="AB539" s="55" t="s">
        <v>23</v>
      </c>
      <c r="AC539" s="55" t="s">
        <v>23</v>
      </c>
      <c r="AD539" s="55" t="s">
        <v>27</v>
      </c>
      <c r="AE539" s="55" t="s">
        <v>23</v>
      </c>
      <c r="AF539" s="55" t="s">
        <v>23</v>
      </c>
      <c r="AG539" s="55" t="s">
        <v>27</v>
      </c>
      <c r="AH539" s="55" t="s">
        <v>23</v>
      </c>
      <c r="AI539" s="55" t="s">
        <v>23</v>
      </c>
      <c r="AJ539" s="55" t="s">
        <v>27</v>
      </c>
      <c r="AK539" s="55" t="s">
        <v>23</v>
      </c>
      <c r="AL539" s="55" t="s">
        <v>23</v>
      </c>
      <c r="AM539" s="55" t="s">
        <v>27</v>
      </c>
      <c r="AN539" s="55" t="s">
        <v>23</v>
      </c>
      <c r="AO539" s="55" t="s">
        <v>23</v>
      </c>
      <c r="AP539" s="55" t="s">
        <v>27</v>
      </c>
      <c r="AQ539" s="55" t="s">
        <v>23</v>
      </c>
      <c r="AR539" s="55" t="s">
        <v>23</v>
      </c>
      <c r="AS539" s="55" t="s">
        <v>27</v>
      </c>
      <c r="AT539" s="55" t="s">
        <v>23</v>
      </c>
      <c r="AU539" s="55" t="s">
        <v>23</v>
      </c>
      <c r="AV539" s="55" t="s">
        <v>44</v>
      </c>
      <c r="AW539" s="55" t="s">
        <v>26</v>
      </c>
      <c r="AX539" s="55" t="s">
        <v>23</v>
      </c>
      <c r="AY539" s="55" t="s">
        <v>44</v>
      </c>
      <c r="AZ539" s="55" t="s">
        <v>26</v>
      </c>
      <c r="BA539" s="55" t="s">
        <v>23</v>
      </c>
      <c r="BB539" s="55" t="s">
        <v>44</v>
      </c>
      <c r="BC539" s="55" t="s">
        <v>26</v>
      </c>
      <c r="BD539" s="55" t="s">
        <v>23</v>
      </c>
    </row>
    <row r="540" spans="1:56" ht="12" customHeight="1" x14ac:dyDescent="0.2">
      <c r="A540" s="25">
        <f>MAX($A$14:A539)+1</f>
        <v>481</v>
      </c>
      <c r="B540" s="58" t="s">
        <v>142</v>
      </c>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c r="AB540" s="57"/>
      <c r="AC540" s="57"/>
      <c r="AD540" s="57"/>
      <c r="AE540" s="57"/>
      <c r="AF540" s="57"/>
      <c r="AG540" s="57"/>
      <c r="AH540" s="57"/>
      <c r="AI540" s="57"/>
      <c r="AJ540" s="57"/>
      <c r="AK540" s="57"/>
      <c r="AL540" s="57"/>
      <c r="AM540" s="57"/>
      <c r="AN540" s="57"/>
      <c r="AO540" s="57"/>
      <c r="AP540" s="57"/>
      <c r="AQ540" s="57"/>
      <c r="AR540" s="57"/>
      <c r="AS540" s="57"/>
      <c r="AT540" s="57"/>
      <c r="AU540" s="57"/>
      <c r="AV540" s="57"/>
      <c r="AW540" s="57"/>
      <c r="AX540" s="57"/>
      <c r="AY540" s="57"/>
      <c r="AZ540" s="57"/>
      <c r="BA540" s="57"/>
      <c r="BB540" s="57"/>
      <c r="BC540" s="57"/>
      <c r="BD540" s="57"/>
    </row>
    <row r="541" spans="1:56" ht="12" customHeight="1" x14ac:dyDescent="0.2">
      <c r="A541" s="25">
        <f>MAX($A$14:A540)+1</f>
        <v>482</v>
      </c>
      <c r="B541" s="56" t="s">
        <v>36</v>
      </c>
      <c r="C541" s="55" t="s">
        <v>22</v>
      </c>
      <c r="D541" s="55" t="s">
        <v>23</v>
      </c>
      <c r="E541" s="55" t="s">
        <v>22</v>
      </c>
      <c r="F541" s="55" t="s">
        <v>22</v>
      </c>
      <c r="G541" s="55" t="s">
        <v>23</v>
      </c>
      <c r="H541" s="55" t="s">
        <v>22</v>
      </c>
      <c r="I541" s="55" t="s">
        <v>22</v>
      </c>
      <c r="J541" s="55" t="s">
        <v>23</v>
      </c>
      <c r="K541" s="55" t="s">
        <v>22</v>
      </c>
      <c r="L541" s="55" t="s">
        <v>22</v>
      </c>
      <c r="M541" s="55" t="s">
        <v>23</v>
      </c>
      <c r="N541" s="55" t="s">
        <v>22</v>
      </c>
      <c r="O541" s="55" t="s">
        <v>22</v>
      </c>
      <c r="P541" s="55" t="s">
        <v>23</v>
      </c>
      <c r="Q541" s="55" t="s">
        <v>22</v>
      </c>
      <c r="R541" s="55" t="s">
        <v>22</v>
      </c>
      <c r="S541" s="55" t="s">
        <v>23</v>
      </c>
      <c r="T541" s="55" t="s">
        <v>22</v>
      </c>
      <c r="U541" s="55" t="s">
        <v>22</v>
      </c>
      <c r="V541" s="55" t="s">
        <v>23</v>
      </c>
      <c r="W541" s="55" t="s">
        <v>22</v>
      </c>
      <c r="X541" s="55" t="s">
        <v>22</v>
      </c>
      <c r="Y541" s="55" t="s">
        <v>23</v>
      </c>
      <c r="Z541" s="55" t="s">
        <v>22</v>
      </c>
      <c r="AA541" s="55" t="s">
        <v>6</v>
      </c>
      <c r="AB541" s="55" t="s">
        <v>23</v>
      </c>
      <c r="AC541" s="55" t="s">
        <v>31</v>
      </c>
      <c r="AD541" s="55" t="s">
        <v>5</v>
      </c>
      <c r="AE541" s="55" t="s">
        <v>23</v>
      </c>
      <c r="AF541" s="55" t="s">
        <v>33</v>
      </c>
      <c r="AG541" s="55" t="s">
        <v>5</v>
      </c>
      <c r="AH541" s="55" t="s">
        <v>23</v>
      </c>
      <c r="AI541" s="55" t="s">
        <v>31</v>
      </c>
      <c r="AJ541" s="55" t="s">
        <v>5</v>
      </c>
      <c r="AK541" s="55" t="s">
        <v>23</v>
      </c>
      <c r="AL541" s="55" t="s">
        <v>32</v>
      </c>
      <c r="AM541" s="55" t="s">
        <v>6</v>
      </c>
      <c r="AN541" s="55" t="s">
        <v>23</v>
      </c>
      <c r="AO541" s="55" t="s">
        <v>32</v>
      </c>
      <c r="AP541" s="55" t="s">
        <v>6</v>
      </c>
      <c r="AQ541" s="55" t="s">
        <v>23</v>
      </c>
      <c r="AR541" s="55" t="s">
        <v>31</v>
      </c>
      <c r="AS541" s="55" t="s">
        <v>6</v>
      </c>
      <c r="AT541" s="55" t="s">
        <v>23</v>
      </c>
      <c r="AU541" s="55" t="s">
        <v>32</v>
      </c>
      <c r="AV541" s="55" t="s">
        <v>6</v>
      </c>
      <c r="AW541" s="55" t="s">
        <v>23</v>
      </c>
      <c r="AX541" s="55" t="s">
        <v>31</v>
      </c>
      <c r="AY541" s="55" t="s">
        <v>6</v>
      </c>
      <c r="AZ541" s="55" t="s">
        <v>23</v>
      </c>
      <c r="BA541" s="55" t="s">
        <v>31</v>
      </c>
      <c r="BB541" s="55" t="s">
        <v>6</v>
      </c>
      <c r="BC541" s="55" t="s">
        <v>23</v>
      </c>
      <c r="BD541" s="55" t="s">
        <v>31</v>
      </c>
    </row>
    <row r="542" spans="1:56" ht="12" customHeight="1" x14ac:dyDescent="0.2">
      <c r="A542" s="25">
        <f>MAX($A$14:A541)+1</f>
        <v>483</v>
      </c>
      <c r="B542" s="56" t="s">
        <v>35</v>
      </c>
      <c r="C542" s="55" t="s">
        <v>22</v>
      </c>
      <c r="D542" s="55" t="s">
        <v>23</v>
      </c>
      <c r="E542" s="55" t="s">
        <v>23</v>
      </c>
      <c r="F542" s="55" t="s">
        <v>22</v>
      </c>
      <c r="G542" s="55" t="s">
        <v>23</v>
      </c>
      <c r="H542" s="55" t="s">
        <v>23</v>
      </c>
      <c r="I542" s="55" t="s">
        <v>22</v>
      </c>
      <c r="J542" s="55" t="s">
        <v>23</v>
      </c>
      <c r="K542" s="55" t="s">
        <v>23</v>
      </c>
      <c r="L542" s="55" t="s">
        <v>22</v>
      </c>
      <c r="M542" s="55" t="s">
        <v>23</v>
      </c>
      <c r="N542" s="55" t="s">
        <v>23</v>
      </c>
      <c r="O542" s="55" t="s">
        <v>22</v>
      </c>
      <c r="P542" s="55" t="s">
        <v>23</v>
      </c>
      <c r="Q542" s="55" t="s">
        <v>23</v>
      </c>
      <c r="R542" s="55" t="s">
        <v>22</v>
      </c>
      <c r="S542" s="55" t="s">
        <v>23</v>
      </c>
      <c r="T542" s="55" t="s">
        <v>23</v>
      </c>
      <c r="U542" s="55" t="s">
        <v>22</v>
      </c>
      <c r="V542" s="55" t="s">
        <v>23</v>
      </c>
      <c r="W542" s="55" t="s">
        <v>23</v>
      </c>
      <c r="X542" s="55" t="s">
        <v>22</v>
      </c>
      <c r="Y542" s="55" t="s">
        <v>23</v>
      </c>
      <c r="Z542" s="55" t="s">
        <v>23</v>
      </c>
      <c r="AA542" s="55" t="s">
        <v>22</v>
      </c>
      <c r="AB542" s="55" t="s">
        <v>23</v>
      </c>
      <c r="AC542" s="55" t="s">
        <v>23</v>
      </c>
      <c r="AD542" s="55" t="s">
        <v>22</v>
      </c>
      <c r="AE542" s="55" t="s">
        <v>23</v>
      </c>
      <c r="AF542" s="55" t="s">
        <v>23</v>
      </c>
      <c r="AG542" s="55" t="s">
        <v>22</v>
      </c>
      <c r="AH542" s="55" t="s">
        <v>23</v>
      </c>
      <c r="AI542" s="55" t="s">
        <v>23</v>
      </c>
      <c r="AJ542" s="55" t="s">
        <v>22</v>
      </c>
      <c r="AK542" s="55" t="s">
        <v>23</v>
      </c>
      <c r="AL542" s="55" t="s">
        <v>23</v>
      </c>
      <c r="AM542" s="55" t="s">
        <v>22</v>
      </c>
      <c r="AN542" s="55" t="s">
        <v>23</v>
      </c>
      <c r="AO542" s="55" t="s">
        <v>23</v>
      </c>
      <c r="AP542" s="55" t="s">
        <v>22</v>
      </c>
      <c r="AQ542" s="55" t="s">
        <v>23</v>
      </c>
      <c r="AR542" s="55" t="s">
        <v>23</v>
      </c>
      <c r="AS542" s="55" t="s">
        <v>27</v>
      </c>
      <c r="AT542" s="55" t="s">
        <v>23</v>
      </c>
      <c r="AU542" s="55" t="s">
        <v>23</v>
      </c>
      <c r="AV542" s="55" t="s">
        <v>27</v>
      </c>
      <c r="AW542" s="55" t="s">
        <v>23</v>
      </c>
      <c r="AX542" s="55" t="s">
        <v>23</v>
      </c>
      <c r="AY542" s="55" t="s">
        <v>27</v>
      </c>
      <c r="AZ542" s="55" t="s">
        <v>23</v>
      </c>
      <c r="BA542" s="55" t="s">
        <v>23</v>
      </c>
      <c r="BB542" s="55" t="s">
        <v>27</v>
      </c>
      <c r="BC542" s="55" t="s">
        <v>23</v>
      </c>
      <c r="BD542" s="55" t="s">
        <v>23</v>
      </c>
    </row>
    <row r="543" spans="1:56" ht="12" customHeight="1" x14ac:dyDescent="0.2">
      <c r="A543" s="25">
        <f>MAX($A$14:A542)+1</f>
        <v>484</v>
      </c>
      <c r="B543" s="56" t="s">
        <v>34</v>
      </c>
      <c r="C543" s="55" t="s">
        <v>22</v>
      </c>
      <c r="D543" s="55" t="s">
        <v>23</v>
      </c>
      <c r="E543" s="55" t="s">
        <v>22</v>
      </c>
      <c r="F543" s="55" t="s">
        <v>22</v>
      </c>
      <c r="G543" s="55" t="s">
        <v>23</v>
      </c>
      <c r="H543" s="55" t="s">
        <v>22</v>
      </c>
      <c r="I543" s="55" t="s">
        <v>22</v>
      </c>
      <c r="J543" s="55" t="s">
        <v>23</v>
      </c>
      <c r="K543" s="55" t="s">
        <v>22</v>
      </c>
      <c r="L543" s="55" t="s">
        <v>22</v>
      </c>
      <c r="M543" s="55" t="s">
        <v>23</v>
      </c>
      <c r="N543" s="55" t="s">
        <v>22</v>
      </c>
      <c r="O543" s="55" t="s">
        <v>22</v>
      </c>
      <c r="P543" s="55" t="s">
        <v>23</v>
      </c>
      <c r="Q543" s="55" t="s">
        <v>22</v>
      </c>
      <c r="R543" s="55" t="s">
        <v>22</v>
      </c>
      <c r="S543" s="55" t="s">
        <v>23</v>
      </c>
      <c r="T543" s="55" t="s">
        <v>22</v>
      </c>
      <c r="U543" s="55" t="s">
        <v>22</v>
      </c>
      <c r="V543" s="55" t="s">
        <v>23</v>
      </c>
      <c r="W543" s="55" t="s">
        <v>22</v>
      </c>
      <c r="X543" s="55" t="s">
        <v>22</v>
      </c>
      <c r="Y543" s="55" t="s">
        <v>23</v>
      </c>
      <c r="Z543" s="55" t="s">
        <v>22</v>
      </c>
      <c r="AA543" s="55" t="s">
        <v>6</v>
      </c>
      <c r="AB543" s="55" t="s">
        <v>23</v>
      </c>
      <c r="AC543" s="55" t="s">
        <v>31</v>
      </c>
      <c r="AD543" s="55" t="s">
        <v>5</v>
      </c>
      <c r="AE543" s="55" t="s">
        <v>23</v>
      </c>
      <c r="AF543" s="55" t="s">
        <v>33</v>
      </c>
      <c r="AG543" s="55" t="s">
        <v>5</v>
      </c>
      <c r="AH543" s="55" t="s">
        <v>23</v>
      </c>
      <c r="AI543" s="55" t="s">
        <v>31</v>
      </c>
      <c r="AJ543" s="55" t="s">
        <v>5</v>
      </c>
      <c r="AK543" s="55" t="s">
        <v>23</v>
      </c>
      <c r="AL543" s="55" t="s">
        <v>32</v>
      </c>
      <c r="AM543" s="55" t="s">
        <v>6</v>
      </c>
      <c r="AN543" s="55" t="s">
        <v>23</v>
      </c>
      <c r="AO543" s="55" t="s">
        <v>32</v>
      </c>
      <c r="AP543" s="55" t="s">
        <v>6</v>
      </c>
      <c r="AQ543" s="55" t="s">
        <v>23</v>
      </c>
      <c r="AR543" s="55" t="s">
        <v>31</v>
      </c>
      <c r="AS543" s="55" t="s">
        <v>6</v>
      </c>
      <c r="AT543" s="55" t="s">
        <v>23</v>
      </c>
      <c r="AU543" s="55" t="s">
        <v>32</v>
      </c>
      <c r="AV543" s="55" t="s">
        <v>6</v>
      </c>
      <c r="AW543" s="55" t="s">
        <v>23</v>
      </c>
      <c r="AX543" s="55" t="s">
        <v>31</v>
      </c>
      <c r="AY543" s="55" t="s">
        <v>6</v>
      </c>
      <c r="AZ543" s="55" t="s">
        <v>23</v>
      </c>
      <c r="BA543" s="55" t="s">
        <v>31</v>
      </c>
      <c r="BB543" s="55" t="s">
        <v>6</v>
      </c>
      <c r="BC543" s="55" t="s">
        <v>23</v>
      </c>
      <c r="BD543" s="55" t="s">
        <v>31</v>
      </c>
    </row>
    <row r="544" spans="1:56" ht="12" customHeight="1" x14ac:dyDescent="0.2">
      <c r="A544" s="25">
        <f>MAX($A$14:A543)+1</f>
        <v>485</v>
      </c>
      <c r="B544" s="56" t="s">
        <v>30</v>
      </c>
      <c r="C544" s="55" t="s">
        <v>22</v>
      </c>
      <c r="D544" s="55" t="s">
        <v>23</v>
      </c>
      <c r="E544" s="55" t="s">
        <v>23</v>
      </c>
      <c r="F544" s="55" t="s">
        <v>22</v>
      </c>
      <c r="G544" s="55" t="s">
        <v>23</v>
      </c>
      <c r="H544" s="55" t="s">
        <v>23</v>
      </c>
      <c r="I544" s="55" t="s">
        <v>22</v>
      </c>
      <c r="J544" s="55" t="s">
        <v>23</v>
      </c>
      <c r="K544" s="55" t="s">
        <v>23</v>
      </c>
      <c r="L544" s="55" t="s">
        <v>22</v>
      </c>
      <c r="M544" s="55" t="s">
        <v>23</v>
      </c>
      <c r="N544" s="55" t="s">
        <v>23</v>
      </c>
      <c r="O544" s="55" t="s">
        <v>22</v>
      </c>
      <c r="P544" s="55" t="s">
        <v>23</v>
      </c>
      <c r="Q544" s="55" t="s">
        <v>23</v>
      </c>
      <c r="R544" s="55" t="s">
        <v>22</v>
      </c>
      <c r="S544" s="55" t="s">
        <v>23</v>
      </c>
      <c r="T544" s="55" t="s">
        <v>23</v>
      </c>
      <c r="U544" s="55" t="s">
        <v>22</v>
      </c>
      <c r="V544" s="55" t="s">
        <v>23</v>
      </c>
      <c r="W544" s="55" t="s">
        <v>23</v>
      </c>
      <c r="X544" s="55" t="s">
        <v>22</v>
      </c>
      <c r="Y544" s="55" t="s">
        <v>23</v>
      </c>
      <c r="Z544" s="55" t="s">
        <v>23</v>
      </c>
      <c r="AA544" s="55" t="s">
        <v>22</v>
      </c>
      <c r="AB544" s="55" t="s">
        <v>23</v>
      </c>
      <c r="AC544" s="55" t="s">
        <v>23</v>
      </c>
      <c r="AD544" s="55" t="s">
        <v>22</v>
      </c>
      <c r="AE544" s="55" t="s">
        <v>23</v>
      </c>
      <c r="AF544" s="55" t="s">
        <v>23</v>
      </c>
      <c r="AG544" s="55" t="s">
        <v>22</v>
      </c>
      <c r="AH544" s="55" t="s">
        <v>23</v>
      </c>
      <c r="AI544" s="55" t="s">
        <v>23</v>
      </c>
      <c r="AJ544" s="55" t="s">
        <v>22</v>
      </c>
      <c r="AK544" s="55" t="s">
        <v>23</v>
      </c>
      <c r="AL544" s="55" t="s">
        <v>23</v>
      </c>
      <c r="AM544" s="55" t="s">
        <v>22</v>
      </c>
      <c r="AN544" s="55" t="s">
        <v>23</v>
      </c>
      <c r="AO544" s="55" t="s">
        <v>23</v>
      </c>
      <c r="AP544" s="55" t="s">
        <v>22</v>
      </c>
      <c r="AQ544" s="55" t="s">
        <v>23</v>
      </c>
      <c r="AR544" s="55" t="s">
        <v>23</v>
      </c>
      <c r="AS544" s="55" t="s">
        <v>27</v>
      </c>
      <c r="AT544" s="55" t="s">
        <v>23</v>
      </c>
      <c r="AU544" s="55" t="s">
        <v>23</v>
      </c>
      <c r="AV544" s="55" t="s">
        <v>27</v>
      </c>
      <c r="AW544" s="55" t="s">
        <v>23</v>
      </c>
      <c r="AX544" s="55" t="s">
        <v>23</v>
      </c>
      <c r="AY544" s="55" t="s">
        <v>27</v>
      </c>
      <c r="AZ544" s="55" t="s">
        <v>23</v>
      </c>
      <c r="BA544" s="55" t="s">
        <v>23</v>
      </c>
      <c r="BB544" s="55" t="s">
        <v>27</v>
      </c>
      <c r="BC544" s="55" t="s">
        <v>23</v>
      </c>
      <c r="BD544" s="55" t="s">
        <v>23</v>
      </c>
    </row>
    <row r="545" spans="1:56" ht="12" customHeight="1" x14ac:dyDescent="0.2">
      <c r="A545" s="25">
        <f>MAX($A$14:A544)+1</f>
        <v>486</v>
      </c>
      <c r="B545" s="58" t="s">
        <v>141</v>
      </c>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c r="AB545" s="57"/>
      <c r="AC545" s="57"/>
      <c r="AD545" s="57"/>
      <c r="AE545" s="57"/>
      <c r="AF545" s="57"/>
      <c r="AG545" s="57"/>
      <c r="AH545" s="57"/>
      <c r="AI545" s="57"/>
      <c r="AJ545" s="57"/>
      <c r="AK545" s="57"/>
      <c r="AL545" s="57"/>
      <c r="AM545" s="57"/>
      <c r="AN545" s="57"/>
      <c r="AO545" s="57"/>
      <c r="AP545" s="57"/>
      <c r="AQ545" s="57"/>
      <c r="AR545" s="57"/>
      <c r="AS545" s="57"/>
      <c r="AT545" s="57"/>
      <c r="AU545" s="57"/>
      <c r="AV545" s="57"/>
      <c r="AW545" s="57"/>
      <c r="AX545" s="57"/>
      <c r="AY545" s="57"/>
      <c r="AZ545" s="57"/>
      <c r="BA545" s="57"/>
      <c r="BB545" s="57"/>
      <c r="BC545" s="57"/>
      <c r="BD545" s="57"/>
    </row>
    <row r="546" spans="1:56" ht="12" customHeight="1" x14ac:dyDescent="0.2">
      <c r="A546" s="25">
        <f>MAX($A$14:A545)+1</f>
        <v>487</v>
      </c>
      <c r="B546" s="56" t="s">
        <v>36</v>
      </c>
      <c r="C546" s="55" t="s">
        <v>6</v>
      </c>
      <c r="D546" s="55" t="s">
        <v>23</v>
      </c>
      <c r="E546" s="55" t="s">
        <v>31</v>
      </c>
      <c r="F546" s="55" t="s">
        <v>6</v>
      </c>
      <c r="G546" s="55" t="s">
        <v>23</v>
      </c>
      <c r="H546" s="55" t="s">
        <v>31</v>
      </c>
      <c r="I546" s="55" t="s">
        <v>6</v>
      </c>
      <c r="J546" s="55" t="s">
        <v>23</v>
      </c>
      <c r="K546" s="55" t="s">
        <v>31</v>
      </c>
      <c r="L546" s="55" t="s">
        <v>6</v>
      </c>
      <c r="M546" s="55" t="s">
        <v>23</v>
      </c>
      <c r="N546" s="55" t="s">
        <v>31</v>
      </c>
      <c r="O546" s="55" t="s">
        <v>6</v>
      </c>
      <c r="P546" s="55" t="s">
        <v>26</v>
      </c>
      <c r="Q546" s="55" t="s">
        <v>32</v>
      </c>
      <c r="R546" s="55" t="s">
        <v>17</v>
      </c>
      <c r="S546" s="55" t="s">
        <v>28</v>
      </c>
      <c r="T546" s="55" t="s">
        <v>26</v>
      </c>
      <c r="U546" s="55" t="s">
        <v>17</v>
      </c>
      <c r="V546" s="55" t="s">
        <v>23</v>
      </c>
      <c r="W546" s="55" t="s">
        <v>31</v>
      </c>
      <c r="X546" s="55" t="s">
        <v>17</v>
      </c>
      <c r="Y546" s="55" t="s">
        <v>23</v>
      </c>
      <c r="Z546" s="55" t="s">
        <v>31</v>
      </c>
      <c r="AA546" s="55" t="s">
        <v>17</v>
      </c>
      <c r="AB546" s="55" t="s">
        <v>23</v>
      </c>
      <c r="AC546" s="55" t="s">
        <v>31</v>
      </c>
      <c r="AD546" s="55" t="s">
        <v>17</v>
      </c>
      <c r="AE546" s="55" t="s">
        <v>23</v>
      </c>
      <c r="AF546" s="55" t="s">
        <v>31</v>
      </c>
      <c r="AG546" s="55" t="s">
        <v>17</v>
      </c>
      <c r="AH546" s="55" t="s">
        <v>23</v>
      </c>
      <c r="AI546" s="55" t="s">
        <v>31</v>
      </c>
      <c r="AJ546" s="55" t="s">
        <v>17</v>
      </c>
      <c r="AK546" s="55" t="s">
        <v>23</v>
      </c>
      <c r="AL546" s="55" t="s">
        <v>31</v>
      </c>
      <c r="AM546" s="55" t="s">
        <v>17</v>
      </c>
      <c r="AN546" s="55" t="s">
        <v>23</v>
      </c>
      <c r="AO546" s="55" t="s">
        <v>31</v>
      </c>
      <c r="AP546" s="55" t="s">
        <v>17</v>
      </c>
      <c r="AQ546" s="55" t="s">
        <v>23</v>
      </c>
      <c r="AR546" s="55" t="s">
        <v>31</v>
      </c>
      <c r="AS546" s="55" t="s">
        <v>17</v>
      </c>
      <c r="AT546" s="55" t="s">
        <v>23</v>
      </c>
      <c r="AU546" s="55" t="s">
        <v>31</v>
      </c>
      <c r="AV546" s="55" t="s">
        <v>17</v>
      </c>
      <c r="AW546" s="55" t="s">
        <v>23</v>
      </c>
      <c r="AX546" s="55" t="s">
        <v>31</v>
      </c>
      <c r="AY546" s="55" t="s">
        <v>17</v>
      </c>
      <c r="AZ546" s="55" t="s">
        <v>23</v>
      </c>
      <c r="BA546" s="55" t="s">
        <v>31</v>
      </c>
      <c r="BB546" s="55" t="s">
        <v>17</v>
      </c>
      <c r="BC546" s="55" t="s">
        <v>26</v>
      </c>
      <c r="BD546" s="55" t="s">
        <v>32</v>
      </c>
    </row>
    <row r="547" spans="1:56" ht="12" customHeight="1" x14ac:dyDescent="0.2">
      <c r="A547" s="25">
        <f>MAX($A$14:A546)+1</f>
        <v>488</v>
      </c>
      <c r="B547" s="56" t="s">
        <v>35</v>
      </c>
      <c r="C547" s="55" t="s">
        <v>27</v>
      </c>
      <c r="D547" s="55" t="s">
        <v>23</v>
      </c>
      <c r="E547" s="55" t="s">
        <v>23</v>
      </c>
      <c r="F547" s="55" t="s">
        <v>27</v>
      </c>
      <c r="G547" s="55" t="s">
        <v>23</v>
      </c>
      <c r="H547" s="55" t="s">
        <v>23</v>
      </c>
      <c r="I547" s="55" t="s">
        <v>22</v>
      </c>
      <c r="J547" s="55" t="s">
        <v>23</v>
      </c>
      <c r="K547" s="55" t="s">
        <v>23</v>
      </c>
      <c r="L547" s="55" t="s">
        <v>22</v>
      </c>
      <c r="M547" s="55" t="s">
        <v>23</v>
      </c>
      <c r="N547" s="55" t="s">
        <v>23</v>
      </c>
      <c r="O547" s="55" t="s">
        <v>27</v>
      </c>
      <c r="P547" s="55" t="s">
        <v>26</v>
      </c>
      <c r="Q547" s="55" t="s">
        <v>23</v>
      </c>
      <c r="R547" s="55" t="s">
        <v>44</v>
      </c>
      <c r="S547" s="55" t="s">
        <v>28</v>
      </c>
      <c r="T547" s="55" t="s">
        <v>23</v>
      </c>
      <c r="U547" s="55" t="s">
        <v>44</v>
      </c>
      <c r="V547" s="55" t="s">
        <v>23</v>
      </c>
      <c r="W547" s="55" t="s">
        <v>23</v>
      </c>
      <c r="X547" s="55" t="s">
        <v>44</v>
      </c>
      <c r="Y547" s="55" t="s">
        <v>23</v>
      </c>
      <c r="Z547" s="55" t="s">
        <v>23</v>
      </c>
      <c r="AA547" s="55" t="s">
        <v>44</v>
      </c>
      <c r="AB547" s="55" t="s">
        <v>23</v>
      </c>
      <c r="AC547" s="55" t="s">
        <v>23</v>
      </c>
      <c r="AD547" s="55" t="s">
        <v>22</v>
      </c>
      <c r="AE547" s="55" t="s">
        <v>23</v>
      </c>
      <c r="AF547" s="55" t="s">
        <v>23</v>
      </c>
      <c r="AG547" s="55" t="s">
        <v>22</v>
      </c>
      <c r="AH547" s="55" t="s">
        <v>23</v>
      </c>
      <c r="AI547" s="55" t="s">
        <v>23</v>
      </c>
      <c r="AJ547" s="55" t="s">
        <v>22</v>
      </c>
      <c r="AK547" s="55" t="s">
        <v>23</v>
      </c>
      <c r="AL547" s="55" t="s">
        <v>23</v>
      </c>
      <c r="AM547" s="55" t="s">
        <v>22</v>
      </c>
      <c r="AN547" s="55" t="s">
        <v>23</v>
      </c>
      <c r="AO547" s="55" t="s">
        <v>23</v>
      </c>
      <c r="AP547" s="55" t="s">
        <v>22</v>
      </c>
      <c r="AQ547" s="55" t="s">
        <v>23</v>
      </c>
      <c r="AR547" s="55" t="s">
        <v>23</v>
      </c>
      <c r="AS547" s="55" t="s">
        <v>22</v>
      </c>
      <c r="AT547" s="55" t="s">
        <v>23</v>
      </c>
      <c r="AU547" s="55" t="s">
        <v>23</v>
      </c>
      <c r="AV547" s="55" t="s">
        <v>22</v>
      </c>
      <c r="AW547" s="55" t="s">
        <v>23</v>
      </c>
      <c r="AX547" s="55" t="s">
        <v>23</v>
      </c>
      <c r="AY547" s="55" t="s">
        <v>22</v>
      </c>
      <c r="AZ547" s="55" t="s">
        <v>23</v>
      </c>
      <c r="BA547" s="55" t="s">
        <v>23</v>
      </c>
      <c r="BB547" s="55" t="s">
        <v>44</v>
      </c>
      <c r="BC547" s="55" t="s">
        <v>23</v>
      </c>
      <c r="BD547" s="55" t="s">
        <v>23</v>
      </c>
    </row>
    <row r="548" spans="1:56" ht="12" customHeight="1" x14ac:dyDescent="0.2">
      <c r="A548" s="25">
        <f>MAX($A$14:A547)+1</f>
        <v>489</v>
      </c>
      <c r="B548" s="56" t="s">
        <v>34</v>
      </c>
      <c r="C548" s="55" t="s">
        <v>6</v>
      </c>
      <c r="D548" s="55" t="s">
        <v>23</v>
      </c>
      <c r="E548" s="55" t="s">
        <v>31</v>
      </c>
      <c r="F548" s="55" t="s">
        <v>6</v>
      </c>
      <c r="G548" s="55" t="s">
        <v>23</v>
      </c>
      <c r="H548" s="55" t="s">
        <v>31</v>
      </c>
      <c r="I548" s="55" t="s">
        <v>6</v>
      </c>
      <c r="J548" s="55" t="s">
        <v>23</v>
      </c>
      <c r="K548" s="55" t="s">
        <v>31</v>
      </c>
      <c r="L548" s="55" t="s">
        <v>6</v>
      </c>
      <c r="M548" s="55" t="s">
        <v>23</v>
      </c>
      <c r="N548" s="55" t="s">
        <v>31</v>
      </c>
      <c r="O548" s="55" t="s">
        <v>6</v>
      </c>
      <c r="P548" s="55" t="s">
        <v>26</v>
      </c>
      <c r="Q548" s="55" t="s">
        <v>32</v>
      </c>
      <c r="R548" s="55" t="s">
        <v>17</v>
      </c>
      <c r="S548" s="55" t="s">
        <v>28</v>
      </c>
      <c r="T548" s="55" t="s">
        <v>26</v>
      </c>
      <c r="U548" s="55" t="s">
        <v>17</v>
      </c>
      <c r="V548" s="55" t="s">
        <v>23</v>
      </c>
      <c r="W548" s="55" t="s">
        <v>31</v>
      </c>
      <c r="X548" s="55" t="s">
        <v>17</v>
      </c>
      <c r="Y548" s="55" t="s">
        <v>23</v>
      </c>
      <c r="Z548" s="55" t="s">
        <v>31</v>
      </c>
      <c r="AA548" s="55" t="s">
        <v>17</v>
      </c>
      <c r="AB548" s="55" t="s">
        <v>23</v>
      </c>
      <c r="AC548" s="55" t="s">
        <v>31</v>
      </c>
      <c r="AD548" s="55" t="s">
        <v>17</v>
      </c>
      <c r="AE548" s="55" t="s">
        <v>23</v>
      </c>
      <c r="AF548" s="55" t="s">
        <v>31</v>
      </c>
      <c r="AG548" s="55" t="s">
        <v>17</v>
      </c>
      <c r="AH548" s="55" t="s">
        <v>23</v>
      </c>
      <c r="AI548" s="55" t="s">
        <v>31</v>
      </c>
      <c r="AJ548" s="55" t="s">
        <v>17</v>
      </c>
      <c r="AK548" s="55" t="s">
        <v>23</v>
      </c>
      <c r="AL548" s="55" t="s">
        <v>31</v>
      </c>
      <c r="AM548" s="55" t="s">
        <v>17</v>
      </c>
      <c r="AN548" s="55" t="s">
        <v>23</v>
      </c>
      <c r="AO548" s="55" t="s">
        <v>31</v>
      </c>
      <c r="AP548" s="55" t="s">
        <v>17</v>
      </c>
      <c r="AQ548" s="55" t="s">
        <v>23</v>
      </c>
      <c r="AR548" s="55" t="s">
        <v>31</v>
      </c>
      <c r="AS548" s="55" t="s">
        <v>17</v>
      </c>
      <c r="AT548" s="55" t="s">
        <v>23</v>
      </c>
      <c r="AU548" s="55" t="s">
        <v>31</v>
      </c>
      <c r="AV548" s="55" t="s">
        <v>17</v>
      </c>
      <c r="AW548" s="55" t="s">
        <v>23</v>
      </c>
      <c r="AX548" s="55" t="s">
        <v>31</v>
      </c>
      <c r="AY548" s="55" t="s">
        <v>17</v>
      </c>
      <c r="AZ548" s="55" t="s">
        <v>23</v>
      </c>
      <c r="BA548" s="55" t="s">
        <v>31</v>
      </c>
      <c r="BB548" s="55" t="s">
        <v>17</v>
      </c>
      <c r="BC548" s="55" t="s">
        <v>26</v>
      </c>
      <c r="BD548" s="55" t="s">
        <v>32</v>
      </c>
    </row>
    <row r="549" spans="1:56" ht="12" customHeight="1" x14ac:dyDescent="0.2">
      <c r="A549" s="25">
        <f>MAX($A$14:A548)+1</f>
        <v>490</v>
      </c>
      <c r="B549" s="56" t="s">
        <v>30</v>
      </c>
      <c r="C549" s="55" t="s">
        <v>27</v>
      </c>
      <c r="D549" s="55" t="s">
        <v>23</v>
      </c>
      <c r="E549" s="55" t="s">
        <v>23</v>
      </c>
      <c r="F549" s="55" t="s">
        <v>27</v>
      </c>
      <c r="G549" s="55" t="s">
        <v>23</v>
      </c>
      <c r="H549" s="55" t="s">
        <v>23</v>
      </c>
      <c r="I549" s="55" t="s">
        <v>22</v>
      </c>
      <c r="J549" s="55" t="s">
        <v>23</v>
      </c>
      <c r="K549" s="55" t="s">
        <v>23</v>
      </c>
      <c r="L549" s="55" t="s">
        <v>22</v>
      </c>
      <c r="M549" s="55" t="s">
        <v>23</v>
      </c>
      <c r="N549" s="55" t="s">
        <v>23</v>
      </c>
      <c r="O549" s="55" t="s">
        <v>27</v>
      </c>
      <c r="P549" s="55" t="s">
        <v>26</v>
      </c>
      <c r="Q549" s="55" t="s">
        <v>23</v>
      </c>
      <c r="R549" s="55" t="s">
        <v>44</v>
      </c>
      <c r="S549" s="55" t="s">
        <v>28</v>
      </c>
      <c r="T549" s="55" t="s">
        <v>23</v>
      </c>
      <c r="U549" s="55" t="s">
        <v>44</v>
      </c>
      <c r="V549" s="55" t="s">
        <v>23</v>
      </c>
      <c r="W549" s="55" t="s">
        <v>23</v>
      </c>
      <c r="X549" s="55" t="s">
        <v>44</v>
      </c>
      <c r="Y549" s="55" t="s">
        <v>23</v>
      </c>
      <c r="Z549" s="55" t="s">
        <v>23</v>
      </c>
      <c r="AA549" s="55" t="s">
        <v>44</v>
      </c>
      <c r="AB549" s="55" t="s">
        <v>23</v>
      </c>
      <c r="AC549" s="55" t="s">
        <v>23</v>
      </c>
      <c r="AD549" s="55" t="s">
        <v>22</v>
      </c>
      <c r="AE549" s="55" t="s">
        <v>23</v>
      </c>
      <c r="AF549" s="55" t="s">
        <v>23</v>
      </c>
      <c r="AG549" s="55" t="s">
        <v>22</v>
      </c>
      <c r="AH549" s="55" t="s">
        <v>23</v>
      </c>
      <c r="AI549" s="55" t="s">
        <v>23</v>
      </c>
      <c r="AJ549" s="55" t="s">
        <v>22</v>
      </c>
      <c r="AK549" s="55" t="s">
        <v>23</v>
      </c>
      <c r="AL549" s="55" t="s">
        <v>23</v>
      </c>
      <c r="AM549" s="55" t="s">
        <v>22</v>
      </c>
      <c r="AN549" s="55" t="s">
        <v>23</v>
      </c>
      <c r="AO549" s="55" t="s">
        <v>23</v>
      </c>
      <c r="AP549" s="55" t="s">
        <v>22</v>
      </c>
      <c r="AQ549" s="55" t="s">
        <v>23</v>
      </c>
      <c r="AR549" s="55" t="s">
        <v>23</v>
      </c>
      <c r="AS549" s="55" t="s">
        <v>22</v>
      </c>
      <c r="AT549" s="55" t="s">
        <v>23</v>
      </c>
      <c r="AU549" s="55" t="s">
        <v>23</v>
      </c>
      <c r="AV549" s="55" t="s">
        <v>22</v>
      </c>
      <c r="AW549" s="55" t="s">
        <v>23</v>
      </c>
      <c r="AX549" s="55" t="s">
        <v>23</v>
      </c>
      <c r="AY549" s="55" t="s">
        <v>22</v>
      </c>
      <c r="AZ549" s="55" t="s">
        <v>23</v>
      </c>
      <c r="BA549" s="55" t="s">
        <v>23</v>
      </c>
      <c r="BB549" s="55" t="s">
        <v>44</v>
      </c>
      <c r="BC549" s="55" t="s">
        <v>23</v>
      </c>
      <c r="BD549" s="55" t="s">
        <v>23</v>
      </c>
    </row>
    <row r="550" spans="1:56" ht="12" customHeight="1" x14ac:dyDescent="0.2">
      <c r="A550" s="25">
        <f>MAX($A$14:A549)+1</f>
        <v>491</v>
      </c>
      <c r="B550" s="58" t="s">
        <v>130</v>
      </c>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c r="AB550" s="57"/>
      <c r="AC550" s="57"/>
      <c r="AD550" s="57"/>
      <c r="AE550" s="57"/>
      <c r="AF550" s="57"/>
      <c r="AG550" s="57"/>
      <c r="AH550" s="57"/>
      <c r="AI550" s="57"/>
      <c r="AJ550" s="57"/>
      <c r="AK550" s="57"/>
      <c r="AL550" s="57"/>
      <c r="AM550" s="57"/>
      <c r="AN550" s="57"/>
      <c r="AO550" s="57"/>
      <c r="AP550" s="57"/>
      <c r="AQ550" s="57"/>
      <c r="AR550" s="57"/>
      <c r="AS550" s="57"/>
      <c r="AT550" s="57"/>
      <c r="AU550" s="57"/>
      <c r="AV550" s="57"/>
      <c r="AW550" s="57"/>
      <c r="AX550" s="57"/>
      <c r="AY550" s="57"/>
      <c r="AZ550" s="57"/>
      <c r="BA550" s="57"/>
      <c r="BB550" s="57"/>
      <c r="BC550" s="57"/>
      <c r="BD550" s="57"/>
    </row>
    <row r="551" spans="1:56" ht="12" customHeight="1" x14ac:dyDescent="0.2">
      <c r="A551" s="25">
        <f>MAX($A$14:A550)+1</f>
        <v>492</v>
      </c>
      <c r="B551" s="56" t="s">
        <v>36</v>
      </c>
      <c r="C551" s="55" t="s">
        <v>6</v>
      </c>
      <c r="D551" s="55" t="s">
        <v>26</v>
      </c>
      <c r="E551" s="55" t="s">
        <v>32</v>
      </c>
      <c r="F551" s="55" t="s">
        <v>6</v>
      </c>
      <c r="G551" s="55" t="s">
        <v>26</v>
      </c>
      <c r="H551" s="55" t="s">
        <v>32</v>
      </c>
      <c r="I551" s="55" t="s">
        <v>6</v>
      </c>
      <c r="J551" s="55" t="s">
        <v>26</v>
      </c>
      <c r="K551" s="55" t="s">
        <v>32</v>
      </c>
      <c r="L551" s="55" t="s">
        <v>6</v>
      </c>
      <c r="M551" s="55" t="s">
        <v>23</v>
      </c>
      <c r="N551" s="55" t="s">
        <v>32</v>
      </c>
      <c r="O551" s="55" t="s">
        <v>6</v>
      </c>
      <c r="P551" s="55" t="s">
        <v>23</v>
      </c>
      <c r="Q551" s="55" t="s">
        <v>32</v>
      </c>
      <c r="R551" s="55" t="s">
        <v>5</v>
      </c>
      <c r="S551" s="55" t="s">
        <v>23</v>
      </c>
      <c r="T551" s="55" t="s">
        <v>33</v>
      </c>
      <c r="U551" s="55" t="s">
        <v>5</v>
      </c>
      <c r="V551" s="55" t="s">
        <v>26</v>
      </c>
      <c r="W551" s="55" t="s">
        <v>31</v>
      </c>
      <c r="X551" s="55" t="s">
        <v>5</v>
      </c>
      <c r="Y551" s="55" t="s">
        <v>26</v>
      </c>
      <c r="Z551" s="55" t="s">
        <v>31</v>
      </c>
      <c r="AA551" s="55" t="s">
        <v>5</v>
      </c>
      <c r="AB551" s="55" t="s">
        <v>26</v>
      </c>
      <c r="AC551" s="55" t="s">
        <v>31</v>
      </c>
      <c r="AD551" s="55" t="s">
        <v>5</v>
      </c>
      <c r="AE551" s="55" t="s">
        <v>26</v>
      </c>
      <c r="AF551" s="55" t="s">
        <v>31</v>
      </c>
      <c r="AG551" s="55" t="s">
        <v>6</v>
      </c>
      <c r="AH551" s="55" t="s">
        <v>28</v>
      </c>
      <c r="AI551" s="55" t="s">
        <v>26</v>
      </c>
      <c r="AJ551" s="55" t="s">
        <v>6</v>
      </c>
      <c r="AK551" s="55" t="s">
        <v>23</v>
      </c>
      <c r="AL551" s="55" t="s">
        <v>31</v>
      </c>
      <c r="AM551" s="55" t="s">
        <v>6</v>
      </c>
      <c r="AN551" s="55" t="s">
        <v>23</v>
      </c>
      <c r="AO551" s="55" t="s">
        <v>31</v>
      </c>
      <c r="AP551" s="55" t="s">
        <v>6</v>
      </c>
      <c r="AQ551" s="55" t="s">
        <v>23</v>
      </c>
      <c r="AR551" s="55" t="s">
        <v>31</v>
      </c>
      <c r="AS551" s="55" t="s">
        <v>6</v>
      </c>
      <c r="AT551" s="55" t="s">
        <v>26</v>
      </c>
      <c r="AU551" s="55" t="s">
        <v>32</v>
      </c>
      <c r="AV551" s="55" t="s">
        <v>6</v>
      </c>
      <c r="AW551" s="55" t="s">
        <v>26</v>
      </c>
      <c r="AX551" s="55" t="s">
        <v>32</v>
      </c>
      <c r="AY551" s="55" t="s">
        <v>6</v>
      </c>
      <c r="AZ551" s="55" t="s">
        <v>26</v>
      </c>
      <c r="BA551" s="55" t="s">
        <v>32</v>
      </c>
      <c r="BB551" s="55" t="s">
        <v>6</v>
      </c>
      <c r="BC551" s="55" t="s">
        <v>26</v>
      </c>
      <c r="BD551" s="55" t="s">
        <v>31</v>
      </c>
    </row>
    <row r="552" spans="1:56" ht="12" customHeight="1" x14ac:dyDescent="0.2">
      <c r="A552" s="25">
        <f>MAX($A$14:A551)+1</f>
        <v>493</v>
      </c>
      <c r="B552" s="56" t="s">
        <v>35</v>
      </c>
      <c r="C552" s="55" t="s">
        <v>27</v>
      </c>
      <c r="D552" s="55" t="s">
        <v>26</v>
      </c>
      <c r="E552" s="55" t="s">
        <v>23</v>
      </c>
      <c r="F552" s="55" t="s">
        <v>27</v>
      </c>
      <c r="G552" s="55" t="s">
        <v>26</v>
      </c>
      <c r="H552" s="55" t="s">
        <v>23</v>
      </c>
      <c r="I552" s="55" t="s">
        <v>27</v>
      </c>
      <c r="J552" s="55" t="s">
        <v>26</v>
      </c>
      <c r="K552" s="55" t="s">
        <v>23</v>
      </c>
      <c r="L552" s="55" t="s">
        <v>27</v>
      </c>
      <c r="M552" s="55" t="s">
        <v>26</v>
      </c>
      <c r="N552" s="55" t="s">
        <v>23</v>
      </c>
      <c r="O552" s="55" t="s">
        <v>27</v>
      </c>
      <c r="P552" s="55" t="s">
        <v>26</v>
      </c>
      <c r="Q552" s="55" t="s">
        <v>23</v>
      </c>
      <c r="R552" s="55" t="s">
        <v>27</v>
      </c>
      <c r="S552" s="55" t="s">
        <v>26</v>
      </c>
      <c r="T552" s="55" t="s">
        <v>23</v>
      </c>
      <c r="U552" s="55" t="s">
        <v>27</v>
      </c>
      <c r="V552" s="55" t="s">
        <v>26</v>
      </c>
      <c r="W552" s="55" t="s">
        <v>23</v>
      </c>
      <c r="X552" s="55" t="s">
        <v>27</v>
      </c>
      <c r="Y552" s="55" t="s">
        <v>26</v>
      </c>
      <c r="Z552" s="55" t="s">
        <v>23</v>
      </c>
      <c r="AA552" s="55" t="s">
        <v>27</v>
      </c>
      <c r="AB552" s="55" t="s">
        <v>26</v>
      </c>
      <c r="AC552" s="55" t="s">
        <v>23</v>
      </c>
      <c r="AD552" s="55" t="s">
        <v>27</v>
      </c>
      <c r="AE552" s="55" t="s">
        <v>26</v>
      </c>
      <c r="AF552" s="55" t="s">
        <v>23</v>
      </c>
      <c r="AG552" s="55" t="s">
        <v>27</v>
      </c>
      <c r="AH552" s="55" t="s">
        <v>26</v>
      </c>
      <c r="AI552" s="55" t="s">
        <v>23</v>
      </c>
      <c r="AJ552" s="55" t="s">
        <v>27</v>
      </c>
      <c r="AK552" s="55" t="s">
        <v>26</v>
      </c>
      <c r="AL552" s="55" t="s">
        <v>23</v>
      </c>
      <c r="AM552" s="55" t="s">
        <v>27</v>
      </c>
      <c r="AN552" s="55" t="s">
        <v>26</v>
      </c>
      <c r="AO552" s="55" t="s">
        <v>23</v>
      </c>
      <c r="AP552" s="55" t="s">
        <v>27</v>
      </c>
      <c r="AQ552" s="55" t="s">
        <v>26</v>
      </c>
      <c r="AR552" s="55" t="s">
        <v>23</v>
      </c>
      <c r="AS552" s="55" t="s">
        <v>27</v>
      </c>
      <c r="AT552" s="55" t="s">
        <v>26</v>
      </c>
      <c r="AU552" s="55" t="s">
        <v>23</v>
      </c>
      <c r="AV552" s="55" t="s">
        <v>27</v>
      </c>
      <c r="AW552" s="55" t="s">
        <v>26</v>
      </c>
      <c r="AX552" s="55" t="s">
        <v>23</v>
      </c>
      <c r="AY552" s="55" t="s">
        <v>27</v>
      </c>
      <c r="AZ552" s="55" t="s">
        <v>26</v>
      </c>
      <c r="BA552" s="55" t="s">
        <v>23</v>
      </c>
      <c r="BB552" s="55" t="s">
        <v>27</v>
      </c>
      <c r="BC552" s="55" t="s">
        <v>23</v>
      </c>
      <c r="BD552" s="55" t="s">
        <v>23</v>
      </c>
    </row>
    <row r="553" spans="1:56" ht="12" customHeight="1" x14ac:dyDescent="0.2">
      <c r="A553" s="25">
        <f>MAX($A$14:A552)+1</f>
        <v>494</v>
      </c>
      <c r="B553" s="56" t="s">
        <v>34</v>
      </c>
      <c r="C553" s="55" t="s">
        <v>6</v>
      </c>
      <c r="D553" s="55" t="s">
        <v>26</v>
      </c>
      <c r="E553" s="55" t="s">
        <v>32</v>
      </c>
      <c r="F553" s="55" t="s">
        <v>6</v>
      </c>
      <c r="G553" s="55" t="s">
        <v>26</v>
      </c>
      <c r="H553" s="55" t="s">
        <v>32</v>
      </c>
      <c r="I553" s="55" t="s">
        <v>6</v>
      </c>
      <c r="J553" s="55" t="s">
        <v>26</v>
      </c>
      <c r="K553" s="55" t="s">
        <v>32</v>
      </c>
      <c r="L553" s="55" t="s">
        <v>6</v>
      </c>
      <c r="M553" s="55" t="s">
        <v>23</v>
      </c>
      <c r="N553" s="55" t="s">
        <v>32</v>
      </c>
      <c r="O553" s="55" t="s">
        <v>6</v>
      </c>
      <c r="P553" s="55" t="s">
        <v>23</v>
      </c>
      <c r="Q553" s="55" t="s">
        <v>32</v>
      </c>
      <c r="R553" s="55" t="s">
        <v>5</v>
      </c>
      <c r="S553" s="55" t="s">
        <v>23</v>
      </c>
      <c r="T553" s="55" t="s">
        <v>33</v>
      </c>
      <c r="U553" s="55" t="s">
        <v>5</v>
      </c>
      <c r="V553" s="55" t="s">
        <v>26</v>
      </c>
      <c r="W553" s="55" t="s">
        <v>31</v>
      </c>
      <c r="X553" s="55" t="s">
        <v>5</v>
      </c>
      <c r="Y553" s="55" t="s">
        <v>26</v>
      </c>
      <c r="Z553" s="55" t="s">
        <v>31</v>
      </c>
      <c r="AA553" s="55" t="s">
        <v>5</v>
      </c>
      <c r="AB553" s="55" t="s">
        <v>26</v>
      </c>
      <c r="AC553" s="55" t="s">
        <v>31</v>
      </c>
      <c r="AD553" s="55" t="s">
        <v>5</v>
      </c>
      <c r="AE553" s="55" t="s">
        <v>26</v>
      </c>
      <c r="AF553" s="55" t="s">
        <v>31</v>
      </c>
      <c r="AG553" s="55" t="s">
        <v>6</v>
      </c>
      <c r="AH553" s="55" t="s">
        <v>28</v>
      </c>
      <c r="AI553" s="55" t="s">
        <v>26</v>
      </c>
      <c r="AJ553" s="55" t="s">
        <v>6</v>
      </c>
      <c r="AK553" s="55" t="s">
        <v>23</v>
      </c>
      <c r="AL553" s="55" t="s">
        <v>31</v>
      </c>
      <c r="AM553" s="55" t="s">
        <v>6</v>
      </c>
      <c r="AN553" s="55" t="s">
        <v>23</v>
      </c>
      <c r="AO553" s="55" t="s">
        <v>31</v>
      </c>
      <c r="AP553" s="55" t="s">
        <v>6</v>
      </c>
      <c r="AQ553" s="55" t="s">
        <v>23</v>
      </c>
      <c r="AR553" s="55" t="s">
        <v>31</v>
      </c>
      <c r="AS553" s="55" t="s">
        <v>6</v>
      </c>
      <c r="AT553" s="55" t="s">
        <v>26</v>
      </c>
      <c r="AU553" s="55" t="s">
        <v>32</v>
      </c>
      <c r="AV553" s="55" t="s">
        <v>6</v>
      </c>
      <c r="AW553" s="55" t="s">
        <v>26</v>
      </c>
      <c r="AX553" s="55" t="s">
        <v>32</v>
      </c>
      <c r="AY553" s="55" t="s">
        <v>6</v>
      </c>
      <c r="AZ553" s="55" t="s">
        <v>26</v>
      </c>
      <c r="BA553" s="55" t="s">
        <v>32</v>
      </c>
      <c r="BB553" s="55" t="s">
        <v>6</v>
      </c>
      <c r="BC553" s="55" t="s">
        <v>26</v>
      </c>
      <c r="BD553" s="55" t="s">
        <v>31</v>
      </c>
    </row>
    <row r="554" spans="1:56" ht="12" customHeight="1" x14ac:dyDescent="0.2">
      <c r="A554" s="25">
        <f>MAX($A$14:A553)+1</f>
        <v>495</v>
      </c>
      <c r="B554" s="56" t="s">
        <v>30</v>
      </c>
      <c r="C554" s="55" t="s">
        <v>27</v>
      </c>
      <c r="D554" s="55" t="s">
        <v>26</v>
      </c>
      <c r="E554" s="55" t="s">
        <v>23</v>
      </c>
      <c r="F554" s="55" t="s">
        <v>27</v>
      </c>
      <c r="G554" s="55" t="s">
        <v>26</v>
      </c>
      <c r="H554" s="55" t="s">
        <v>23</v>
      </c>
      <c r="I554" s="55" t="s">
        <v>27</v>
      </c>
      <c r="J554" s="55" t="s">
        <v>26</v>
      </c>
      <c r="K554" s="55" t="s">
        <v>23</v>
      </c>
      <c r="L554" s="55" t="s">
        <v>27</v>
      </c>
      <c r="M554" s="55" t="s">
        <v>26</v>
      </c>
      <c r="N554" s="55" t="s">
        <v>23</v>
      </c>
      <c r="O554" s="55" t="s">
        <v>27</v>
      </c>
      <c r="P554" s="55" t="s">
        <v>26</v>
      </c>
      <c r="Q554" s="55" t="s">
        <v>23</v>
      </c>
      <c r="R554" s="55" t="s">
        <v>27</v>
      </c>
      <c r="S554" s="55" t="s">
        <v>26</v>
      </c>
      <c r="T554" s="55" t="s">
        <v>23</v>
      </c>
      <c r="U554" s="55" t="s">
        <v>27</v>
      </c>
      <c r="V554" s="55" t="s">
        <v>26</v>
      </c>
      <c r="W554" s="55" t="s">
        <v>23</v>
      </c>
      <c r="X554" s="55" t="s">
        <v>27</v>
      </c>
      <c r="Y554" s="55" t="s">
        <v>26</v>
      </c>
      <c r="Z554" s="55" t="s">
        <v>23</v>
      </c>
      <c r="AA554" s="55" t="s">
        <v>27</v>
      </c>
      <c r="AB554" s="55" t="s">
        <v>26</v>
      </c>
      <c r="AC554" s="55" t="s">
        <v>23</v>
      </c>
      <c r="AD554" s="55" t="s">
        <v>27</v>
      </c>
      <c r="AE554" s="55" t="s">
        <v>26</v>
      </c>
      <c r="AF554" s="55" t="s">
        <v>23</v>
      </c>
      <c r="AG554" s="55" t="s">
        <v>27</v>
      </c>
      <c r="AH554" s="55" t="s">
        <v>26</v>
      </c>
      <c r="AI554" s="55" t="s">
        <v>23</v>
      </c>
      <c r="AJ554" s="55" t="s">
        <v>27</v>
      </c>
      <c r="AK554" s="55" t="s">
        <v>26</v>
      </c>
      <c r="AL554" s="55" t="s">
        <v>23</v>
      </c>
      <c r="AM554" s="55" t="s">
        <v>27</v>
      </c>
      <c r="AN554" s="55" t="s">
        <v>26</v>
      </c>
      <c r="AO554" s="55" t="s">
        <v>23</v>
      </c>
      <c r="AP554" s="55" t="s">
        <v>27</v>
      </c>
      <c r="AQ554" s="55" t="s">
        <v>26</v>
      </c>
      <c r="AR554" s="55" t="s">
        <v>23</v>
      </c>
      <c r="AS554" s="55" t="s">
        <v>27</v>
      </c>
      <c r="AT554" s="55" t="s">
        <v>26</v>
      </c>
      <c r="AU554" s="55" t="s">
        <v>23</v>
      </c>
      <c r="AV554" s="55" t="s">
        <v>27</v>
      </c>
      <c r="AW554" s="55" t="s">
        <v>26</v>
      </c>
      <c r="AX554" s="55" t="s">
        <v>23</v>
      </c>
      <c r="AY554" s="55" t="s">
        <v>27</v>
      </c>
      <c r="AZ554" s="55" t="s">
        <v>26</v>
      </c>
      <c r="BA554" s="55" t="s">
        <v>23</v>
      </c>
      <c r="BB554" s="55" t="s">
        <v>27</v>
      </c>
      <c r="BC554" s="55" t="s">
        <v>23</v>
      </c>
      <c r="BD554" s="55" t="s">
        <v>23</v>
      </c>
    </row>
    <row r="555" spans="1:56" ht="12" customHeight="1" x14ac:dyDescent="0.2">
      <c r="A555" s="25">
        <f>MAX($A$14:A554)+1</f>
        <v>496</v>
      </c>
      <c r="B555" s="58" t="s">
        <v>136</v>
      </c>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c r="AB555" s="57"/>
      <c r="AC555" s="57"/>
      <c r="AD555" s="57"/>
      <c r="AE555" s="57"/>
      <c r="AF555" s="57"/>
      <c r="AG555" s="57"/>
      <c r="AH555" s="57"/>
      <c r="AI555" s="57"/>
      <c r="AJ555" s="57"/>
      <c r="AK555" s="57"/>
      <c r="AL555" s="57"/>
      <c r="AM555" s="57"/>
      <c r="AN555" s="57"/>
      <c r="AO555" s="57"/>
      <c r="AP555" s="57"/>
      <c r="AQ555" s="57"/>
      <c r="AR555" s="57"/>
      <c r="AS555" s="57"/>
      <c r="AT555" s="57"/>
      <c r="AU555" s="57"/>
      <c r="AV555" s="57"/>
      <c r="AW555" s="57"/>
      <c r="AX555" s="57"/>
      <c r="AY555" s="57"/>
      <c r="AZ555" s="57"/>
      <c r="BA555" s="57"/>
      <c r="BB555" s="57"/>
      <c r="BC555" s="57"/>
      <c r="BD555" s="57"/>
    </row>
    <row r="556" spans="1:56" ht="12" customHeight="1" x14ac:dyDescent="0.2">
      <c r="A556" s="25">
        <f>MAX($A$14:A555)+1</f>
        <v>497</v>
      </c>
      <c r="B556" s="56" t="s">
        <v>36</v>
      </c>
      <c r="C556" s="55" t="s">
        <v>6</v>
      </c>
      <c r="D556" s="55" t="s">
        <v>23</v>
      </c>
      <c r="E556" s="55" t="s">
        <v>31</v>
      </c>
      <c r="F556" s="55" t="s">
        <v>6</v>
      </c>
      <c r="G556" s="55" t="s">
        <v>23</v>
      </c>
      <c r="H556" s="55" t="s">
        <v>31</v>
      </c>
      <c r="I556" s="55" t="s">
        <v>6</v>
      </c>
      <c r="J556" s="55" t="s">
        <v>23</v>
      </c>
      <c r="K556" s="55" t="s">
        <v>31</v>
      </c>
      <c r="L556" s="55" t="s">
        <v>6</v>
      </c>
      <c r="M556" s="55" t="s">
        <v>23</v>
      </c>
      <c r="N556" s="55" t="s">
        <v>31</v>
      </c>
      <c r="O556" s="55" t="s">
        <v>6</v>
      </c>
      <c r="P556" s="55" t="s">
        <v>23</v>
      </c>
      <c r="Q556" s="55" t="s">
        <v>32</v>
      </c>
      <c r="R556" s="55" t="s">
        <v>6</v>
      </c>
      <c r="S556" s="55" t="s">
        <v>23</v>
      </c>
      <c r="T556" s="55" t="s">
        <v>32</v>
      </c>
      <c r="U556" s="55" t="s">
        <v>5</v>
      </c>
      <c r="V556" s="55" t="s">
        <v>23</v>
      </c>
      <c r="W556" s="55" t="s">
        <v>33</v>
      </c>
      <c r="X556" s="55" t="s">
        <v>5</v>
      </c>
      <c r="Y556" s="55" t="s">
        <v>23</v>
      </c>
      <c r="Z556" s="55" t="s">
        <v>31</v>
      </c>
      <c r="AA556" s="55" t="s">
        <v>5</v>
      </c>
      <c r="AB556" s="55" t="s">
        <v>26</v>
      </c>
      <c r="AC556" s="55" t="s">
        <v>32</v>
      </c>
      <c r="AD556" s="55" t="s">
        <v>5</v>
      </c>
      <c r="AE556" s="55" t="s">
        <v>40</v>
      </c>
      <c r="AF556" s="55" t="s">
        <v>26</v>
      </c>
      <c r="AG556" s="55" t="s">
        <v>5</v>
      </c>
      <c r="AH556" s="55" t="s">
        <v>23</v>
      </c>
      <c r="AI556" s="55" t="s">
        <v>31</v>
      </c>
      <c r="AJ556" s="55" t="s">
        <v>5</v>
      </c>
      <c r="AK556" s="55" t="s">
        <v>23</v>
      </c>
      <c r="AL556" s="55" t="s">
        <v>31</v>
      </c>
      <c r="AM556" s="55" t="s">
        <v>5</v>
      </c>
      <c r="AN556" s="55" t="s">
        <v>23</v>
      </c>
      <c r="AO556" s="55" t="s">
        <v>31</v>
      </c>
      <c r="AP556" s="55" t="s">
        <v>5</v>
      </c>
      <c r="AQ556" s="55" t="s">
        <v>23</v>
      </c>
      <c r="AR556" s="55" t="s">
        <v>31</v>
      </c>
      <c r="AS556" s="55" t="s">
        <v>4</v>
      </c>
      <c r="AT556" s="55" t="s">
        <v>23</v>
      </c>
      <c r="AU556" s="55" t="s">
        <v>33</v>
      </c>
      <c r="AV556" s="55" t="s">
        <v>4</v>
      </c>
      <c r="AW556" s="55" t="s">
        <v>23</v>
      </c>
      <c r="AX556" s="55" t="s">
        <v>31</v>
      </c>
      <c r="AY556" s="55" t="s">
        <v>4</v>
      </c>
      <c r="AZ556" s="55" t="s">
        <v>23</v>
      </c>
      <c r="BA556" s="55" t="s">
        <v>32</v>
      </c>
      <c r="BB556" s="55" t="s">
        <v>4</v>
      </c>
      <c r="BC556" s="55" t="s">
        <v>23</v>
      </c>
      <c r="BD556" s="55" t="s">
        <v>31</v>
      </c>
    </row>
    <row r="557" spans="1:56" ht="12" customHeight="1" x14ac:dyDescent="0.2">
      <c r="A557" s="25">
        <f>MAX($A$14:A556)+1</f>
        <v>498</v>
      </c>
      <c r="B557" s="56" t="s">
        <v>35</v>
      </c>
      <c r="C557" s="55" t="s">
        <v>22</v>
      </c>
      <c r="D557" s="55" t="s">
        <v>23</v>
      </c>
      <c r="E557" s="55" t="s">
        <v>23</v>
      </c>
      <c r="F557" s="55" t="s">
        <v>22</v>
      </c>
      <c r="G557" s="55" t="s">
        <v>23</v>
      </c>
      <c r="H557" s="55" t="s">
        <v>23</v>
      </c>
      <c r="I557" s="55" t="s">
        <v>27</v>
      </c>
      <c r="J557" s="55" t="s">
        <v>26</v>
      </c>
      <c r="K557" s="55" t="s">
        <v>23</v>
      </c>
      <c r="L557" s="55" t="s">
        <v>27</v>
      </c>
      <c r="M557" s="55" t="s">
        <v>26</v>
      </c>
      <c r="N557" s="55" t="s">
        <v>23</v>
      </c>
      <c r="O557" s="55" t="s">
        <v>27</v>
      </c>
      <c r="P557" s="55" t="s">
        <v>26</v>
      </c>
      <c r="Q557" s="55" t="s">
        <v>23</v>
      </c>
      <c r="R557" s="55" t="s">
        <v>27</v>
      </c>
      <c r="S557" s="55" t="s">
        <v>26</v>
      </c>
      <c r="T557" s="55" t="s">
        <v>23</v>
      </c>
      <c r="U557" s="55" t="s">
        <v>27</v>
      </c>
      <c r="V557" s="55" t="s">
        <v>26</v>
      </c>
      <c r="W557" s="55" t="s">
        <v>23</v>
      </c>
      <c r="X557" s="55" t="s">
        <v>27</v>
      </c>
      <c r="Y557" s="55" t="s">
        <v>26</v>
      </c>
      <c r="Z557" s="55" t="s">
        <v>23</v>
      </c>
      <c r="AA557" s="55" t="s">
        <v>27</v>
      </c>
      <c r="AB557" s="55" t="s">
        <v>26</v>
      </c>
      <c r="AC557" s="55" t="s">
        <v>23</v>
      </c>
      <c r="AD557" s="55" t="s">
        <v>27</v>
      </c>
      <c r="AE557" s="55" t="s">
        <v>40</v>
      </c>
      <c r="AF557" s="55" t="s">
        <v>23</v>
      </c>
      <c r="AG557" s="55" t="s">
        <v>27</v>
      </c>
      <c r="AH557" s="55" t="s">
        <v>23</v>
      </c>
      <c r="AI557" s="55" t="s">
        <v>23</v>
      </c>
      <c r="AJ557" s="55" t="s">
        <v>27</v>
      </c>
      <c r="AK557" s="55" t="s">
        <v>23</v>
      </c>
      <c r="AL557" s="55" t="s">
        <v>23</v>
      </c>
      <c r="AM557" s="55" t="s">
        <v>27</v>
      </c>
      <c r="AN557" s="55" t="s">
        <v>23</v>
      </c>
      <c r="AO557" s="55" t="s">
        <v>23</v>
      </c>
      <c r="AP557" s="55" t="s">
        <v>27</v>
      </c>
      <c r="AQ557" s="55" t="s">
        <v>23</v>
      </c>
      <c r="AR557" s="55" t="s">
        <v>23</v>
      </c>
      <c r="AS557" s="55" t="s">
        <v>27</v>
      </c>
      <c r="AT557" s="55" t="s">
        <v>23</v>
      </c>
      <c r="AU557" s="55" t="s">
        <v>23</v>
      </c>
      <c r="AV557" s="55" t="s">
        <v>27</v>
      </c>
      <c r="AW557" s="55" t="s">
        <v>23</v>
      </c>
      <c r="AX557" s="55" t="s">
        <v>23</v>
      </c>
      <c r="AY557" s="55" t="s">
        <v>29</v>
      </c>
      <c r="AZ557" s="55" t="s">
        <v>23</v>
      </c>
      <c r="BA557" s="55" t="s">
        <v>23</v>
      </c>
      <c r="BB557" s="55" t="s">
        <v>27</v>
      </c>
      <c r="BC557" s="55" t="s">
        <v>23</v>
      </c>
      <c r="BD557" s="55" t="s">
        <v>23</v>
      </c>
    </row>
    <row r="558" spans="1:56" ht="12" customHeight="1" x14ac:dyDescent="0.2">
      <c r="A558" s="25">
        <f>MAX($A$14:A557)+1</f>
        <v>499</v>
      </c>
      <c r="B558" s="56" t="s">
        <v>34</v>
      </c>
      <c r="C558" s="55" t="s">
        <v>6</v>
      </c>
      <c r="D558" s="55" t="s">
        <v>23</v>
      </c>
      <c r="E558" s="55" t="s">
        <v>31</v>
      </c>
      <c r="F558" s="55" t="s">
        <v>6</v>
      </c>
      <c r="G558" s="55" t="s">
        <v>23</v>
      </c>
      <c r="H558" s="55" t="s">
        <v>31</v>
      </c>
      <c r="I558" s="55" t="s">
        <v>6</v>
      </c>
      <c r="J558" s="55" t="s">
        <v>23</v>
      </c>
      <c r="K558" s="55" t="s">
        <v>31</v>
      </c>
      <c r="L558" s="55" t="s">
        <v>6</v>
      </c>
      <c r="M558" s="55" t="s">
        <v>23</v>
      </c>
      <c r="N558" s="55" t="s">
        <v>31</v>
      </c>
      <c r="O558" s="55" t="s">
        <v>6</v>
      </c>
      <c r="P558" s="55" t="s">
        <v>23</v>
      </c>
      <c r="Q558" s="55" t="s">
        <v>32</v>
      </c>
      <c r="R558" s="55" t="s">
        <v>6</v>
      </c>
      <c r="S558" s="55" t="s">
        <v>23</v>
      </c>
      <c r="T558" s="55" t="s">
        <v>32</v>
      </c>
      <c r="U558" s="55" t="s">
        <v>5</v>
      </c>
      <c r="V558" s="55" t="s">
        <v>23</v>
      </c>
      <c r="W558" s="55" t="s">
        <v>33</v>
      </c>
      <c r="X558" s="55" t="s">
        <v>5</v>
      </c>
      <c r="Y558" s="55" t="s">
        <v>23</v>
      </c>
      <c r="Z558" s="55" t="s">
        <v>31</v>
      </c>
      <c r="AA558" s="55" t="s">
        <v>5</v>
      </c>
      <c r="AB558" s="55" t="s">
        <v>26</v>
      </c>
      <c r="AC558" s="55" t="s">
        <v>32</v>
      </c>
      <c r="AD558" s="55" t="s">
        <v>5</v>
      </c>
      <c r="AE558" s="55" t="s">
        <v>40</v>
      </c>
      <c r="AF558" s="55" t="s">
        <v>26</v>
      </c>
      <c r="AG558" s="55" t="s">
        <v>5</v>
      </c>
      <c r="AH558" s="55" t="s">
        <v>23</v>
      </c>
      <c r="AI558" s="55" t="s">
        <v>31</v>
      </c>
      <c r="AJ558" s="55" t="s">
        <v>5</v>
      </c>
      <c r="AK558" s="55" t="s">
        <v>23</v>
      </c>
      <c r="AL558" s="55" t="s">
        <v>31</v>
      </c>
      <c r="AM558" s="55" t="s">
        <v>5</v>
      </c>
      <c r="AN558" s="55" t="s">
        <v>23</v>
      </c>
      <c r="AO558" s="55" t="s">
        <v>31</v>
      </c>
      <c r="AP558" s="55" t="s">
        <v>5</v>
      </c>
      <c r="AQ558" s="55" t="s">
        <v>23</v>
      </c>
      <c r="AR558" s="55" t="s">
        <v>31</v>
      </c>
      <c r="AS558" s="55" t="s">
        <v>4</v>
      </c>
      <c r="AT558" s="55" t="s">
        <v>23</v>
      </c>
      <c r="AU558" s="55" t="s">
        <v>33</v>
      </c>
      <c r="AV558" s="55" t="s">
        <v>4</v>
      </c>
      <c r="AW558" s="55" t="s">
        <v>23</v>
      </c>
      <c r="AX558" s="55" t="s">
        <v>31</v>
      </c>
      <c r="AY558" s="55" t="s">
        <v>4</v>
      </c>
      <c r="AZ558" s="55" t="s">
        <v>23</v>
      </c>
      <c r="BA558" s="55" t="s">
        <v>32</v>
      </c>
      <c r="BB558" s="55" t="s">
        <v>4</v>
      </c>
      <c r="BC558" s="55" t="s">
        <v>23</v>
      </c>
      <c r="BD558" s="55" t="s">
        <v>31</v>
      </c>
    </row>
    <row r="559" spans="1:56" ht="12" customHeight="1" x14ac:dyDescent="0.2">
      <c r="A559" s="25">
        <f>MAX($A$14:A558)+1</f>
        <v>500</v>
      </c>
      <c r="B559" s="56" t="s">
        <v>30</v>
      </c>
      <c r="C559" s="55" t="s">
        <v>22</v>
      </c>
      <c r="D559" s="55" t="s">
        <v>23</v>
      </c>
      <c r="E559" s="55" t="s">
        <v>23</v>
      </c>
      <c r="F559" s="55" t="s">
        <v>22</v>
      </c>
      <c r="G559" s="55" t="s">
        <v>23</v>
      </c>
      <c r="H559" s="55" t="s">
        <v>23</v>
      </c>
      <c r="I559" s="55" t="s">
        <v>27</v>
      </c>
      <c r="J559" s="55" t="s">
        <v>26</v>
      </c>
      <c r="K559" s="55" t="s">
        <v>23</v>
      </c>
      <c r="L559" s="55" t="s">
        <v>27</v>
      </c>
      <c r="M559" s="55" t="s">
        <v>26</v>
      </c>
      <c r="N559" s="55" t="s">
        <v>23</v>
      </c>
      <c r="O559" s="55" t="s">
        <v>27</v>
      </c>
      <c r="P559" s="55" t="s">
        <v>26</v>
      </c>
      <c r="Q559" s="55" t="s">
        <v>23</v>
      </c>
      <c r="R559" s="55" t="s">
        <v>27</v>
      </c>
      <c r="S559" s="55" t="s">
        <v>26</v>
      </c>
      <c r="T559" s="55" t="s">
        <v>23</v>
      </c>
      <c r="U559" s="55" t="s">
        <v>27</v>
      </c>
      <c r="V559" s="55" t="s">
        <v>26</v>
      </c>
      <c r="W559" s="55" t="s">
        <v>23</v>
      </c>
      <c r="X559" s="55" t="s">
        <v>27</v>
      </c>
      <c r="Y559" s="55" t="s">
        <v>26</v>
      </c>
      <c r="Z559" s="55" t="s">
        <v>23</v>
      </c>
      <c r="AA559" s="55" t="s">
        <v>27</v>
      </c>
      <c r="AB559" s="55" t="s">
        <v>26</v>
      </c>
      <c r="AC559" s="55" t="s">
        <v>23</v>
      </c>
      <c r="AD559" s="55" t="s">
        <v>27</v>
      </c>
      <c r="AE559" s="55" t="s">
        <v>40</v>
      </c>
      <c r="AF559" s="55" t="s">
        <v>23</v>
      </c>
      <c r="AG559" s="55" t="s">
        <v>27</v>
      </c>
      <c r="AH559" s="55" t="s">
        <v>23</v>
      </c>
      <c r="AI559" s="55" t="s">
        <v>23</v>
      </c>
      <c r="AJ559" s="55" t="s">
        <v>27</v>
      </c>
      <c r="AK559" s="55" t="s">
        <v>23</v>
      </c>
      <c r="AL559" s="55" t="s">
        <v>23</v>
      </c>
      <c r="AM559" s="55" t="s">
        <v>27</v>
      </c>
      <c r="AN559" s="55" t="s">
        <v>23</v>
      </c>
      <c r="AO559" s="55" t="s">
        <v>23</v>
      </c>
      <c r="AP559" s="55" t="s">
        <v>27</v>
      </c>
      <c r="AQ559" s="55" t="s">
        <v>23</v>
      </c>
      <c r="AR559" s="55" t="s">
        <v>23</v>
      </c>
      <c r="AS559" s="55" t="s">
        <v>27</v>
      </c>
      <c r="AT559" s="55" t="s">
        <v>23</v>
      </c>
      <c r="AU559" s="55" t="s">
        <v>23</v>
      </c>
      <c r="AV559" s="55" t="s">
        <v>27</v>
      </c>
      <c r="AW559" s="55" t="s">
        <v>23</v>
      </c>
      <c r="AX559" s="55" t="s">
        <v>23</v>
      </c>
      <c r="AY559" s="55" t="s">
        <v>29</v>
      </c>
      <c r="AZ559" s="55" t="s">
        <v>23</v>
      </c>
      <c r="BA559" s="55" t="s">
        <v>23</v>
      </c>
      <c r="BB559" s="55" t="s">
        <v>27</v>
      </c>
      <c r="BC559" s="55" t="s">
        <v>23</v>
      </c>
      <c r="BD559" s="55" t="s">
        <v>23</v>
      </c>
    </row>
    <row r="560" spans="1:56" ht="12" customHeight="1" x14ac:dyDescent="0.2">
      <c r="A560" s="25"/>
      <c r="B560" s="56"/>
      <c r="C560" s="55"/>
      <c r="D560" s="55"/>
      <c r="E560" s="55"/>
      <c r="F560" s="55"/>
      <c r="G560" s="55"/>
      <c r="H560" s="55"/>
      <c r="I560" s="55"/>
      <c r="J560" s="55"/>
      <c r="K560" s="55"/>
      <c r="L560" s="55"/>
      <c r="M560" s="55"/>
      <c r="N560" s="55"/>
      <c r="O560" s="55"/>
      <c r="P560" s="55"/>
      <c r="Q560" s="55"/>
      <c r="R560" s="55"/>
      <c r="S560" s="55"/>
      <c r="T560" s="55"/>
      <c r="U560" s="55"/>
      <c r="V560" s="55"/>
      <c r="W560" s="55"/>
      <c r="X560" s="55"/>
      <c r="Y560" s="55"/>
      <c r="Z560" s="55"/>
      <c r="AA560" s="55"/>
      <c r="AB560" s="55"/>
      <c r="AC560" s="55"/>
      <c r="AD560" s="55"/>
      <c r="AE560" s="55"/>
      <c r="AF560" s="55"/>
      <c r="AG560" s="55"/>
      <c r="AH560" s="55"/>
      <c r="AI560" s="55"/>
      <c r="AJ560" s="55"/>
      <c r="AK560" s="55"/>
      <c r="AL560" s="55"/>
      <c r="AM560" s="55"/>
      <c r="AN560" s="55"/>
      <c r="AO560" s="55"/>
      <c r="AP560" s="55"/>
      <c r="AQ560" s="55"/>
      <c r="AR560" s="55"/>
      <c r="AS560" s="55"/>
      <c r="AT560" s="55"/>
      <c r="AU560" s="55"/>
      <c r="AV560" s="55"/>
      <c r="AW560" s="55"/>
      <c r="AX560" s="55"/>
      <c r="AY560" s="55"/>
      <c r="AZ560" s="55"/>
      <c r="BA560" s="55"/>
      <c r="BB560" s="55"/>
      <c r="BC560" s="55"/>
      <c r="BD560" s="55"/>
    </row>
    <row r="561" spans="1:56" x14ac:dyDescent="0.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c r="BA561" s="32"/>
      <c r="BB561" s="32"/>
      <c r="BC561" s="32"/>
      <c r="BD561" s="32"/>
    </row>
    <row r="562" spans="1:56" x14ac:dyDescent="0.2">
      <c r="B562" s="31"/>
    </row>
    <row r="567" spans="1:56" x14ac:dyDescent="0.2">
      <c r="B567" s="15" t="s">
        <v>25</v>
      </c>
    </row>
    <row r="570" spans="1:56" x14ac:dyDescent="0.2">
      <c r="B570" s="25">
        <v>2</v>
      </c>
      <c r="C570" s="25">
        <v>1</v>
      </c>
      <c r="D570" s="25">
        <v>4</v>
      </c>
      <c r="E570" s="25">
        <v>7</v>
      </c>
      <c r="F570" s="25">
        <f t="shared" ref="F570:O570" si="0">E570+3</f>
        <v>10</v>
      </c>
      <c r="G570" s="25">
        <f t="shared" si="0"/>
        <v>13</v>
      </c>
      <c r="H570" s="25">
        <f t="shared" si="0"/>
        <v>16</v>
      </c>
      <c r="I570" s="25">
        <f t="shared" si="0"/>
        <v>19</v>
      </c>
      <c r="J570" s="25">
        <f t="shared" si="0"/>
        <v>22</v>
      </c>
      <c r="K570" s="25">
        <f t="shared" si="0"/>
        <v>25</v>
      </c>
      <c r="L570" s="25">
        <f t="shared" si="0"/>
        <v>28</v>
      </c>
      <c r="M570" s="25">
        <f t="shared" si="0"/>
        <v>31</v>
      </c>
      <c r="N570" s="25">
        <f t="shared" si="0"/>
        <v>34</v>
      </c>
      <c r="O570" s="25">
        <f t="shared" si="0"/>
        <v>37</v>
      </c>
    </row>
    <row r="571" spans="1:56" x14ac:dyDescent="0.2">
      <c r="C571" s="25" t="s">
        <v>174</v>
      </c>
      <c r="D571" s="49">
        <v>43830</v>
      </c>
      <c r="E571" s="49">
        <v>43465</v>
      </c>
      <c r="F571" s="49">
        <v>43100</v>
      </c>
      <c r="G571" s="49">
        <v>42735</v>
      </c>
      <c r="H571" s="49">
        <v>42369</v>
      </c>
      <c r="I571" s="49">
        <v>42004</v>
      </c>
      <c r="J571" s="49">
        <v>41639</v>
      </c>
      <c r="K571" s="49">
        <v>41274</v>
      </c>
      <c r="L571" s="49">
        <v>40908</v>
      </c>
      <c r="M571" s="49">
        <v>40543</v>
      </c>
      <c r="N571" s="49">
        <v>40178</v>
      </c>
    </row>
    <row r="572" spans="1:56" x14ac:dyDescent="0.2">
      <c r="A572" s="25">
        <v>1</v>
      </c>
      <c r="B572" s="25" t="str">
        <f t="shared" ref="B572:B603" si="1">VLOOKUP(A572,$A$15:$BD$560,$B$570,0)</f>
        <v>Texas-New Mexico Power Company</v>
      </c>
      <c r="C572" s="25" t="str">
        <f t="shared" ref="C572:C603" si="2">VLOOKUP($A572+1,$A$15:$BD$560,$B$570+$C$570,0)</f>
        <v>BBB+</v>
      </c>
      <c r="D572" s="25" t="str">
        <f>VLOOKUP($A572+1,$A$15:$BD$560,$B$570+$D$570,0)</f>
        <v>A-</v>
      </c>
      <c r="E572" s="25" t="str">
        <f t="shared" ref="E572:E603" si="3">VLOOKUP($A572+1,$A$15:$BD$560,$B$570+$E$570,0)</f>
        <v>BBB+</v>
      </c>
      <c r="F572" s="25" t="str">
        <f t="shared" ref="F572:F603" si="4">VLOOKUP($A572+1,$A$15:$BD$560,$B$570+$F$570,0)</f>
        <v>BBB+</v>
      </c>
      <c r="G572" s="25" t="str">
        <f t="shared" ref="G572:G603" si="5">VLOOKUP($A572+1,$A$15:$BD$560,$B$570+$G$570,0)</f>
        <v>BBB+</v>
      </c>
      <c r="H572" s="25" t="str">
        <f t="shared" ref="H572:H603" si="6">VLOOKUP($A572+1,$A$15:$BD$560,$B$570+$H$570,0)</f>
        <v>BBB+</v>
      </c>
      <c r="I572" s="25" t="str">
        <f t="shared" ref="I572:I603" si="7">VLOOKUP($A572+1,$A$15:$BD$560,$B$570+$I$570,0)</f>
        <v>BBB</v>
      </c>
      <c r="J572" s="25" t="str">
        <f t="shared" ref="J572:J603" si="8">VLOOKUP($A572+1,$A$15:$BD$560,$B$570+$J$570,0)</f>
        <v>BBB</v>
      </c>
      <c r="K572" s="25" t="str">
        <f t="shared" ref="K572:K603" si="9">VLOOKUP($A572+1,$A$15:$BD$560,$B$570+$K$570,0)</f>
        <v>BBB-</v>
      </c>
      <c r="L572" s="25" t="str">
        <f t="shared" ref="L572:L603" si="10">VLOOKUP($A572+1,$A$15:$BD$560,$B$570+$L$570,0)</f>
        <v>BB</v>
      </c>
      <c r="M572" s="25" t="str">
        <f t="shared" ref="M572:M603" si="11">VLOOKUP($A572+1,$A$15:$BD$560,$B$570+$M$570,0)</f>
        <v>BB-</v>
      </c>
      <c r="N572" s="25" t="str">
        <f t="shared" ref="N572:N603" si="12">VLOOKUP($A572+1,$A$15:$BD$560,$B$570+$N$570,0)</f>
        <v>BB-</v>
      </c>
      <c r="O572" s="25" t="s">
        <v>226</v>
      </c>
    </row>
    <row r="573" spans="1:56" s="77" customFormat="1" x14ac:dyDescent="0.2">
      <c r="A573" s="28">
        <f t="shared" ref="A573:A604" si="13">A572+5</f>
        <v>6</v>
      </c>
      <c r="B573" s="28" t="str">
        <f t="shared" si="1"/>
        <v>Northern States Power Company</v>
      </c>
      <c r="C573" s="28" t="str">
        <f t="shared" si="2"/>
        <v>A-</v>
      </c>
      <c r="D573" s="28" t="str">
        <f>VLOOKUP($A573+1,$A$15:$BD$560,$B$570+$D$570,0)</f>
        <v>A-</v>
      </c>
      <c r="E573" s="28" t="str">
        <f t="shared" si="3"/>
        <v>A-</v>
      </c>
      <c r="F573" s="28" t="str">
        <f t="shared" si="4"/>
        <v>A-</v>
      </c>
      <c r="G573" s="28" t="str">
        <f t="shared" si="5"/>
        <v>A-</v>
      </c>
      <c r="H573" s="28" t="str">
        <f t="shared" si="6"/>
        <v>A-</v>
      </c>
      <c r="I573" s="28" t="str">
        <f t="shared" si="7"/>
        <v>A-</v>
      </c>
      <c r="J573" s="28" t="str">
        <f t="shared" si="8"/>
        <v>A-</v>
      </c>
      <c r="K573" s="28" t="str">
        <f t="shared" si="9"/>
        <v>A-</v>
      </c>
      <c r="L573" s="28" t="str">
        <f t="shared" si="10"/>
        <v>A-</v>
      </c>
      <c r="M573" s="28" t="str">
        <f t="shared" si="11"/>
        <v>A-</v>
      </c>
      <c r="N573" s="28" t="str">
        <f t="shared" si="12"/>
        <v>A-</v>
      </c>
      <c r="O573" s="28" t="s">
        <v>232</v>
      </c>
    </row>
    <row r="574" spans="1:56" x14ac:dyDescent="0.2">
      <c r="A574" s="25">
        <f t="shared" si="13"/>
        <v>11</v>
      </c>
      <c r="B574" s="25" t="str">
        <f t="shared" si="1"/>
        <v>Public Service Company of Colorado</v>
      </c>
      <c r="C574" s="25" t="str">
        <f t="shared" si="2"/>
        <v>A-</v>
      </c>
      <c r="D574" s="25" t="str">
        <f>VLOOKUP($A574+1,$A$15:$BD$560,$B$570+$D$570,0)</f>
        <v>A-</v>
      </c>
      <c r="E574" s="25" t="str">
        <f t="shared" si="3"/>
        <v>A-</v>
      </c>
      <c r="F574" s="25" t="str">
        <f t="shared" si="4"/>
        <v>A-</v>
      </c>
      <c r="G574" s="25" t="str">
        <f t="shared" si="5"/>
        <v>A-</v>
      </c>
      <c r="H574" s="25" t="str">
        <f t="shared" si="6"/>
        <v>A-</v>
      </c>
      <c r="I574" s="25" t="str">
        <f t="shared" si="7"/>
        <v>A-</v>
      </c>
      <c r="J574" s="25" t="str">
        <f t="shared" si="8"/>
        <v>A-</v>
      </c>
      <c r="K574" s="25" t="str">
        <f t="shared" si="9"/>
        <v>A-</v>
      </c>
      <c r="L574" s="25" t="str">
        <f t="shared" si="10"/>
        <v>A-</v>
      </c>
      <c r="M574" s="25" t="str">
        <f t="shared" si="11"/>
        <v>A-</v>
      </c>
      <c r="N574" s="25" t="str">
        <f t="shared" si="12"/>
        <v>BBB+</v>
      </c>
      <c r="O574" s="25" t="s">
        <v>221</v>
      </c>
    </row>
    <row r="575" spans="1:56" x14ac:dyDescent="0.2">
      <c r="A575" s="25">
        <f t="shared" si="13"/>
        <v>16</v>
      </c>
      <c r="B575" s="25" t="str">
        <f t="shared" si="1"/>
        <v>Southwestern Public Service Company</v>
      </c>
      <c r="C575" s="25" t="str">
        <f t="shared" si="2"/>
        <v>A-</v>
      </c>
      <c r="D575" s="25" t="str">
        <f>VLOOKUP($A575+1,$A$15:$BD$560,$B$570+$D$570,0)</f>
        <v>A-</v>
      </c>
      <c r="E575" s="25" t="str">
        <f t="shared" si="3"/>
        <v>A-</v>
      </c>
      <c r="F575" s="25" t="str">
        <f t="shared" si="4"/>
        <v>A-</v>
      </c>
      <c r="G575" s="25" t="str">
        <f t="shared" si="5"/>
        <v>A-</v>
      </c>
      <c r="H575" s="25" t="str">
        <f t="shared" si="6"/>
        <v>A-</v>
      </c>
      <c r="I575" s="25" t="str">
        <f t="shared" si="7"/>
        <v>A-</v>
      </c>
      <c r="J575" s="25" t="str">
        <f t="shared" si="8"/>
        <v>A-</v>
      </c>
      <c r="K575" s="25" t="str">
        <f t="shared" si="9"/>
        <v>A-</v>
      </c>
      <c r="L575" s="25" t="str">
        <f t="shared" si="10"/>
        <v>A-</v>
      </c>
      <c r="M575" s="25" t="str">
        <f t="shared" si="11"/>
        <v>A-</v>
      </c>
      <c r="N575" s="25" t="str">
        <f t="shared" si="12"/>
        <v>BBB+</v>
      </c>
      <c r="O575" s="25" t="s">
        <v>221</v>
      </c>
    </row>
    <row r="576" spans="1:56" x14ac:dyDescent="0.2">
      <c r="A576" s="25">
        <f t="shared" si="13"/>
        <v>21</v>
      </c>
      <c r="B576" s="25" t="str">
        <f t="shared" si="1"/>
        <v>Arizona Public Service Company</v>
      </c>
      <c r="C576" s="25" t="str">
        <f t="shared" si="2"/>
        <v>A-</v>
      </c>
      <c r="D576" s="25" t="str">
        <f>VLOOKUP($A576+1,$A$15:$BD$560,$B$570+$D$570,0)</f>
        <v>A-</v>
      </c>
      <c r="E576" s="25" t="str">
        <f t="shared" si="3"/>
        <v>A-</v>
      </c>
      <c r="F576" s="25" t="str">
        <f t="shared" si="4"/>
        <v>A-</v>
      </c>
      <c r="G576" s="25" t="str">
        <f t="shared" si="5"/>
        <v>A-</v>
      </c>
      <c r="H576" s="25" t="str">
        <f t="shared" si="6"/>
        <v>A-</v>
      </c>
      <c r="I576" s="25" t="str">
        <f t="shared" si="7"/>
        <v>A-</v>
      </c>
      <c r="J576" s="25" t="str">
        <f t="shared" si="8"/>
        <v>A-</v>
      </c>
      <c r="K576" s="25" t="str">
        <f t="shared" si="9"/>
        <v>BBB+</v>
      </c>
      <c r="L576" s="25" t="str">
        <f t="shared" si="10"/>
        <v>BBB</v>
      </c>
      <c r="M576" s="25" t="str">
        <f t="shared" si="11"/>
        <v>BBB-</v>
      </c>
      <c r="N576" s="25" t="str">
        <f t="shared" si="12"/>
        <v>BBB-</v>
      </c>
      <c r="O576" s="25" t="s">
        <v>231</v>
      </c>
    </row>
    <row r="577" spans="1:15" x14ac:dyDescent="0.2">
      <c r="A577" s="25">
        <f t="shared" si="13"/>
        <v>26</v>
      </c>
      <c r="B577" s="25" t="str">
        <f t="shared" si="1"/>
        <v>Pacific Gas and Electric Company</v>
      </c>
      <c r="C577" s="25" t="str">
        <f t="shared" si="2"/>
        <v>NR</v>
      </c>
      <c r="D577" s="25" t="s">
        <v>230</v>
      </c>
      <c r="E577" s="25" t="str">
        <f t="shared" si="3"/>
        <v>BBB-</v>
      </c>
      <c r="F577" s="25" t="str">
        <f t="shared" si="4"/>
        <v>A-</v>
      </c>
      <c r="G577" s="25" t="str">
        <f t="shared" si="5"/>
        <v>BBB+</v>
      </c>
      <c r="H577" s="25" t="str">
        <f t="shared" si="6"/>
        <v>BBB</v>
      </c>
      <c r="I577" s="25" t="str">
        <f t="shared" si="7"/>
        <v>BBB</v>
      </c>
      <c r="J577" s="25" t="str">
        <f t="shared" si="8"/>
        <v>BBB</v>
      </c>
      <c r="K577" s="25" t="str">
        <f t="shared" si="9"/>
        <v>BBB</v>
      </c>
      <c r="L577" s="25" t="str">
        <f t="shared" si="10"/>
        <v>BBB</v>
      </c>
      <c r="M577" s="25" t="str">
        <f t="shared" si="11"/>
        <v>BBB+</v>
      </c>
      <c r="N577" s="25" t="str">
        <f t="shared" si="12"/>
        <v>BBB+</v>
      </c>
      <c r="O577" s="25" t="s">
        <v>229</v>
      </c>
    </row>
    <row r="578" spans="1:15" x14ac:dyDescent="0.2">
      <c r="A578" s="25">
        <f t="shared" si="13"/>
        <v>31</v>
      </c>
      <c r="B578" s="25" t="str">
        <f t="shared" si="1"/>
        <v>Southern California Edison Company</v>
      </c>
      <c r="C578" s="25" t="str">
        <f t="shared" si="2"/>
        <v>BBB</v>
      </c>
      <c r="D578" s="25" t="str">
        <f t="shared" ref="D578:D609" si="14">VLOOKUP($A578+1,$A$15:$BD$560,$B$570+$D$570,0)</f>
        <v>BBB</v>
      </c>
      <c r="E578" s="25" t="str">
        <f t="shared" si="3"/>
        <v>BBB+</v>
      </c>
      <c r="F578" s="25" t="str">
        <f t="shared" si="4"/>
        <v>BBB+</v>
      </c>
      <c r="G578" s="25" t="str">
        <f t="shared" si="5"/>
        <v>BBB+</v>
      </c>
      <c r="H578" s="25" t="str">
        <f t="shared" si="6"/>
        <v>BBB+</v>
      </c>
      <c r="I578" s="25" t="str">
        <f t="shared" si="7"/>
        <v>BBB+</v>
      </c>
      <c r="J578" s="25" t="str">
        <f t="shared" si="8"/>
        <v>BBB+</v>
      </c>
      <c r="K578" s="25" t="str">
        <f t="shared" si="9"/>
        <v>BBB+</v>
      </c>
      <c r="L578" s="25" t="str">
        <f t="shared" si="10"/>
        <v>BBB+</v>
      </c>
      <c r="M578" s="25" t="str">
        <f t="shared" si="11"/>
        <v>BBB+</v>
      </c>
      <c r="N578" s="25" t="str">
        <f t="shared" si="12"/>
        <v>BBB+</v>
      </c>
      <c r="O578" s="25" t="s">
        <v>228</v>
      </c>
    </row>
    <row r="579" spans="1:15" x14ac:dyDescent="0.2">
      <c r="A579" s="25">
        <f t="shared" si="13"/>
        <v>36</v>
      </c>
      <c r="B579" s="25" t="str">
        <f t="shared" si="1"/>
        <v>Southern California Gas Company</v>
      </c>
      <c r="C579" s="25" t="str">
        <f t="shared" si="2"/>
        <v>A</v>
      </c>
      <c r="D579" s="25" t="str">
        <f t="shared" si="14"/>
        <v>A</v>
      </c>
      <c r="E579" s="25" t="str">
        <f t="shared" si="3"/>
        <v>A</v>
      </c>
      <c r="F579" s="25" t="str">
        <f t="shared" si="4"/>
        <v>A</v>
      </c>
      <c r="G579" s="25" t="str">
        <f t="shared" si="5"/>
        <v>A</v>
      </c>
      <c r="H579" s="25" t="str">
        <f t="shared" si="6"/>
        <v>A</v>
      </c>
      <c r="I579" s="25" t="str">
        <f t="shared" si="7"/>
        <v>A</v>
      </c>
      <c r="J579" s="25" t="str">
        <f t="shared" si="8"/>
        <v>A</v>
      </c>
      <c r="K579" s="25" t="str">
        <f t="shared" si="9"/>
        <v>A</v>
      </c>
      <c r="L579" s="25" t="str">
        <f t="shared" si="10"/>
        <v>A</v>
      </c>
      <c r="M579" s="25" t="str">
        <f t="shared" si="11"/>
        <v>A</v>
      </c>
      <c r="N579" s="25" t="str">
        <f t="shared" si="12"/>
        <v>A</v>
      </c>
      <c r="O579" s="25" t="s">
        <v>225</v>
      </c>
    </row>
    <row r="580" spans="1:15" x14ac:dyDescent="0.2">
      <c r="A580" s="25">
        <f t="shared" si="13"/>
        <v>41</v>
      </c>
      <c r="B580" s="25" t="str">
        <f t="shared" si="1"/>
        <v>Idaho Power Company</v>
      </c>
      <c r="C580" s="25" t="str">
        <f t="shared" si="2"/>
        <v>BBB</v>
      </c>
      <c r="D580" s="25" t="str">
        <f t="shared" si="14"/>
        <v>BBB</v>
      </c>
      <c r="E580" s="25" t="str">
        <f t="shared" si="3"/>
        <v>BBB</v>
      </c>
      <c r="F580" s="25" t="str">
        <f t="shared" si="4"/>
        <v>BBB</v>
      </c>
      <c r="G580" s="25" t="str">
        <f t="shared" si="5"/>
        <v>BBB</v>
      </c>
      <c r="H580" s="25" t="str">
        <f t="shared" si="6"/>
        <v>BBB</v>
      </c>
      <c r="I580" s="25" t="str">
        <f t="shared" si="7"/>
        <v>BBB</v>
      </c>
      <c r="J580" s="25" t="str">
        <f t="shared" si="8"/>
        <v>BBB</v>
      </c>
      <c r="K580" s="25" t="str">
        <f t="shared" si="9"/>
        <v>BBB</v>
      </c>
      <c r="L580" s="25" t="str">
        <f t="shared" si="10"/>
        <v>BBB</v>
      </c>
      <c r="M580" s="25" t="str">
        <f t="shared" si="11"/>
        <v>BBB</v>
      </c>
      <c r="N580" s="25" t="str">
        <f t="shared" si="12"/>
        <v>BBB</v>
      </c>
      <c r="O580" s="25" t="s">
        <v>227</v>
      </c>
    </row>
    <row r="581" spans="1:15" x14ac:dyDescent="0.2">
      <c r="A581" s="25">
        <f t="shared" si="13"/>
        <v>46</v>
      </c>
      <c r="B581" s="25" t="str">
        <f t="shared" si="1"/>
        <v>Public Service Company of New Mexico</v>
      </c>
      <c r="C581" s="25" t="str">
        <f t="shared" si="2"/>
        <v>BBB</v>
      </c>
      <c r="D581" s="25" t="str">
        <f t="shared" si="14"/>
        <v>BBB+</v>
      </c>
      <c r="E581" s="25" t="str">
        <f t="shared" si="3"/>
        <v>BBB+</v>
      </c>
      <c r="F581" s="25" t="str">
        <f t="shared" si="4"/>
        <v>BBB+</v>
      </c>
      <c r="G581" s="25" t="str">
        <f t="shared" si="5"/>
        <v>BBB+</v>
      </c>
      <c r="H581" s="25" t="str">
        <f t="shared" si="6"/>
        <v>BBB+</v>
      </c>
      <c r="I581" s="25" t="str">
        <f t="shared" si="7"/>
        <v>BBB</v>
      </c>
      <c r="J581" s="25" t="str">
        <f t="shared" si="8"/>
        <v>BBB</v>
      </c>
      <c r="K581" s="25" t="str">
        <f t="shared" si="9"/>
        <v>BBB-</v>
      </c>
      <c r="L581" s="25" t="str">
        <f t="shared" si="10"/>
        <v>BB</v>
      </c>
      <c r="M581" s="25" t="str">
        <f t="shared" si="11"/>
        <v>BB-</v>
      </c>
      <c r="N581" s="25" t="str">
        <f t="shared" si="12"/>
        <v>BB-</v>
      </c>
      <c r="O581" s="25" t="s">
        <v>226</v>
      </c>
    </row>
    <row r="582" spans="1:15" x14ac:dyDescent="0.2">
      <c r="A582" s="25">
        <f t="shared" si="13"/>
        <v>51</v>
      </c>
      <c r="B582" s="25" t="str">
        <f t="shared" si="1"/>
        <v>San Diego Gas &amp; Electric Company</v>
      </c>
      <c r="C582" s="25" t="str">
        <f t="shared" si="2"/>
        <v>BBB+</v>
      </c>
      <c r="D582" s="25" t="str">
        <f t="shared" si="14"/>
        <v>BBB+</v>
      </c>
      <c r="E582" s="25" t="str">
        <f t="shared" si="3"/>
        <v>A-</v>
      </c>
      <c r="F582" s="25" t="str">
        <f t="shared" si="4"/>
        <v>A</v>
      </c>
      <c r="G582" s="25" t="str">
        <f t="shared" si="5"/>
        <v>A</v>
      </c>
      <c r="H582" s="25" t="str">
        <f t="shared" si="6"/>
        <v>A</v>
      </c>
      <c r="I582" s="25" t="str">
        <f t="shared" si="7"/>
        <v>A</v>
      </c>
      <c r="J582" s="25" t="str">
        <f t="shared" si="8"/>
        <v>A</v>
      </c>
      <c r="K582" s="25" t="str">
        <f t="shared" si="9"/>
        <v>A</v>
      </c>
      <c r="L582" s="25" t="str">
        <f t="shared" si="10"/>
        <v>A</v>
      </c>
      <c r="M582" s="25" t="str">
        <f t="shared" si="11"/>
        <v>A</v>
      </c>
      <c r="N582" s="25" t="str">
        <f t="shared" si="12"/>
        <v>A</v>
      </c>
      <c r="O582" s="25" t="s">
        <v>225</v>
      </c>
    </row>
    <row r="583" spans="1:15" x14ac:dyDescent="0.2">
      <c r="A583" s="25">
        <f t="shared" si="13"/>
        <v>56</v>
      </c>
      <c r="B583" s="25" t="str">
        <f t="shared" si="1"/>
        <v>Black Hills Power, Inc.</v>
      </c>
      <c r="C583" s="25" t="str">
        <f t="shared" si="2"/>
        <v>BBB+</v>
      </c>
      <c r="D583" s="25" t="str">
        <f t="shared" si="14"/>
        <v>BBB+</v>
      </c>
      <c r="E583" s="25" t="str">
        <f t="shared" si="3"/>
        <v>BBB+</v>
      </c>
      <c r="F583" s="25" t="str">
        <f t="shared" si="4"/>
        <v>BBB</v>
      </c>
      <c r="G583" s="25" t="str">
        <f t="shared" si="5"/>
        <v>BBB</v>
      </c>
      <c r="H583" s="25" t="str">
        <f t="shared" si="6"/>
        <v>BBB</v>
      </c>
      <c r="I583" s="25" t="str">
        <f t="shared" si="7"/>
        <v>BBB</v>
      </c>
      <c r="J583" s="25" t="str">
        <f t="shared" si="8"/>
        <v>BBB</v>
      </c>
      <c r="K583" s="25" t="str">
        <f t="shared" si="9"/>
        <v>BBB-</v>
      </c>
      <c r="L583" s="25" t="str">
        <f t="shared" si="10"/>
        <v>BBB-</v>
      </c>
      <c r="M583" s="25" t="str">
        <f t="shared" si="11"/>
        <v>BBB-</v>
      </c>
      <c r="N583" s="25" t="str">
        <f t="shared" si="12"/>
        <v>BBB-</v>
      </c>
      <c r="O583" s="25" t="s">
        <v>224</v>
      </c>
    </row>
    <row r="584" spans="1:15" x14ac:dyDescent="0.2">
      <c r="A584" s="25">
        <f t="shared" si="13"/>
        <v>61</v>
      </c>
      <c r="B584" s="25" t="str">
        <f t="shared" si="1"/>
        <v>Hawaiian Electric Company, Inc.</v>
      </c>
      <c r="C584" s="25" t="str">
        <f t="shared" si="2"/>
        <v>BBB-</v>
      </c>
      <c r="D584" s="25" t="str">
        <f t="shared" si="14"/>
        <v>BBB-</v>
      </c>
      <c r="E584" s="25" t="str">
        <f t="shared" si="3"/>
        <v>BBB-</v>
      </c>
      <c r="F584" s="25" t="str">
        <f t="shared" si="4"/>
        <v>BBB-</v>
      </c>
      <c r="G584" s="25" t="str">
        <f t="shared" si="5"/>
        <v>BBB-</v>
      </c>
      <c r="H584" s="25" t="str">
        <f t="shared" si="6"/>
        <v>BBB-</v>
      </c>
      <c r="I584" s="25" t="str">
        <f t="shared" si="7"/>
        <v>BBB-</v>
      </c>
      <c r="J584" s="25" t="str">
        <f t="shared" si="8"/>
        <v>BBB-</v>
      </c>
      <c r="K584" s="25" t="str">
        <f t="shared" si="9"/>
        <v>BBB-</v>
      </c>
      <c r="L584" s="25" t="str">
        <f t="shared" si="10"/>
        <v>BBB-</v>
      </c>
      <c r="M584" s="25" t="str">
        <f t="shared" si="11"/>
        <v>BBB-</v>
      </c>
      <c r="N584" s="25" t="str">
        <f t="shared" si="12"/>
        <v>BBB</v>
      </c>
      <c r="O584" s="25" t="s">
        <v>223</v>
      </c>
    </row>
    <row r="585" spans="1:15" s="77" customFormat="1" x14ac:dyDescent="0.2">
      <c r="A585" s="28">
        <f t="shared" si="13"/>
        <v>66</v>
      </c>
      <c r="B585" s="28" t="str">
        <f t="shared" si="1"/>
        <v>Northern States Power Company</v>
      </c>
      <c r="C585" s="28" t="str">
        <f t="shared" si="2"/>
        <v>A-</v>
      </c>
      <c r="D585" s="28" t="str">
        <f t="shared" si="14"/>
        <v>A-</v>
      </c>
      <c r="E585" s="28" t="str">
        <f t="shared" si="3"/>
        <v>A-</v>
      </c>
      <c r="F585" s="28" t="str">
        <f t="shared" si="4"/>
        <v>A-</v>
      </c>
      <c r="G585" s="28" t="str">
        <f t="shared" si="5"/>
        <v>A-</v>
      </c>
      <c r="H585" s="28" t="str">
        <f t="shared" si="6"/>
        <v>A-</v>
      </c>
      <c r="I585" s="28" t="str">
        <f t="shared" si="7"/>
        <v>A-</v>
      </c>
      <c r="J585" s="28" t="str">
        <f t="shared" si="8"/>
        <v>A-</v>
      </c>
      <c r="K585" s="28" t="str">
        <f t="shared" si="9"/>
        <v>A-</v>
      </c>
      <c r="L585" s="28" t="str">
        <f t="shared" si="10"/>
        <v>A-</v>
      </c>
      <c r="M585" s="28" t="str">
        <f t="shared" si="11"/>
        <v>A-</v>
      </c>
      <c r="N585" s="28" t="str">
        <f t="shared" si="12"/>
        <v>BBB+</v>
      </c>
      <c r="O585" s="28" t="s">
        <v>222</v>
      </c>
    </row>
    <row r="586" spans="1:15" x14ac:dyDescent="0.2">
      <c r="A586" s="25">
        <f t="shared" si="13"/>
        <v>71</v>
      </c>
      <c r="B586" s="25" t="str">
        <f t="shared" si="1"/>
        <v>Entergy Texas, Inc.</v>
      </c>
      <c r="C586" s="25" t="str">
        <f t="shared" si="2"/>
        <v>BBB+</v>
      </c>
      <c r="D586" s="25" t="str">
        <f t="shared" si="14"/>
        <v>BBB+</v>
      </c>
      <c r="E586" s="25" t="str">
        <f t="shared" si="3"/>
        <v>BBB+</v>
      </c>
      <c r="F586" s="25" t="str">
        <f t="shared" si="4"/>
        <v>BBB+</v>
      </c>
      <c r="G586" s="25" t="str">
        <f t="shared" si="5"/>
        <v>BBB+</v>
      </c>
      <c r="H586" s="25" t="str">
        <f t="shared" si="6"/>
        <v>BBB</v>
      </c>
      <c r="I586" s="25" t="str">
        <f t="shared" si="7"/>
        <v>BBB</v>
      </c>
      <c r="J586" s="25" t="str">
        <f t="shared" si="8"/>
        <v>BBB</v>
      </c>
      <c r="K586" s="25" t="str">
        <f t="shared" si="9"/>
        <v>BBB</v>
      </c>
      <c r="L586" s="25" t="str">
        <f t="shared" si="10"/>
        <v>BBB</v>
      </c>
      <c r="M586" s="25" t="str">
        <f t="shared" si="11"/>
        <v>BBB</v>
      </c>
      <c r="N586" s="25" t="str">
        <f t="shared" si="12"/>
        <v>BBB</v>
      </c>
      <c r="O586" s="25" t="s">
        <v>221</v>
      </c>
    </row>
    <row r="587" spans="1:15" x14ac:dyDescent="0.2">
      <c r="A587" s="25">
        <f t="shared" si="13"/>
        <v>76</v>
      </c>
      <c r="B587" s="25" t="str">
        <f t="shared" si="1"/>
        <v>Otter Tail Power Company</v>
      </c>
      <c r="C587" s="25" t="str">
        <f t="shared" si="2"/>
        <v>BBB+</v>
      </c>
      <c r="D587" s="25" t="str">
        <f t="shared" si="14"/>
        <v>-</v>
      </c>
      <c r="E587" s="25" t="str">
        <f t="shared" si="3"/>
        <v>-</v>
      </c>
      <c r="F587" s="25" t="str">
        <f t="shared" si="4"/>
        <v>-</v>
      </c>
      <c r="G587" s="25" t="str">
        <f t="shared" si="5"/>
        <v>-</v>
      </c>
      <c r="H587" s="25" t="str">
        <f t="shared" si="6"/>
        <v>-</v>
      </c>
      <c r="I587" s="25" t="str">
        <f t="shared" si="7"/>
        <v>-</v>
      </c>
      <c r="J587" s="25" t="str">
        <f t="shared" si="8"/>
        <v>-</v>
      </c>
      <c r="K587" s="25" t="str">
        <f t="shared" si="9"/>
        <v>-</v>
      </c>
      <c r="L587" s="25" t="str">
        <f t="shared" si="10"/>
        <v>-</v>
      </c>
      <c r="M587" s="25" t="str">
        <f t="shared" si="11"/>
        <v>-</v>
      </c>
      <c r="N587" s="25" t="str">
        <f t="shared" si="12"/>
        <v>-</v>
      </c>
      <c r="O587" s="25" t="s">
        <v>220</v>
      </c>
    </row>
    <row r="588" spans="1:15" x14ac:dyDescent="0.2">
      <c r="A588" s="25">
        <f t="shared" si="13"/>
        <v>81</v>
      </c>
      <c r="B588" s="25" t="str">
        <f t="shared" si="1"/>
        <v>Duke Energy Ohio, Inc.</v>
      </c>
      <c r="C588" s="25" t="str">
        <f t="shared" si="2"/>
        <v>A-</v>
      </c>
      <c r="D588" s="25" t="str">
        <f t="shared" si="14"/>
        <v>A-</v>
      </c>
      <c r="E588" s="25" t="str">
        <f t="shared" si="3"/>
        <v>A-</v>
      </c>
      <c r="F588" s="25" t="str">
        <f t="shared" si="4"/>
        <v>A-</v>
      </c>
      <c r="G588" s="25" t="str">
        <f t="shared" si="5"/>
        <v>A-</v>
      </c>
      <c r="H588" s="25" t="str">
        <f t="shared" si="6"/>
        <v>A-</v>
      </c>
      <c r="I588" s="25" t="str">
        <f t="shared" si="7"/>
        <v>BBB+</v>
      </c>
      <c r="J588" s="25" t="str">
        <f t="shared" si="8"/>
        <v>BBB+</v>
      </c>
      <c r="K588" s="25" t="str">
        <f t="shared" si="9"/>
        <v>BBB+</v>
      </c>
      <c r="L588" s="25" t="str">
        <f t="shared" si="10"/>
        <v>A-</v>
      </c>
      <c r="M588" s="25" t="str">
        <f t="shared" si="11"/>
        <v>A-</v>
      </c>
      <c r="N588" s="25" t="str">
        <f t="shared" si="12"/>
        <v>A-</v>
      </c>
      <c r="O588" s="25" t="s">
        <v>219</v>
      </c>
    </row>
    <row r="589" spans="1:15" x14ac:dyDescent="0.2">
      <c r="A589" s="25">
        <f t="shared" si="13"/>
        <v>86</v>
      </c>
      <c r="B589" s="25" t="str">
        <f t="shared" si="1"/>
        <v>DTE Electric Company</v>
      </c>
      <c r="C589" s="25" t="str">
        <f t="shared" si="2"/>
        <v>A-</v>
      </c>
      <c r="D589" s="25" t="str">
        <f t="shared" si="14"/>
        <v>A-</v>
      </c>
      <c r="E589" s="25" t="str">
        <f t="shared" si="3"/>
        <v>BBB+</v>
      </c>
      <c r="F589" s="25" t="str">
        <f t="shared" si="4"/>
        <v>BBB+</v>
      </c>
      <c r="G589" s="25" t="str">
        <f t="shared" si="5"/>
        <v>BBB+</v>
      </c>
      <c r="H589" s="25" t="str">
        <f t="shared" si="6"/>
        <v>BBB+</v>
      </c>
      <c r="I589" s="25" t="str">
        <f t="shared" si="7"/>
        <v>BBB+</v>
      </c>
      <c r="J589" s="25" t="str">
        <f t="shared" si="8"/>
        <v>BBB+</v>
      </c>
      <c r="K589" s="25" t="str">
        <f t="shared" si="9"/>
        <v>BBB+</v>
      </c>
      <c r="L589" s="25" t="str">
        <f t="shared" si="10"/>
        <v>BBB+</v>
      </c>
      <c r="M589" s="25" t="str">
        <f t="shared" si="11"/>
        <v>BBB+</v>
      </c>
      <c r="N589" s="25" t="str">
        <f t="shared" si="12"/>
        <v>BBB</v>
      </c>
      <c r="O589" s="25" t="s">
        <v>205</v>
      </c>
    </row>
    <row r="590" spans="1:15" x14ac:dyDescent="0.2">
      <c r="A590" s="25">
        <f t="shared" si="13"/>
        <v>91</v>
      </c>
      <c r="B590" s="25" t="str">
        <f t="shared" si="1"/>
        <v>Alabama Power Company</v>
      </c>
      <c r="C590" s="25" t="str">
        <f t="shared" si="2"/>
        <v>A</v>
      </c>
      <c r="D590" s="25" t="str">
        <f t="shared" si="14"/>
        <v>A</v>
      </c>
      <c r="E590" s="25" t="str">
        <f t="shared" si="3"/>
        <v>A-</v>
      </c>
      <c r="F590" s="25" t="str">
        <f t="shared" si="4"/>
        <v>A-</v>
      </c>
      <c r="G590" s="25" t="str">
        <f t="shared" si="5"/>
        <v>A-</v>
      </c>
      <c r="H590" s="25" t="str">
        <f t="shared" si="6"/>
        <v>A-</v>
      </c>
      <c r="I590" s="25" t="str">
        <f t="shared" si="7"/>
        <v>A</v>
      </c>
      <c r="J590" s="25" t="str">
        <f t="shared" si="8"/>
        <v>A</v>
      </c>
      <c r="K590" s="25" t="str">
        <f t="shared" si="9"/>
        <v>A</v>
      </c>
      <c r="L590" s="25" t="str">
        <f t="shared" si="10"/>
        <v>A</v>
      </c>
      <c r="M590" s="25" t="str">
        <f t="shared" si="11"/>
        <v>A</v>
      </c>
      <c r="N590" s="25" t="str">
        <f t="shared" si="12"/>
        <v>A</v>
      </c>
      <c r="O590" s="25" t="s">
        <v>210</v>
      </c>
    </row>
    <row r="591" spans="1:15" x14ac:dyDescent="0.2">
      <c r="A591" s="25">
        <f t="shared" si="13"/>
        <v>96</v>
      </c>
      <c r="B591" s="25" t="str">
        <f t="shared" si="1"/>
        <v>Duke Energy Indiana, LLC</v>
      </c>
      <c r="C591" s="25" t="str">
        <f t="shared" si="2"/>
        <v>A-</v>
      </c>
      <c r="D591" s="25" t="str">
        <f t="shared" si="14"/>
        <v>A-</v>
      </c>
      <c r="E591" s="25" t="str">
        <f t="shared" si="3"/>
        <v>A-</v>
      </c>
      <c r="F591" s="25" t="str">
        <f t="shared" si="4"/>
        <v>A-</v>
      </c>
      <c r="G591" s="25" t="str">
        <f t="shared" si="5"/>
        <v>A-</v>
      </c>
      <c r="H591" s="25" t="str">
        <f t="shared" si="6"/>
        <v>A-</v>
      </c>
      <c r="I591" s="25" t="str">
        <f t="shared" si="7"/>
        <v>BBB+</v>
      </c>
      <c r="J591" s="25" t="str">
        <f t="shared" si="8"/>
        <v>BBB+</v>
      </c>
      <c r="K591" s="25" t="str">
        <f t="shared" si="9"/>
        <v>BBB+</v>
      </c>
      <c r="L591" s="25" t="str">
        <f t="shared" si="10"/>
        <v>A-</v>
      </c>
      <c r="M591" s="25" t="str">
        <f t="shared" si="11"/>
        <v>A-</v>
      </c>
      <c r="N591" s="25" t="str">
        <f t="shared" si="12"/>
        <v>A-</v>
      </c>
      <c r="O591" s="25" t="s">
        <v>219</v>
      </c>
    </row>
    <row r="592" spans="1:15" x14ac:dyDescent="0.2">
      <c r="A592" s="25">
        <f t="shared" si="13"/>
        <v>101</v>
      </c>
      <c r="B592" s="25" t="str">
        <f t="shared" si="1"/>
        <v>Entergy Mississippi, LLC</v>
      </c>
      <c r="C592" s="25" t="str">
        <f t="shared" si="2"/>
        <v>A-</v>
      </c>
      <c r="D592" s="25" t="str">
        <f t="shared" si="14"/>
        <v>A-</v>
      </c>
      <c r="E592" s="25" t="str">
        <f t="shared" si="3"/>
        <v>-</v>
      </c>
      <c r="F592" s="25" t="str">
        <f t="shared" si="4"/>
        <v>-</v>
      </c>
      <c r="G592" s="25" t="str">
        <f t="shared" si="5"/>
        <v>-</v>
      </c>
      <c r="H592" s="25" t="str">
        <f t="shared" si="6"/>
        <v>-</v>
      </c>
      <c r="I592" s="25" t="str">
        <f t="shared" si="7"/>
        <v>-</v>
      </c>
      <c r="J592" s="25" t="str">
        <f t="shared" si="8"/>
        <v>-</v>
      </c>
      <c r="K592" s="25" t="str">
        <f t="shared" si="9"/>
        <v>-</v>
      </c>
      <c r="L592" s="25" t="str">
        <f t="shared" si="10"/>
        <v>-</v>
      </c>
      <c r="M592" s="25" t="str">
        <f t="shared" si="11"/>
        <v>-</v>
      </c>
      <c r="N592" s="25" t="str">
        <f t="shared" si="12"/>
        <v>-</v>
      </c>
      <c r="O592" s="25" t="s">
        <v>218</v>
      </c>
    </row>
    <row r="593" spans="1:15" x14ac:dyDescent="0.2">
      <c r="A593" s="25">
        <f t="shared" si="13"/>
        <v>106</v>
      </c>
      <c r="B593" s="25" t="str">
        <f t="shared" si="1"/>
        <v>Gulf Power Company</v>
      </c>
      <c r="C593" s="25" t="str">
        <f t="shared" si="2"/>
        <v>A</v>
      </c>
      <c r="D593" s="25" t="str">
        <f t="shared" si="14"/>
        <v>A</v>
      </c>
      <c r="E593" s="25" t="str">
        <f t="shared" si="3"/>
        <v>A-</v>
      </c>
      <c r="F593" s="25" t="str">
        <f t="shared" si="4"/>
        <v>A-</v>
      </c>
      <c r="G593" s="25" t="str">
        <f t="shared" si="5"/>
        <v>A-</v>
      </c>
      <c r="H593" s="25" t="str">
        <f t="shared" si="6"/>
        <v>A-</v>
      </c>
      <c r="I593" s="25" t="str">
        <f t="shared" si="7"/>
        <v>A</v>
      </c>
      <c r="J593" s="25" t="str">
        <f t="shared" si="8"/>
        <v>A</v>
      </c>
      <c r="K593" s="25" t="str">
        <f t="shared" si="9"/>
        <v>A</v>
      </c>
      <c r="L593" s="25" t="str">
        <f t="shared" si="10"/>
        <v>A</v>
      </c>
      <c r="M593" s="25" t="str">
        <f t="shared" si="11"/>
        <v>A</v>
      </c>
      <c r="N593" s="25" t="str">
        <f t="shared" si="12"/>
        <v>A</v>
      </c>
      <c r="O593" s="25" t="s">
        <v>217</v>
      </c>
    </row>
    <row r="594" spans="1:15" x14ac:dyDescent="0.2">
      <c r="A594" s="25">
        <f t="shared" si="13"/>
        <v>111</v>
      </c>
      <c r="B594" s="25" t="str">
        <f t="shared" si="1"/>
        <v>NSTAR Electric Company</v>
      </c>
      <c r="C594" s="25" t="str">
        <f t="shared" si="2"/>
        <v>A</v>
      </c>
      <c r="D594" s="25" t="str">
        <f t="shared" si="14"/>
        <v>A</v>
      </c>
      <c r="E594" s="25" t="str">
        <f t="shared" si="3"/>
        <v>A+</v>
      </c>
      <c r="F594" s="25" t="str">
        <f t="shared" si="4"/>
        <v>A+</v>
      </c>
      <c r="G594" s="25" t="str">
        <f t="shared" si="5"/>
        <v>A</v>
      </c>
      <c r="H594" s="25" t="str">
        <f t="shared" si="6"/>
        <v>A</v>
      </c>
      <c r="I594" s="25" t="str">
        <f t="shared" si="7"/>
        <v>A-</v>
      </c>
      <c r="J594" s="25" t="str">
        <f t="shared" si="8"/>
        <v>A-</v>
      </c>
      <c r="K594" s="25" t="str">
        <f t="shared" si="9"/>
        <v>A-</v>
      </c>
      <c r="L594" s="25" t="str">
        <f t="shared" si="10"/>
        <v>A+</v>
      </c>
      <c r="M594" s="25" t="str">
        <f t="shared" si="11"/>
        <v>A+</v>
      </c>
      <c r="N594" s="25" t="str">
        <f t="shared" si="12"/>
        <v>A+</v>
      </c>
      <c r="O594" s="25" t="s">
        <v>197</v>
      </c>
    </row>
    <row r="595" spans="1:15" x14ac:dyDescent="0.2">
      <c r="A595" s="25">
        <f t="shared" si="13"/>
        <v>116</v>
      </c>
      <c r="B595" s="25" t="str">
        <f t="shared" si="1"/>
        <v>Southern Indiana Gas and Electric Company</v>
      </c>
      <c r="C595" s="25" t="str">
        <f t="shared" si="2"/>
        <v>BBB+</v>
      </c>
      <c r="D595" s="25" t="str">
        <f t="shared" si="14"/>
        <v>BBB+</v>
      </c>
      <c r="E595" s="25" t="str">
        <f t="shared" si="3"/>
        <v>A-</v>
      </c>
      <c r="F595" s="25" t="str">
        <f t="shared" si="4"/>
        <v>A-</v>
      </c>
      <c r="G595" s="25" t="str">
        <f t="shared" si="5"/>
        <v>A-</v>
      </c>
      <c r="H595" s="25" t="str">
        <f t="shared" si="6"/>
        <v>A-</v>
      </c>
      <c r="I595" s="25" t="str">
        <f t="shared" si="7"/>
        <v>A-</v>
      </c>
      <c r="J595" s="25" t="str">
        <f t="shared" si="8"/>
        <v>A-</v>
      </c>
      <c r="K595" s="25" t="str">
        <f t="shared" si="9"/>
        <v>A-</v>
      </c>
      <c r="L595" s="25" t="str">
        <f t="shared" si="10"/>
        <v>A-</v>
      </c>
      <c r="M595" s="25" t="str">
        <f t="shared" si="11"/>
        <v>A-</v>
      </c>
      <c r="N595" s="25" t="str">
        <f t="shared" si="12"/>
        <v>A-</v>
      </c>
      <c r="O595" s="25" t="s">
        <v>212</v>
      </c>
    </row>
    <row r="596" spans="1:15" x14ac:dyDescent="0.2">
      <c r="A596" s="25">
        <f t="shared" si="13"/>
        <v>121</v>
      </c>
      <c r="B596" s="62" t="str">
        <f t="shared" si="1"/>
        <v>Northern Illinois Gas Company</v>
      </c>
      <c r="C596" s="25" t="str">
        <f t="shared" si="2"/>
        <v>A</v>
      </c>
      <c r="D596" s="25" t="str">
        <f t="shared" si="14"/>
        <v>-</v>
      </c>
      <c r="E596" s="25" t="str">
        <f t="shared" si="3"/>
        <v>-</v>
      </c>
      <c r="F596" s="25" t="str">
        <f t="shared" si="4"/>
        <v>-</v>
      </c>
      <c r="G596" s="25" t="str">
        <f t="shared" si="5"/>
        <v>-</v>
      </c>
      <c r="H596" s="25" t="str">
        <f t="shared" si="6"/>
        <v>-</v>
      </c>
      <c r="I596" s="25" t="str">
        <f t="shared" si="7"/>
        <v>-</v>
      </c>
      <c r="J596" s="25" t="str">
        <f t="shared" si="8"/>
        <v>-</v>
      </c>
      <c r="K596" s="25" t="str">
        <f t="shared" si="9"/>
        <v>-</v>
      </c>
      <c r="L596" s="25" t="str">
        <f t="shared" si="10"/>
        <v>-</v>
      </c>
      <c r="M596" s="25" t="str">
        <f t="shared" si="11"/>
        <v>-</v>
      </c>
      <c r="N596" s="25" t="str">
        <f t="shared" si="12"/>
        <v>-</v>
      </c>
      <c r="O596" s="15" t="s">
        <v>210</v>
      </c>
    </row>
    <row r="597" spans="1:15" x14ac:dyDescent="0.2">
      <c r="A597" s="25">
        <f t="shared" si="13"/>
        <v>126</v>
      </c>
      <c r="B597" s="62" t="str">
        <f t="shared" si="1"/>
        <v>Madison Gas and Electric Company</v>
      </c>
      <c r="C597" s="25" t="str">
        <f t="shared" si="2"/>
        <v>AA-</v>
      </c>
      <c r="D597" s="25" t="str">
        <f t="shared" si="14"/>
        <v>AA-</v>
      </c>
      <c r="E597" s="25" t="str">
        <f t="shared" si="3"/>
        <v>AA-</v>
      </c>
      <c r="F597" s="25" t="str">
        <f t="shared" si="4"/>
        <v>AA-</v>
      </c>
      <c r="G597" s="25" t="str">
        <f t="shared" si="5"/>
        <v>AA-</v>
      </c>
      <c r="H597" s="25" t="str">
        <f t="shared" si="6"/>
        <v>AA-</v>
      </c>
      <c r="I597" s="25" t="str">
        <f t="shared" si="7"/>
        <v>AA-</v>
      </c>
      <c r="J597" s="25" t="str">
        <f t="shared" si="8"/>
        <v>AA-</v>
      </c>
      <c r="K597" s="25" t="str">
        <f t="shared" si="9"/>
        <v>AA-</v>
      </c>
      <c r="L597" s="25" t="str">
        <f t="shared" si="10"/>
        <v>AA-</v>
      </c>
      <c r="M597" s="25" t="str">
        <f t="shared" si="11"/>
        <v>AA-</v>
      </c>
      <c r="N597" s="25" t="str">
        <f t="shared" si="12"/>
        <v>AA-</v>
      </c>
      <c r="O597" s="15" t="s">
        <v>216</v>
      </c>
    </row>
    <row r="598" spans="1:15" x14ac:dyDescent="0.2">
      <c r="A598" s="25">
        <f t="shared" si="13"/>
        <v>131</v>
      </c>
      <c r="B598" s="62" t="str">
        <f t="shared" si="1"/>
        <v>Oklahoma Gas and Electric Company</v>
      </c>
      <c r="C598" s="25" t="str">
        <f t="shared" si="2"/>
        <v>A-</v>
      </c>
      <c r="D598" s="25" t="str">
        <f t="shared" si="14"/>
        <v>A-</v>
      </c>
      <c r="E598" s="25" t="str">
        <f t="shared" si="3"/>
        <v>BBB+</v>
      </c>
      <c r="F598" s="25" t="str">
        <f t="shared" si="4"/>
        <v>A-</v>
      </c>
      <c r="G598" s="25" t="str">
        <f t="shared" si="5"/>
        <v>A-</v>
      </c>
      <c r="H598" s="25" t="str">
        <f t="shared" si="6"/>
        <v>A-</v>
      </c>
      <c r="I598" s="25" t="str">
        <f t="shared" si="7"/>
        <v>A-</v>
      </c>
      <c r="J598" s="25" t="str">
        <f t="shared" si="8"/>
        <v>A-</v>
      </c>
      <c r="K598" s="25" t="str">
        <f t="shared" si="9"/>
        <v>BBB+</v>
      </c>
      <c r="L598" s="25" t="str">
        <f t="shared" si="10"/>
        <v>BBB+</v>
      </c>
      <c r="M598" s="25" t="str">
        <f t="shared" si="11"/>
        <v>BBB+</v>
      </c>
      <c r="N598" s="25" t="str">
        <f t="shared" si="12"/>
        <v>BBB+</v>
      </c>
      <c r="O598" s="15" t="s">
        <v>215</v>
      </c>
    </row>
    <row r="599" spans="1:15" x14ac:dyDescent="0.2">
      <c r="A599" s="25">
        <f t="shared" si="13"/>
        <v>136</v>
      </c>
      <c r="B599" s="62" t="str">
        <f t="shared" si="1"/>
        <v>The Potomac Edison Company</v>
      </c>
      <c r="C599" s="25" t="str">
        <f t="shared" si="2"/>
        <v>BBB</v>
      </c>
      <c r="D599" s="25" t="str">
        <f t="shared" si="14"/>
        <v>BBB</v>
      </c>
      <c r="E599" s="25" t="str">
        <f t="shared" si="3"/>
        <v>BBB</v>
      </c>
      <c r="F599" s="25" t="str">
        <f t="shared" si="4"/>
        <v>BBB-</v>
      </c>
      <c r="G599" s="25" t="str">
        <f t="shared" si="5"/>
        <v>BBB-</v>
      </c>
      <c r="H599" s="25" t="str">
        <f t="shared" si="6"/>
        <v>BBB-</v>
      </c>
      <c r="I599" s="25" t="str">
        <f t="shared" si="7"/>
        <v>BBB-</v>
      </c>
      <c r="J599" s="25" t="str">
        <f t="shared" si="8"/>
        <v>BBB-</v>
      </c>
      <c r="K599" s="25" t="str">
        <f t="shared" si="9"/>
        <v>BBB-</v>
      </c>
      <c r="L599" s="25" t="str">
        <f t="shared" si="10"/>
        <v>BBB-</v>
      </c>
      <c r="M599" s="25" t="str">
        <f t="shared" si="11"/>
        <v>BBB-</v>
      </c>
      <c r="N599" s="25" t="str">
        <f t="shared" si="12"/>
        <v>BBB-</v>
      </c>
      <c r="O599" s="15" t="s">
        <v>201</v>
      </c>
    </row>
    <row r="600" spans="1:15" x14ac:dyDescent="0.2">
      <c r="A600" s="25">
        <f t="shared" si="13"/>
        <v>141</v>
      </c>
      <c r="B600" s="62" t="str">
        <f t="shared" si="1"/>
        <v>PECO Energy Company</v>
      </c>
      <c r="C600" s="25" t="str">
        <f t="shared" si="2"/>
        <v>BBB+</v>
      </c>
      <c r="D600" s="25" t="str">
        <f t="shared" si="14"/>
        <v>BBB+</v>
      </c>
      <c r="E600" s="25" t="str">
        <f t="shared" si="3"/>
        <v>BBB</v>
      </c>
      <c r="F600" s="25" t="str">
        <f t="shared" si="4"/>
        <v>BBB</v>
      </c>
      <c r="G600" s="25" t="str">
        <f t="shared" si="5"/>
        <v>BBB</v>
      </c>
      <c r="H600" s="25" t="str">
        <f t="shared" si="6"/>
        <v>BBB</v>
      </c>
      <c r="I600" s="25" t="str">
        <f t="shared" si="7"/>
        <v>BBB</v>
      </c>
      <c r="J600" s="25" t="str">
        <f t="shared" si="8"/>
        <v>BBB</v>
      </c>
      <c r="K600" s="25" t="str">
        <f t="shared" si="9"/>
        <v>BBB</v>
      </c>
      <c r="L600" s="25" t="str">
        <f t="shared" si="10"/>
        <v>BBB</v>
      </c>
      <c r="M600" s="25" t="str">
        <f t="shared" si="11"/>
        <v>BBB</v>
      </c>
      <c r="N600" s="25" t="str">
        <f t="shared" si="12"/>
        <v>BBB</v>
      </c>
      <c r="O600" s="15" t="s">
        <v>214</v>
      </c>
    </row>
    <row r="601" spans="1:15" x14ac:dyDescent="0.2">
      <c r="A601" s="25">
        <f t="shared" si="13"/>
        <v>146</v>
      </c>
      <c r="B601" s="62" t="str">
        <f t="shared" si="1"/>
        <v>Potomac Electric Power Company</v>
      </c>
      <c r="C601" s="25" t="str">
        <f t="shared" si="2"/>
        <v>A-</v>
      </c>
      <c r="D601" s="25" t="str">
        <f t="shared" si="14"/>
        <v>A-</v>
      </c>
      <c r="E601" s="25" t="str">
        <f t="shared" si="3"/>
        <v>BBB+</v>
      </c>
      <c r="F601" s="25" t="str">
        <f t="shared" si="4"/>
        <v>BBB+</v>
      </c>
      <c r="G601" s="25" t="str">
        <f t="shared" si="5"/>
        <v>BBB+</v>
      </c>
      <c r="H601" s="25" t="str">
        <f t="shared" si="6"/>
        <v>BBB+</v>
      </c>
      <c r="I601" s="25" t="str">
        <f t="shared" si="7"/>
        <v>BBB+</v>
      </c>
      <c r="J601" s="25" t="str">
        <f t="shared" si="8"/>
        <v>BBB+</v>
      </c>
      <c r="K601" s="25" t="str">
        <f t="shared" si="9"/>
        <v>BBB+</v>
      </c>
      <c r="L601" s="25" t="str">
        <f t="shared" si="10"/>
        <v>BBB+</v>
      </c>
      <c r="M601" s="25" t="str">
        <f t="shared" si="11"/>
        <v>BBB+</v>
      </c>
      <c r="N601" s="25" t="str">
        <f t="shared" si="12"/>
        <v>BBB</v>
      </c>
      <c r="O601" s="15" t="s">
        <v>214</v>
      </c>
    </row>
    <row r="602" spans="1:15" x14ac:dyDescent="0.2">
      <c r="A602" s="25">
        <f t="shared" si="13"/>
        <v>151</v>
      </c>
      <c r="B602" s="62" t="str">
        <f t="shared" si="1"/>
        <v>CenterPoint Energy Resources Corp.</v>
      </c>
      <c r="C602" s="25" t="str">
        <f t="shared" si="2"/>
        <v>BBB+</v>
      </c>
      <c r="D602" s="25" t="str">
        <f t="shared" si="14"/>
        <v>BBB+</v>
      </c>
      <c r="E602" s="25" t="str">
        <f t="shared" si="3"/>
        <v>A-</v>
      </c>
      <c r="F602" s="25" t="str">
        <f t="shared" si="4"/>
        <v>A-</v>
      </c>
      <c r="G602" s="25" t="str">
        <f t="shared" si="5"/>
        <v>A-</v>
      </c>
      <c r="H602" s="25" t="str">
        <f t="shared" si="6"/>
        <v>A-</v>
      </c>
      <c r="I602" s="25" t="str">
        <f t="shared" si="7"/>
        <v>A-</v>
      </c>
      <c r="J602" s="25" t="str">
        <f t="shared" si="8"/>
        <v>A-</v>
      </c>
      <c r="K602" s="25" t="str">
        <f t="shared" si="9"/>
        <v>BBB+</v>
      </c>
      <c r="L602" s="25" t="str">
        <f t="shared" si="10"/>
        <v>BBB+</v>
      </c>
      <c r="M602" s="25" t="str">
        <f t="shared" si="11"/>
        <v>BBB</v>
      </c>
      <c r="N602" s="25" t="str">
        <f t="shared" si="12"/>
        <v>BBB</v>
      </c>
      <c r="O602" s="25" t="s">
        <v>212</v>
      </c>
    </row>
    <row r="603" spans="1:15" x14ac:dyDescent="0.2">
      <c r="A603" s="25">
        <f t="shared" si="13"/>
        <v>156</v>
      </c>
      <c r="B603" s="62" t="str">
        <f t="shared" si="1"/>
        <v>CenterPoint Energy Houston Electric, LLC</v>
      </c>
      <c r="C603" s="25" t="str">
        <f t="shared" si="2"/>
        <v>BBB+</v>
      </c>
      <c r="D603" s="25" t="str">
        <f t="shared" si="14"/>
        <v>BBB+</v>
      </c>
      <c r="E603" s="25" t="str">
        <f t="shared" si="3"/>
        <v>A-</v>
      </c>
      <c r="F603" s="25" t="str">
        <f t="shared" si="4"/>
        <v>A-</v>
      </c>
      <c r="G603" s="25" t="str">
        <f t="shared" si="5"/>
        <v>A-</v>
      </c>
      <c r="H603" s="25" t="str">
        <f t="shared" si="6"/>
        <v>A-</v>
      </c>
      <c r="I603" s="25" t="str">
        <f t="shared" si="7"/>
        <v>A-</v>
      </c>
      <c r="J603" s="25" t="str">
        <f t="shared" si="8"/>
        <v>A-</v>
      </c>
      <c r="K603" s="25" t="str">
        <f t="shared" si="9"/>
        <v>BBB+</v>
      </c>
      <c r="L603" s="25" t="str">
        <f t="shared" si="10"/>
        <v>BBB+</v>
      </c>
      <c r="M603" s="25" t="str">
        <f t="shared" si="11"/>
        <v>BBB</v>
      </c>
      <c r="N603" s="25" t="str">
        <f t="shared" si="12"/>
        <v>BBB</v>
      </c>
      <c r="O603" s="25" t="s">
        <v>212</v>
      </c>
    </row>
    <row r="604" spans="1:15" x14ac:dyDescent="0.2">
      <c r="A604" s="25">
        <f t="shared" si="13"/>
        <v>161</v>
      </c>
      <c r="B604" s="62" t="str">
        <f t="shared" ref="B604:B635" si="15">VLOOKUP(A604,$A$15:$BD$560,$B$570,0)</f>
        <v>Consolidated Edison Company of New York, Inc.</v>
      </c>
      <c r="C604" s="25" t="str">
        <f t="shared" ref="C604:C635" si="16">VLOOKUP($A604+1,$A$15:$BD$560,$B$570+$C$570,0)</f>
        <v>A-</v>
      </c>
      <c r="D604" s="25" t="str">
        <f t="shared" si="14"/>
        <v>A-</v>
      </c>
      <c r="E604" s="25" t="str">
        <f t="shared" ref="E604:E635" si="17">VLOOKUP($A604+1,$A$15:$BD$560,$B$570+$E$570,0)</f>
        <v>A-</v>
      </c>
      <c r="F604" s="25" t="str">
        <f t="shared" ref="F604:F635" si="18">VLOOKUP($A604+1,$A$15:$BD$560,$B$570+$F$570,0)</f>
        <v>A-</v>
      </c>
      <c r="G604" s="25" t="str">
        <f t="shared" ref="G604:G635" si="19">VLOOKUP($A604+1,$A$15:$BD$560,$B$570+$G$570,0)</f>
        <v>A-</v>
      </c>
      <c r="H604" s="25" t="str">
        <f t="shared" ref="H604:H635" si="20">VLOOKUP($A604+1,$A$15:$BD$560,$B$570+$H$570,0)</f>
        <v>A-</v>
      </c>
      <c r="I604" s="25" t="str">
        <f t="shared" ref="I604:I635" si="21">VLOOKUP($A604+1,$A$15:$BD$560,$B$570+$I$570,0)</f>
        <v>A-</v>
      </c>
      <c r="J604" s="25" t="str">
        <f t="shared" ref="J604:J635" si="22">VLOOKUP($A604+1,$A$15:$BD$560,$B$570+$J$570,0)</f>
        <v>A-</v>
      </c>
      <c r="K604" s="25" t="str">
        <f t="shared" ref="K604:K635" si="23">VLOOKUP($A604+1,$A$15:$BD$560,$B$570+$K$570,0)</f>
        <v>A-</v>
      </c>
      <c r="L604" s="25" t="str">
        <f t="shared" ref="L604:L635" si="24">VLOOKUP($A604+1,$A$15:$BD$560,$B$570+$L$570,0)</f>
        <v>A-</v>
      </c>
      <c r="M604" s="25" t="str">
        <f t="shared" ref="M604:M635" si="25">VLOOKUP($A604+1,$A$15:$BD$560,$B$570+$M$570,0)</f>
        <v>A-</v>
      </c>
      <c r="N604" s="25" t="str">
        <f t="shared" ref="N604:N635" si="26">VLOOKUP($A604+1,$A$15:$BD$560,$B$570+$N$570,0)</f>
        <v>A-</v>
      </c>
      <c r="O604" s="15" t="s">
        <v>213</v>
      </c>
    </row>
    <row r="605" spans="1:15" x14ac:dyDescent="0.2">
      <c r="A605" s="25">
        <f t="shared" ref="A605:A636" si="27">A604+5</f>
        <v>166</v>
      </c>
      <c r="B605" s="62" t="str">
        <f t="shared" si="15"/>
        <v>Indiana Gas Company, Inc.</v>
      </c>
      <c r="C605" s="25" t="str">
        <f t="shared" si="16"/>
        <v>BBB+</v>
      </c>
      <c r="D605" s="25" t="str">
        <f t="shared" si="14"/>
        <v>BBB+</v>
      </c>
      <c r="E605" s="25" t="str">
        <f t="shared" si="17"/>
        <v>A-</v>
      </c>
      <c r="F605" s="25" t="str">
        <f t="shared" si="18"/>
        <v>A-</v>
      </c>
      <c r="G605" s="25" t="str">
        <f t="shared" si="19"/>
        <v>A-</v>
      </c>
      <c r="H605" s="25" t="str">
        <f t="shared" si="20"/>
        <v>A-</v>
      </c>
      <c r="I605" s="25" t="str">
        <f t="shared" si="21"/>
        <v>A-</v>
      </c>
      <c r="J605" s="25" t="str">
        <f t="shared" si="22"/>
        <v>A-</v>
      </c>
      <c r="K605" s="25" t="str">
        <f t="shared" si="23"/>
        <v>A-</v>
      </c>
      <c r="L605" s="25" t="str">
        <f t="shared" si="24"/>
        <v>A-</v>
      </c>
      <c r="M605" s="25" t="str">
        <f t="shared" si="25"/>
        <v>A-</v>
      </c>
      <c r="N605" s="25" t="str">
        <f t="shared" si="26"/>
        <v>A-</v>
      </c>
      <c r="O605" s="25" t="s">
        <v>212</v>
      </c>
    </row>
    <row r="606" spans="1:15" x14ac:dyDescent="0.2">
      <c r="A606" s="25">
        <f t="shared" si="27"/>
        <v>171</v>
      </c>
      <c r="B606" s="62" t="str">
        <f t="shared" si="15"/>
        <v>Indiana Michigan Power Company</v>
      </c>
      <c r="C606" s="25" t="str">
        <f t="shared" si="16"/>
        <v>A-</v>
      </c>
      <c r="D606" s="25" t="str">
        <f t="shared" si="14"/>
        <v>A-</v>
      </c>
      <c r="E606" s="25" t="str">
        <f t="shared" si="17"/>
        <v>A-</v>
      </c>
      <c r="F606" s="25" t="str">
        <f t="shared" si="18"/>
        <v>A-</v>
      </c>
      <c r="G606" s="25" t="str">
        <f t="shared" si="19"/>
        <v>BBB+</v>
      </c>
      <c r="H606" s="25" t="str">
        <f t="shared" si="20"/>
        <v>BBB</v>
      </c>
      <c r="I606" s="25" t="str">
        <f t="shared" si="21"/>
        <v>BBB</v>
      </c>
      <c r="J606" s="25" t="str">
        <f t="shared" si="22"/>
        <v>BBB</v>
      </c>
      <c r="K606" s="25" t="str">
        <f t="shared" si="23"/>
        <v>BBB</v>
      </c>
      <c r="L606" s="25" t="str">
        <f t="shared" si="24"/>
        <v>BBB</v>
      </c>
      <c r="M606" s="25" t="str">
        <f t="shared" si="25"/>
        <v>BBB</v>
      </c>
      <c r="N606" s="25" t="str">
        <f t="shared" si="26"/>
        <v>BBB</v>
      </c>
      <c r="O606" s="15" t="s">
        <v>202</v>
      </c>
    </row>
    <row r="607" spans="1:15" x14ac:dyDescent="0.2">
      <c r="A607" s="25">
        <f t="shared" si="27"/>
        <v>176</v>
      </c>
      <c r="B607" s="62" t="str">
        <f t="shared" si="15"/>
        <v>Kentucky Utilities Company</v>
      </c>
      <c r="C607" s="25" t="str">
        <f t="shared" si="16"/>
        <v>A-</v>
      </c>
      <c r="D607" s="25" t="str">
        <f t="shared" si="14"/>
        <v>A-</v>
      </c>
      <c r="E607" s="25" t="str">
        <f t="shared" si="17"/>
        <v>A-</v>
      </c>
      <c r="F607" s="25" t="str">
        <f t="shared" si="18"/>
        <v>A-</v>
      </c>
      <c r="G607" s="25" t="str">
        <f t="shared" si="19"/>
        <v>A-</v>
      </c>
      <c r="H607" s="25" t="str">
        <f t="shared" si="20"/>
        <v>A-</v>
      </c>
      <c r="I607" s="25" t="str">
        <f t="shared" si="21"/>
        <v>BBB</v>
      </c>
      <c r="J607" s="25" t="str">
        <f t="shared" si="22"/>
        <v>BBB</v>
      </c>
      <c r="K607" s="25" t="str">
        <f t="shared" si="23"/>
        <v>BBB</v>
      </c>
      <c r="L607" s="25" t="str">
        <f t="shared" si="24"/>
        <v>BBB</v>
      </c>
      <c r="M607" s="25" t="str">
        <f t="shared" si="25"/>
        <v>BBB+</v>
      </c>
      <c r="N607" s="25" t="str">
        <f t="shared" si="26"/>
        <v>BBB+</v>
      </c>
      <c r="O607" s="15" t="s">
        <v>211</v>
      </c>
    </row>
    <row r="608" spans="1:15" x14ac:dyDescent="0.2">
      <c r="A608" s="25">
        <f t="shared" si="27"/>
        <v>181</v>
      </c>
      <c r="B608" s="62" t="str">
        <f t="shared" si="15"/>
        <v>Mississippi Power Company</v>
      </c>
      <c r="C608" s="25" t="str">
        <f t="shared" si="16"/>
        <v>A-</v>
      </c>
      <c r="D608" s="25" t="str">
        <f t="shared" si="14"/>
        <v>A-</v>
      </c>
      <c r="E608" s="25" t="str">
        <f t="shared" si="17"/>
        <v>A-</v>
      </c>
      <c r="F608" s="25" t="str">
        <f t="shared" si="18"/>
        <v>BBB+</v>
      </c>
      <c r="G608" s="25" t="str">
        <f t="shared" si="19"/>
        <v>BBB+</v>
      </c>
      <c r="H608" s="25" t="str">
        <f t="shared" si="20"/>
        <v>BBB+</v>
      </c>
      <c r="I608" s="25" t="str">
        <f t="shared" si="21"/>
        <v>A</v>
      </c>
      <c r="J608" s="25" t="str">
        <f t="shared" si="22"/>
        <v>A</v>
      </c>
      <c r="K608" s="25" t="str">
        <f t="shared" si="23"/>
        <v>A</v>
      </c>
      <c r="L608" s="25" t="str">
        <f t="shared" si="24"/>
        <v>A</v>
      </c>
      <c r="M608" s="25" t="str">
        <f t="shared" si="25"/>
        <v>A</v>
      </c>
      <c r="N608" s="25" t="str">
        <f t="shared" si="26"/>
        <v>A</v>
      </c>
      <c r="O608" s="15" t="s">
        <v>210</v>
      </c>
    </row>
    <row r="609" spans="1:15" x14ac:dyDescent="0.2">
      <c r="A609" s="25">
        <f t="shared" si="27"/>
        <v>186</v>
      </c>
      <c r="B609" s="62" t="str">
        <f t="shared" si="15"/>
        <v>Southwestern Electric Power Company</v>
      </c>
      <c r="C609" s="25" t="str">
        <f t="shared" si="16"/>
        <v>A-</v>
      </c>
      <c r="D609" s="25" t="str">
        <f t="shared" si="14"/>
        <v>A-</v>
      </c>
      <c r="E609" s="25" t="str">
        <f t="shared" si="17"/>
        <v>A-</v>
      </c>
      <c r="F609" s="25" t="str">
        <f t="shared" si="18"/>
        <v>A-</v>
      </c>
      <c r="G609" s="25" t="str">
        <f t="shared" si="19"/>
        <v>BBB+</v>
      </c>
      <c r="H609" s="25" t="str">
        <f t="shared" si="20"/>
        <v>BBB</v>
      </c>
      <c r="I609" s="25" t="str">
        <f t="shared" si="21"/>
        <v>BBB</v>
      </c>
      <c r="J609" s="25" t="str">
        <f t="shared" si="22"/>
        <v>BBB</v>
      </c>
      <c r="K609" s="25" t="str">
        <f t="shared" si="23"/>
        <v>BBB</v>
      </c>
      <c r="L609" s="25" t="str">
        <f t="shared" si="24"/>
        <v>BBB</v>
      </c>
      <c r="M609" s="25" t="str">
        <f t="shared" si="25"/>
        <v>BBB</v>
      </c>
      <c r="N609" s="25" t="str">
        <f t="shared" si="26"/>
        <v>BBB</v>
      </c>
      <c r="O609" s="15" t="s">
        <v>202</v>
      </c>
    </row>
    <row r="610" spans="1:15" x14ac:dyDescent="0.2">
      <c r="A610" s="25">
        <f t="shared" si="27"/>
        <v>191</v>
      </c>
      <c r="B610" s="62" t="str">
        <f t="shared" si="15"/>
        <v>Dominion Energy South Carolina, Inc.</v>
      </c>
      <c r="C610" s="25" t="str">
        <f t="shared" si="16"/>
        <v>BBB+</v>
      </c>
      <c r="D610" s="25" t="str">
        <f t="shared" ref="D610:D641" si="28">VLOOKUP($A610+1,$A$15:$BD$560,$B$570+$D$570,0)</f>
        <v>BBB+</v>
      </c>
      <c r="E610" s="25" t="str">
        <f t="shared" si="17"/>
        <v>BBB+</v>
      </c>
      <c r="F610" s="25" t="str">
        <f t="shared" si="18"/>
        <v>BBB</v>
      </c>
      <c r="G610" s="25" t="str">
        <f t="shared" si="19"/>
        <v>BBB+</v>
      </c>
      <c r="H610" s="25" t="str">
        <f t="shared" si="20"/>
        <v>BBB+</v>
      </c>
      <c r="I610" s="25" t="str">
        <f t="shared" si="21"/>
        <v>BBB+</v>
      </c>
      <c r="J610" s="25" t="str">
        <f t="shared" si="22"/>
        <v>BBB+</v>
      </c>
      <c r="K610" s="25" t="str">
        <f t="shared" si="23"/>
        <v>BBB+</v>
      </c>
      <c r="L610" s="25" t="str">
        <f t="shared" si="24"/>
        <v>BBB+</v>
      </c>
      <c r="M610" s="25" t="str">
        <f t="shared" si="25"/>
        <v>BBB+</v>
      </c>
      <c r="N610" s="25" t="str">
        <f t="shared" si="26"/>
        <v>BBB+</v>
      </c>
      <c r="O610" s="15" t="s">
        <v>208</v>
      </c>
    </row>
    <row r="611" spans="1:15" x14ac:dyDescent="0.2">
      <c r="A611" s="25">
        <f t="shared" si="27"/>
        <v>196</v>
      </c>
      <c r="B611" s="62" t="str">
        <f t="shared" si="15"/>
        <v>AEP Texas North Company</v>
      </c>
      <c r="C611" s="25" t="str">
        <f t="shared" si="16"/>
        <v>NR</v>
      </c>
      <c r="D611" s="25" t="str">
        <f t="shared" si="28"/>
        <v>NR</v>
      </c>
      <c r="E611" s="25" t="str">
        <f t="shared" si="17"/>
        <v>NR</v>
      </c>
      <c r="F611" s="25" t="str">
        <f t="shared" si="18"/>
        <v>NR</v>
      </c>
      <c r="G611" s="25" t="str">
        <f t="shared" si="19"/>
        <v>BBB+</v>
      </c>
      <c r="H611" s="25" t="str">
        <f t="shared" si="20"/>
        <v>BBB</v>
      </c>
      <c r="I611" s="25" t="str">
        <f t="shared" si="21"/>
        <v>BBB</v>
      </c>
      <c r="J611" s="25" t="str">
        <f t="shared" si="22"/>
        <v>BBB</v>
      </c>
      <c r="K611" s="25" t="str">
        <f t="shared" si="23"/>
        <v>BBB</v>
      </c>
      <c r="L611" s="25" t="str">
        <f t="shared" si="24"/>
        <v>BBB</v>
      </c>
      <c r="M611" s="25" t="str">
        <f t="shared" si="25"/>
        <v>BBB</v>
      </c>
      <c r="N611" s="25" t="str">
        <f t="shared" si="26"/>
        <v>BBB</v>
      </c>
      <c r="O611" s="15" t="s">
        <v>202</v>
      </c>
    </row>
    <row r="612" spans="1:15" x14ac:dyDescent="0.2">
      <c r="A612" s="25">
        <f t="shared" si="27"/>
        <v>201</v>
      </c>
      <c r="B612" s="62" t="str">
        <f t="shared" si="15"/>
        <v>Wisconsin Electric Power Company</v>
      </c>
      <c r="C612" s="25" t="str">
        <f t="shared" si="16"/>
        <v>A-</v>
      </c>
      <c r="D612" s="25" t="str">
        <f t="shared" si="28"/>
        <v>A-</v>
      </c>
      <c r="E612" s="25" t="str">
        <f t="shared" si="17"/>
        <v>A-</v>
      </c>
      <c r="F612" s="25" t="str">
        <f t="shared" si="18"/>
        <v>A-</v>
      </c>
      <c r="G612" s="25" t="str">
        <f t="shared" si="19"/>
        <v>A-</v>
      </c>
      <c r="H612" s="25" t="str">
        <f t="shared" si="20"/>
        <v>A-</v>
      </c>
      <c r="I612" s="25" t="str">
        <f t="shared" si="21"/>
        <v>A-</v>
      </c>
      <c r="J612" s="25" t="str">
        <f t="shared" si="22"/>
        <v>A-</v>
      </c>
      <c r="K612" s="25" t="str">
        <f t="shared" si="23"/>
        <v>A-</v>
      </c>
      <c r="L612" s="25" t="str">
        <f t="shared" si="24"/>
        <v>A-</v>
      </c>
      <c r="M612" s="25" t="str">
        <f t="shared" si="25"/>
        <v>A-</v>
      </c>
      <c r="N612" s="25" t="str">
        <f t="shared" si="26"/>
        <v>A-</v>
      </c>
      <c r="O612" s="15" t="s">
        <v>206</v>
      </c>
    </row>
    <row r="613" spans="1:15" x14ac:dyDescent="0.2">
      <c r="A613" s="25">
        <f t="shared" si="27"/>
        <v>206</v>
      </c>
      <c r="B613" s="62" t="str">
        <f t="shared" si="15"/>
        <v>Wisconsin Power and Light Company</v>
      </c>
      <c r="C613" s="25" t="str">
        <f t="shared" si="16"/>
        <v>A</v>
      </c>
      <c r="D613" s="25" t="str">
        <f t="shared" si="28"/>
        <v>A</v>
      </c>
      <c r="E613" s="25" t="str">
        <f t="shared" si="17"/>
        <v>A</v>
      </c>
      <c r="F613" s="25" t="str">
        <f t="shared" si="18"/>
        <v>A</v>
      </c>
      <c r="G613" s="25" t="str">
        <f t="shared" si="19"/>
        <v>A</v>
      </c>
      <c r="H613" s="25" t="str">
        <f t="shared" si="20"/>
        <v>A</v>
      </c>
      <c r="I613" s="25" t="str">
        <f t="shared" si="21"/>
        <v>A</v>
      </c>
      <c r="J613" s="25" t="str">
        <f t="shared" si="22"/>
        <v>A</v>
      </c>
      <c r="K613" s="25" t="str">
        <f t="shared" si="23"/>
        <v>A-</v>
      </c>
      <c r="L613" s="25" t="str">
        <f t="shared" si="24"/>
        <v>A-</v>
      </c>
      <c r="M613" s="25" t="str">
        <f t="shared" si="25"/>
        <v>A-</v>
      </c>
      <c r="N613" s="25" t="str">
        <f t="shared" si="26"/>
        <v>A-</v>
      </c>
      <c r="O613" s="15" t="s">
        <v>209</v>
      </c>
    </row>
    <row r="614" spans="1:15" x14ac:dyDescent="0.2">
      <c r="A614" s="25">
        <f t="shared" si="27"/>
        <v>211</v>
      </c>
      <c r="B614" s="62" t="str">
        <f t="shared" si="15"/>
        <v>Questar Gas Company</v>
      </c>
      <c r="C614" s="25" t="str">
        <f t="shared" si="16"/>
        <v>BBB+</v>
      </c>
      <c r="D614" s="25" t="str">
        <f t="shared" si="28"/>
        <v>BBB+</v>
      </c>
      <c r="E614" s="25" t="str">
        <f t="shared" si="17"/>
        <v>BBB+</v>
      </c>
      <c r="F614" s="25" t="str">
        <f t="shared" si="18"/>
        <v>BBB+</v>
      </c>
      <c r="G614" s="25" t="str">
        <f t="shared" si="19"/>
        <v>BBB+</v>
      </c>
      <c r="H614" s="25" t="str">
        <f t="shared" si="20"/>
        <v>A</v>
      </c>
      <c r="I614" s="25" t="str">
        <f t="shared" si="21"/>
        <v>A</v>
      </c>
      <c r="J614" s="25" t="str">
        <f t="shared" si="22"/>
        <v>A</v>
      </c>
      <c r="K614" s="25" t="str">
        <f t="shared" si="23"/>
        <v>A</v>
      </c>
      <c r="L614" s="25" t="str">
        <f t="shared" si="24"/>
        <v>A</v>
      </c>
      <c r="M614" s="25" t="str">
        <f t="shared" si="25"/>
        <v>A</v>
      </c>
      <c r="N614" s="25" t="str">
        <f t="shared" si="26"/>
        <v>BBB+</v>
      </c>
      <c r="O614" s="15" t="s">
        <v>208</v>
      </c>
    </row>
    <row r="615" spans="1:15" x14ac:dyDescent="0.2">
      <c r="A615" s="25">
        <f t="shared" si="27"/>
        <v>216</v>
      </c>
      <c r="B615" s="62" t="str">
        <f t="shared" si="15"/>
        <v>Public Service Electric and Gas Company</v>
      </c>
      <c r="C615" s="25" t="str">
        <f t="shared" si="16"/>
        <v>A-</v>
      </c>
      <c r="D615" s="25" t="str">
        <f t="shared" si="28"/>
        <v>A-</v>
      </c>
      <c r="E615" s="25" t="str">
        <f t="shared" si="17"/>
        <v>BBB+</v>
      </c>
      <c r="F615" s="25" t="str">
        <f t="shared" si="18"/>
        <v>BBB+</v>
      </c>
      <c r="G615" s="25" t="str">
        <f t="shared" si="19"/>
        <v>BBB+</v>
      </c>
      <c r="H615" s="25" t="str">
        <f t="shared" si="20"/>
        <v>BBB+</v>
      </c>
      <c r="I615" s="25" t="str">
        <f t="shared" si="21"/>
        <v>BBB+</v>
      </c>
      <c r="J615" s="25" t="str">
        <f t="shared" si="22"/>
        <v>BBB+</v>
      </c>
      <c r="K615" s="25" t="str">
        <f t="shared" si="23"/>
        <v>BBB</v>
      </c>
      <c r="L615" s="25" t="str">
        <f t="shared" si="24"/>
        <v>BBB</v>
      </c>
      <c r="M615" s="25" t="str">
        <f t="shared" si="25"/>
        <v>BBB</v>
      </c>
      <c r="N615" s="25" t="str">
        <f t="shared" si="26"/>
        <v>BBB</v>
      </c>
      <c r="O615" s="15" t="s">
        <v>207</v>
      </c>
    </row>
    <row r="616" spans="1:15" x14ac:dyDescent="0.2">
      <c r="A616" s="25">
        <f t="shared" si="27"/>
        <v>221</v>
      </c>
      <c r="B616" s="62" t="str">
        <f t="shared" si="15"/>
        <v>Public Service Company of Oklahoma</v>
      </c>
      <c r="C616" s="25" t="str">
        <f t="shared" si="16"/>
        <v>A-</v>
      </c>
      <c r="D616" s="25" t="str">
        <f t="shared" si="28"/>
        <v>A-</v>
      </c>
      <c r="E616" s="25" t="str">
        <f t="shared" si="17"/>
        <v>A-</v>
      </c>
      <c r="F616" s="25" t="str">
        <f t="shared" si="18"/>
        <v>A-</v>
      </c>
      <c r="G616" s="25" t="str">
        <f t="shared" si="19"/>
        <v>BBB+</v>
      </c>
      <c r="H616" s="25" t="str">
        <f t="shared" si="20"/>
        <v>BBB</v>
      </c>
      <c r="I616" s="25" t="str">
        <f t="shared" si="21"/>
        <v>BBB</v>
      </c>
      <c r="J616" s="25" t="str">
        <f t="shared" si="22"/>
        <v>BBB</v>
      </c>
      <c r="K616" s="25" t="str">
        <f t="shared" si="23"/>
        <v>BBB</v>
      </c>
      <c r="L616" s="25" t="str">
        <f t="shared" si="24"/>
        <v>BBB</v>
      </c>
      <c r="M616" s="25" t="str">
        <f t="shared" si="25"/>
        <v>BBB</v>
      </c>
      <c r="N616" s="25" t="str">
        <f t="shared" si="26"/>
        <v>BBB</v>
      </c>
      <c r="O616" s="15" t="s">
        <v>202</v>
      </c>
    </row>
    <row r="617" spans="1:15" x14ac:dyDescent="0.2">
      <c r="A617" s="25">
        <f t="shared" si="27"/>
        <v>226</v>
      </c>
      <c r="B617" s="62" t="str">
        <f t="shared" si="15"/>
        <v>The Peoples Gas Light and Coke Company</v>
      </c>
      <c r="C617" s="25" t="str">
        <f t="shared" si="16"/>
        <v>A-</v>
      </c>
      <c r="D617" s="25" t="str">
        <f t="shared" si="28"/>
        <v>A-</v>
      </c>
      <c r="E617" s="25" t="str">
        <f t="shared" si="17"/>
        <v>A-</v>
      </c>
      <c r="F617" s="25" t="str">
        <f t="shared" si="18"/>
        <v>A-</v>
      </c>
      <c r="G617" s="25" t="str">
        <f t="shared" si="19"/>
        <v>A-</v>
      </c>
      <c r="H617" s="25" t="str">
        <f t="shared" si="20"/>
        <v>A-</v>
      </c>
      <c r="I617" s="25" t="str">
        <f t="shared" si="21"/>
        <v>A-</v>
      </c>
      <c r="J617" s="25" t="str">
        <f t="shared" si="22"/>
        <v>A-</v>
      </c>
      <c r="K617" s="25" t="str">
        <f t="shared" si="23"/>
        <v>A-</v>
      </c>
      <c r="L617" s="25" t="str">
        <f t="shared" si="24"/>
        <v>BBB+</v>
      </c>
      <c r="M617" s="25" t="str">
        <f t="shared" si="25"/>
        <v>BBB+</v>
      </c>
      <c r="N617" s="25" t="str">
        <f t="shared" si="26"/>
        <v>BBB+</v>
      </c>
      <c r="O617" s="15" t="s">
        <v>206</v>
      </c>
    </row>
    <row r="618" spans="1:15" x14ac:dyDescent="0.2">
      <c r="A618" s="25">
        <f t="shared" si="27"/>
        <v>231</v>
      </c>
      <c r="B618" s="62" t="str">
        <f t="shared" si="15"/>
        <v>Pennsylvania Electric Company</v>
      </c>
      <c r="C618" s="25" t="str">
        <f t="shared" si="16"/>
        <v>BBB</v>
      </c>
      <c r="D618" s="25" t="str">
        <f t="shared" si="28"/>
        <v>BBB</v>
      </c>
      <c r="E618" s="25" t="str">
        <f t="shared" si="17"/>
        <v>BBB</v>
      </c>
      <c r="F618" s="25" t="str">
        <f t="shared" si="18"/>
        <v>BBB-</v>
      </c>
      <c r="G618" s="25" t="str">
        <f t="shared" si="19"/>
        <v>BBB-</v>
      </c>
      <c r="H618" s="25" t="str">
        <f t="shared" si="20"/>
        <v>BBB-</v>
      </c>
      <c r="I618" s="25" t="str">
        <f t="shared" si="21"/>
        <v>BBB-</v>
      </c>
      <c r="J618" s="25" t="str">
        <f t="shared" si="22"/>
        <v>BBB-</v>
      </c>
      <c r="K618" s="25" t="str">
        <f t="shared" si="23"/>
        <v>BBB-</v>
      </c>
      <c r="L618" s="25" t="str">
        <f t="shared" si="24"/>
        <v>BBB-</v>
      </c>
      <c r="M618" s="25" t="str">
        <f t="shared" si="25"/>
        <v>BBB-</v>
      </c>
      <c r="N618" s="25" t="str">
        <f t="shared" si="26"/>
        <v>BBB</v>
      </c>
      <c r="O618" s="15" t="s">
        <v>201</v>
      </c>
    </row>
    <row r="619" spans="1:15" x14ac:dyDescent="0.2">
      <c r="A619" s="25">
        <f t="shared" si="27"/>
        <v>236</v>
      </c>
      <c r="B619" s="62" t="str">
        <f t="shared" si="15"/>
        <v>Ohio Power Company</v>
      </c>
      <c r="C619" s="25" t="str">
        <f t="shared" si="16"/>
        <v>A-</v>
      </c>
      <c r="D619" s="25" t="str">
        <f t="shared" si="28"/>
        <v>A-</v>
      </c>
      <c r="E619" s="25" t="str">
        <f t="shared" si="17"/>
        <v>A-</v>
      </c>
      <c r="F619" s="25" t="str">
        <f t="shared" si="18"/>
        <v>A-</v>
      </c>
      <c r="G619" s="25" t="str">
        <f t="shared" si="19"/>
        <v>BBB+</v>
      </c>
      <c r="H619" s="25" t="str">
        <f t="shared" si="20"/>
        <v>BBB</v>
      </c>
      <c r="I619" s="25" t="str">
        <f t="shared" si="21"/>
        <v>BBB</v>
      </c>
      <c r="J619" s="25" t="str">
        <f t="shared" si="22"/>
        <v>BBB</v>
      </c>
      <c r="K619" s="25" t="str">
        <f t="shared" si="23"/>
        <v>BBB</v>
      </c>
      <c r="L619" s="25" t="str">
        <f t="shared" si="24"/>
        <v>BBB</v>
      </c>
      <c r="M619" s="25" t="str">
        <f t="shared" si="25"/>
        <v>BBB</v>
      </c>
      <c r="N619" s="25" t="str">
        <f t="shared" si="26"/>
        <v>BBB</v>
      </c>
      <c r="O619" s="15" t="s">
        <v>202</v>
      </c>
    </row>
    <row r="620" spans="1:15" x14ac:dyDescent="0.2">
      <c r="A620" s="25">
        <f t="shared" si="27"/>
        <v>241</v>
      </c>
      <c r="B620" s="62" t="str">
        <f t="shared" si="15"/>
        <v>North Shore Gas Company</v>
      </c>
      <c r="C620" s="25" t="str">
        <f t="shared" si="16"/>
        <v>NR</v>
      </c>
      <c r="D620" s="25" t="str">
        <f t="shared" si="28"/>
        <v>NR</v>
      </c>
      <c r="E620" s="25" t="str">
        <f t="shared" si="17"/>
        <v>NR</v>
      </c>
      <c r="F620" s="25" t="str">
        <f t="shared" si="18"/>
        <v>A-</v>
      </c>
      <c r="G620" s="25" t="str">
        <f t="shared" si="19"/>
        <v>A-</v>
      </c>
      <c r="H620" s="25" t="str">
        <f t="shared" si="20"/>
        <v>A-</v>
      </c>
      <c r="I620" s="25" t="str">
        <f t="shared" si="21"/>
        <v>A-</v>
      </c>
      <c r="J620" s="25" t="str">
        <f t="shared" si="22"/>
        <v>A-</v>
      </c>
      <c r="K620" s="25" t="str">
        <f t="shared" si="23"/>
        <v>A-</v>
      </c>
      <c r="L620" s="25" t="str">
        <f t="shared" si="24"/>
        <v>BBB+</v>
      </c>
      <c r="M620" s="25" t="str">
        <f t="shared" si="25"/>
        <v>BBB+</v>
      </c>
      <c r="N620" s="25" t="str">
        <f t="shared" si="26"/>
        <v>BBB+</v>
      </c>
      <c r="O620" s="15" t="s">
        <v>206</v>
      </c>
    </row>
    <row r="621" spans="1:15" x14ac:dyDescent="0.2">
      <c r="A621" s="25">
        <f t="shared" si="27"/>
        <v>246</v>
      </c>
      <c r="B621" s="62" t="str">
        <f t="shared" si="15"/>
        <v>Monongahela Power Company</v>
      </c>
      <c r="C621" s="25" t="str">
        <f t="shared" si="16"/>
        <v>BBB</v>
      </c>
      <c r="D621" s="25" t="str">
        <f t="shared" si="28"/>
        <v>BBB</v>
      </c>
      <c r="E621" s="25" t="str">
        <f t="shared" si="17"/>
        <v>BBB</v>
      </c>
      <c r="F621" s="25" t="str">
        <f t="shared" si="18"/>
        <v>BBB-</v>
      </c>
      <c r="G621" s="25" t="str">
        <f t="shared" si="19"/>
        <v>BBB-</v>
      </c>
      <c r="H621" s="25" t="str">
        <f t="shared" si="20"/>
        <v>BBB-</v>
      </c>
      <c r="I621" s="25" t="str">
        <f t="shared" si="21"/>
        <v>BBB-</v>
      </c>
      <c r="J621" s="25" t="str">
        <f t="shared" si="22"/>
        <v>BBB-</v>
      </c>
      <c r="K621" s="25" t="str">
        <f t="shared" si="23"/>
        <v>BBB-</v>
      </c>
      <c r="L621" s="25" t="str">
        <f t="shared" si="24"/>
        <v>BBB-</v>
      </c>
      <c r="M621" s="25" t="str">
        <f t="shared" si="25"/>
        <v>BBB-</v>
      </c>
      <c r="N621" s="25" t="str">
        <f t="shared" si="26"/>
        <v>BBB-</v>
      </c>
      <c r="O621" s="15" t="s">
        <v>201</v>
      </c>
    </row>
    <row r="622" spans="1:15" x14ac:dyDescent="0.2">
      <c r="A622" s="25">
        <f t="shared" si="27"/>
        <v>251</v>
      </c>
      <c r="B622" s="62" t="str">
        <f t="shared" si="15"/>
        <v>DTE Gas Company</v>
      </c>
      <c r="C622" s="25" t="str">
        <f t="shared" si="16"/>
        <v>A-</v>
      </c>
      <c r="D622" s="25" t="str">
        <f t="shared" si="28"/>
        <v>A-</v>
      </c>
      <c r="E622" s="25" t="str">
        <f t="shared" si="17"/>
        <v>BBB+</v>
      </c>
      <c r="F622" s="25" t="str">
        <f t="shared" si="18"/>
        <v>BBB+</v>
      </c>
      <c r="G622" s="25" t="str">
        <f t="shared" si="19"/>
        <v>BBB+</v>
      </c>
      <c r="H622" s="25" t="str">
        <f t="shared" si="20"/>
        <v>BBB+</v>
      </c>
      <c r="I622" s="25" t="str">
        <f t="shared" si="21"/>
        <v>BBB+</v>
      </c>
      <c r="J622" s="25" t="str">
        <f t="shared" si="22"/>
        <v>BBB+</v>
      </c>
      <c r="K622" s="25" t="str">
        <f t="shared" si="23"/>
        <v>BBB+</v>
      </c>
      <c r="L622" s="25" t="str">
        <f t="shared" si="24"/>
        <v>BBB+</v>
      </c>
      <c r="M622" s="25" t="str">
        <f t="shared" si="25"/>
        <v>BBB+</v>
      </c>
      <c r="N622" s="25" t="str">
        <f t="shared" si="26"/>
        <v>BBB</v>
      </c>
      <c r="O622" s="15" t="s">
        <v>205</v>
      </c>
    </row>
    <row r="623" spans="1:15" x14ac:dyDescent="0.2">
      <c r="A623" s="25">
        <f t="shared" si="27"/>
        <v>256</v>
      </c>
      <c r="B623" s="62" t="str">
        <f t="shared" si="15"/>
        <v>Metropolitan Edison Company</v>
      </c>
      <c r="C623" s="25" t="str">
        <f t="shared" si="16"/>
        <v>BBB</v>
      </c>
      <c r="D623" s="25" t="str">
        <f t="shared" si="28"/>
        <v>BBB</v>
      </c>
      <c r="E623" s="25" t="str">
        <f t="shared" si="17"/>
        <v>BBB</v>
      </c>
      <c r="F623" s="25" t="str">
        <f t="shared" si="18"/>
        <v>BBB-</v>
      </c>
      <c r="G623" s="25" t="str">
        <f t="shared" si="19"/>
        <v>BBB-</v>
      </c>
      <c r="H623" s="25" t="str">
        <f t="shared" si="20"/>
        <v>BBB-</v>
      </c>
      <c r="I623" s="25" t="str">
        <f t="shared" si="21"/>
        <v>BBB-</v>
      </c>
      <c r="J623" s="25" t="str">
        <f t="shared" si="22"/>
        <v>BBB-</v>
      </c>
      <c r="K623" s="25" t="str">
        <f t="shared" si="23"/>
        <v>BBB-</v>
      </c>
      <c r="L623" s="25" t="str">
        <f t="shared" si="24"/>
        <v>BBB-</v>
      </c>
      <c r="M623" s="25" t="str">
        <f t="shared" si="25"/>
        <v>BBB-</v>
      </c>
      <c r="N623" s="25" t="str">
        <f t="shared" si="26"/>
        <v>BBB</v>
      </c>
      <c r="O623" s="15" t="s">
        <v>201</v>
      </c>
    </row>
    <row r="624" spans="1:15" x14ac:dyDescent="0.2">
      <c r="A624" s="25">
        <f t="shared" si="27"/>
        <v>261</v>
      </c>
      <c r="B624" s="62" t="str">
        <f t="shared" si="15"/>
        <v>Kentucky Power Company</v>
      </c>
      <c r="C624" s="25" t="str">
        <f t="shared" si="16"/>
        <v>A-</v>
      </c>
      <c r="D624" s="25" t="str">
        <f t="shared" si="28"/>
        <v>A-</v>
      </c>
      <c r="E624" s="25" t="str">
        <f t="shared" si="17"/>
        <v>A-</v>
      </c>
      <c r="F624" s="25" t="str">
        <f t="shared" si="18"/>
        <v>A-</v>
      </c>
      <c r="G624" s="25" t="str">
        <f t="shared" si="19"/>
        <v>BBB+</v>
      </c>
      <c r="H624" s="25" t="str">
        <f t="shared" si="20"/>
        <v>BBB</v>
      </c>
      <c r="I624" s="25" t="str">
        <f t="shared" si="21"/>
        <v>BBB</v>
      </c>
      <c r="J624" s="25" t="str">
        <f t="shared" si="22"/>
        <v>BBB</v>
      </c>
      <c r="K624" s="25" t="str">
        <f t="shared" si="23"/>
        <v>BBB</v>
      </c>
      <c r="L624" s="25" t="str">
        <f t="shared" si="24"/>
        <v>BBB</v>
      </c>
      <c r="M624" s="25" t="str">
        <f t="shared" si="25"/>
        <v>BBB</v>
      </c>
      <c r="N624" s="25" t="str">
        <f t="shared" si="26"/>
        <v>BBB</v>
      </c>
      <c r="O624" s="15" t="s">
        <v>202</v>
      </c>
    </row>
    <row r="625" spans="1:15" x14ac:dyDescent="0.2">
      <c r="A625" s="25">
        <f t="shared" si="27"/>
        <v>266</v>
      </c>
      <c r="B625" s="62" t="str">
        <f t="shared" si="15"/>
        <v>Evergy Kansas South, Inc.</v>
      </c>
      <c r="C625" s="25" t="str">
        <f t="shared" si="16"/>
        <v>A-</v>
      </c>
      <c r="D625" s="25" t="str">
        <f t="shared" si="28"/>
        <v>-</v>
      </c>
      <c r="E625" s="25" t="str">
        <f t="shared" si="17"/>
        <v>-</v>
      </c>
      <c r="F625" s="25" t="str">
        <f t="shared" si="18"/>
        <v>-</v>
      </c>
      <c r="G625" s="25" t="str">
        <f t="shared" si="19"/>
        <v>-</v>
      </c>
      <c r="H625" s="25" t="str">
        <f t="shared" si="20"/>
        <v>-</v>
      </c>
      <c r="I625" s="25" t="str">
        <f t="shared" si="21"/>
        <v>-</v>
      </c>
      <c r="J625" s="25" t="str">
        <f t="shared" si="22"/>
        <v>-</v>
      </c>
      <c r="K625" s="25" t="str">
        <f t="shared" si="23"/>
        <v>-</v>
      </c>
      <c r="L625" s="25" t="str">
        <f t="shared" si="24"/>
        <v>-</v>
      </c>
      <c r="M625" s="25" t="str">
        <f t="shared" si="25"/>
        <v>-</v>
      </c>
      <c r="N625" s="25" t="str">
        <f t="shared" si="26"/>
        <v>-</v>
      </c>
      <c r="O625" s="15" t="s">
        <v>204</v>
      </c>
    </row>
    <row r="626" spans="1:15" x14ac:dyDescent="0.2">
      <c r="A626" s="25">
        <f t="shared" si="27"/>
        <v>271</v>
      </c>
      <c r="B626" s="62" t="str">
        <f t="shared" si="15"/>
        <v>Evergy Metro, Inc.</v>
      </c>
      <c r="C626" s="25" t="str">
        <f t="shared" si="16"/>
        <v>A</v>
      </c>
      <c r="D626" s="25" t="str">
        <f t="shared" si="28"/>
        <v>A</v>
      </c>
      <c r="E626" s="25" t="str">
        <f t="shared" si="17"/>
        <v>A-</v>
      </c>
      <c r="F626" s="25" t="str">
        <f t="shared" si="18"/>
        <v>BBB+</v>
      </c>
      <c r="G626" s="25" t="str">
        <f t="shared" si="19"/>
        <v>BBB+</v>
      </c>
      <c r="H626" s="25" t="str">
        <f t="shared" si="20"/>
        <v>BBB+</v>
      </c>
      <c r="I626" s="25" t="str">
        <f t="shared" si="21"/>
        <v>BBB+</v>
      </c>
      <c r="J626" s="25" t="str">
        <f t="shared" si="22"/>
        <v>BBB</v>
      </c>
      <c r="K626" s="25" t="str">
        <f t="shared" si="23"/>
        <v>BBB</v>
      </c>
      <c r="L626" s="25" t="str">
        <f t="shared" si="24"/>
        <v>BBB</v>
      </c>
      <c r="M626" s="25" t="str">
        <f t="shared" si="25"/>
        <v>BBB</v>
      </c>
      <c r="N626" s="25" t="str">
        <f t="shared" si="26"/>
        <v>BBB</v>
      </c>
      <c r="O626" s="15" t="s">
        <v>204</v>
      </c>
    </row>
    <row r="627" spans="1:15" x14ac:dyDescent="0.2">
      <c r="A627" s="25">
        <f t="shared" si="27"/>
        <v>276</v>
      </c>
      <c r="B627" s="62" t="str">
        <f t="shared" si="15"/>
        <v>Jersey Central Power &amp; Light Company</v>
      </c>
      <c r="C627" s="25" t="str">
        <f t="shared" si="16"/>
        <v>BBB</v>
      </c>
      <c r="D627" s="25" t="str">
        <f t="shared" si="28"/>
        <v>BBB</v>
      </c>
      <c r="E627" s="25" t="str">
        <f t="shared" si="17"/>
        <v>BBB</v>
      </c>
      <c r="F627" s="25" t="str">
        <f t="shared" si="18"/>
        <v>BBB-</v>
      </c>
      <c r="G627" s="25" t="str">
        <f t="shared" si="19"/>
        <v>BBB-</v>
      </c>
      <c r="H627" s="25" t="str">
        <f t="shared" si="20"/>
        <v>BBB-</v>
      </c>
      <c r="I627" s="25" t="str">
        <f t="shared" si="21"/>
        <v>BBB-</v>
      </c>
      <c r="J627" s="25" t="str">
        <f t="shared" si="22"/>
        <v>BBB-</v>
      </c>
      <c r="K627" s="25" t="str">
        <f t="shared" si="23"/>
        <v>BBB-</v>
      </c>
      <c r="L627" s="25" t="str">
        <f t="shared" si="24"/>
        <v>BBB-</v>
      </c>
      <c r="M627" s="25" t="str">
        <f t="shared" si="25"/>
        <v>BBB-</v>
      </c>
      <c r="N627" s="25" t="str">
        <f t="shared" si="26"/>
        <v>BBB</v>
      </c>
      <c r="O627" s="15" t="s">
        <v>201</v>
      </c>
    </row>
    <row r="628" spans="1:15" x14ac:dyDescent="0.2">
      <c r="A628" s="25">
        <f t="shared" si="27"/>
        <v>281</v>
      </c>
      <c r="B628" s="62" t="str">
        <f t="shared" si="15"/>
        <v>Appalachian Power Company</v>
      </c>
      <c r="C628" s="25" t="str">
        <f t="shared" si="16"/>
        <v>A-</v>
      </c>
      <c r="D628" s="25" t="str">
        <f t="shared" si="28"/>
        <v>A-</v>
      </c>
      <c r="E628" s="25" t="str">
        <f t="shared" si="17"/>
        <v>A-</v>
      </c>
      <c r="F628" s="25" t="str">
        <f t="shared" si="18"/>
        <v>A-</v>
      </c>
      <c r="G628" s="25" t="str">
        <f t="shared" si="19"/>
        <v>BBB+</v>
      </c>
      <c r="H628" s="25" t="str">
        <f t="shared" si="20"/>
        <v>BBB</v>
      </c>
      <c r="I628" s="25" t="str">
        <f t="shared" si="21"/>
        <v>BBB</v>
      </c>
      <c r="J628" s="25" t="str">
        <f t="shared" si="22"/>
        <v>BBB</v>
      </c>
      <c r="K628" s="25" t="str">
        <f t="shared" si="23"/>
        <v>BBB</v>
      </c>
      <c r="L628" s="25" t="str">
        <f t="shared" si="24"/>
        <v>BBB</v>
      </c>
      <c r="M628" s="25" t="str">
        <f t="shared" si="25"/>
        <v>BBB</v>
      </c>
      <c r="N628" s="25" t="str">
        <f t="shared" si="26"/>
        <v>BBB</v>
      </c>
      <c r="O628" s="15" t="s">
        <v>202</v>
      </c>
    </row>
    <row r="629" spans="1:15" x14ac:dyDescent="0.2">
      <c r="A629" s="25">
        <f t="shared" si="27"/>
        <v>286</v>
      </c>
      <c r="B629" s="62" t="str">
        <f t="shared" si="15"/>
        <v>Central Hudson Gas &amp; Electric Corporation</v>
      </c>
      <c r="C629" s="25" t="str">
        <f t="shared" si="16"/>
        <v>A-</v>
      </c>
      <c r="D629" s="25" t="str">
        <f t="shared" si="28"/>
        <v>A-</v>
      </c>
      <c r="E629" s="25" t="str">
        <f t="shared" si="17"/>
        <v>A-</v>
      </c>
      <c r="F629" s="25" t="str">
        <f t="shared" si="18"/>
        <v>A-</v>
      </c>
      <c r="G629" s="25" t="str">
        <f t="shared" si="19"/>
        <v>A-</v>
      </c>
      <c r="H629" s="25" t="str">
        <f t="shared" si="20"/>
        <v>A</v>
      </c>
      <c r="I629" s="25" t="str">
        <f t="shared" si="21"/>
        <v>A</v>
      </c>
      <c r="J629" s="25" t="str">
        <f t="shared" si="22"/>
        <v>A</v>
      </c>
      <c r="K629" s="25" t="str">
        <f t="shared" si="23"/>
        <v>A</v>
      </c>
      <c r="L629" s="25" t="str">
        <f t="shared" si="24"/>
        <v>A</v>
      </c>
      <c r="M629" s="25" t="str">
        <f t="shared" si="25"/>
        <v>A</v>
      </c>
      <c r="N629" s="25" t="str">
        <f t="shared" si="26"/>
        <v>A</v>
      </c>
      <c r="O629" s="15" t="s">
        <v>203</v>
      </c>
    </row>
    <row r="630" spans="1:15" x14ac:dyDescent="0.2">
      <c r="A630" s="25">
        <f t="shared" si="27"/>
        <v>291</v>
      </c>
      <c r="B630" s="62" t="str">
        <f t="shared" si="15"/>
        <v>Central Maine Power Company</v>
      </c>
      <c r="C630" s="25" t="str">
        <f t="shared" si="16"/>
        <v>A</v>
      </c>
      <c r="D630" s="25" t="str">
        <f t="shared" si="28"/>
        <v>A</v>
      </c>
      <c r="E630" s="25" t="str">
        <f t="shared" si="17"/>
        <v>A-</v>
      </c>
      <c r="F630" s="25" t="str">
        <f t="shared" si="18"/>
        <v>A-</v>
      </c>
      <c r="G630" s="25" t="str">
        <f t="shared" si="19"/>
        <v>A-</v>
      </c>
      <c r="H630" s="25" t="str">
        <f t="shared" si="20"/>
        <v>BBB+</v>
      </c>
      <c r="I630" s="25" t="str">
        <f t="shared" si="21"/>
        <v>BBB+</v>
      </c>
      <c r="J630" s="25" t="str">
        <f t="shared" si="22"/>
        <v>BBB+</v>
      </c>
      <c r="K630" s="25" t="str">
        <f t="shared" si="23"/>
        <v>BBB+</v>
      </c>
      <c r="L630" s="25" t="str">
        <f t="shared" si="24"/>
        <v>BBB+</v>
      </c>
      <c r="M630" s="25" t="str">
        <f t="shared" si="25"/>
        <v>BBB+</v>
      </c>
      <c r="N630" s="25" t="str">
        <f t="shared" si="26"/>
        <v>BBB+</v>
      </c>
      <c r="O630" s="15" t="s">
        <v>192</v>
      </c>
    </row>
    <row r="631" spans="1:15" x14ac:dyDescent="0.2">
      <c r="A631" s="25">
        <f t="shared" si="27"/>
        <v>296</v>
      </c>
      <c r="B631" s="62" t="str">
        <f t="shared" si="15"/>
        <v>AEP Texas Central Company</v>
      </c>
      <c r="C631" s="25" t="str">
        <f t="shared" si="16"/>
        <v>NR</v>
      </c>
      <c r="D631" s="25" t="str">
        <f t="shared" si="28"/>
        <v>NR</v>
      </c>
      <c r="E631" s="25" t="str">
        <f t="shared" si="17"/>
        <v>NR</v>
      </c>
      <c r="F631" s="25" t="str">
        <f t="shared" si="18"/>
        <v>NR</v>
      </c>
      <c r="G631" s="25" t="str">
        <f t="shared" si="19"/>
        <v>BBB+</v>
      </c>
      <c r="H631" s="25" t="str">
        <f t="shared" si="20"/>
        <v>BBB</v>
      </c>
      <c r="I631" s="25" t="str">
        <f t="shared" si="21"/>
        <v>BBB</v>
      </c>
      <c r="J631" s="25" t="str">
        <f t="shared" si="22"/>
        <v>BBB</v>
      </c>
      <c r="K631" s="25" t="str">
        <f t="shared" si="23"/>
        <v>BBB</v>
      </c>
      <c r="L631" s="25" t="str">
        <f t="shared" si="24"/>
        <v>BBB</v>
      </c>
      <c r="M631" s="25" t="str">
        <f t="shared" si="25"/>
        <v>BBB</v>
      </c>
      <c r="N631" s="25" t="str">
        <f t="shared" si="26"/>
        <v>BBB</v>
      </c>
      <c r="O631" s="15" t="s">
        <v>202</v>
      </c>
    </row>
    <row r="632" spans="1:15" x14ac:dyDescent="0.2">
      <c r="A632" s="25">
        <f t="shared" si="27"/>
        <v>301</v>
      </c>
      <c r="B632" s="62" t="str">
        <f t="shared" si="15"/>
        <v>The Cleveland Electric Illuminating Company</v>
      </c>
      <c r="C632" s="25" t="str">
        <f t="shared" si="16"/>
        <v>BBB</v>
      </c>
      <c r="D632" s="25" t="str">
        <f t="shared" si="28"/>
        <v>BBB</v>
      </c>
      <c r="E632" s="25" t="str">
        <f t="shared" si="17"/>
        <v>BBB</v>
      </c>
      <c r="F632" s="25" t="str">
        <f t="shared" si="18"/>
        <v>BBB-</v>
      </c>
      <c r="G632" s="25" t="str">
        <f t="shared" si="19"/>
        <v>BBB-</v>
      </c>
      <c r="H632" s="25" t="str">
        <f t="shared" si="20"/>
        <v>BBB-</v>
      </c>
      <c r="I632" s="25" t="str">
        <f t="shared" si="21"/>
        <v>BBB-</v>
      </c>
      <c r="J632" s="25" t="str">
        <f t="shared" si="22"/>
        <v>BBB-</v>
      </c>
      <c r="K632" s="25" t="str">
        <f t="shared" si="23"/>
        <v>BBB-</v>
      </c>
      <c r="L632" s="25" t="str">
        <f t="shared" si="24"/>
        <v>BBB-</v>
      </c>
      <c r="M632" s="25" t="str">
        <f t="shared" si="25"/>
        <v>BBB-</v>
      </c>
      <c r="N632" s="25" t="str">
        <f t="shared" si="26"/>
        <v>BBB</v>
      </c>
      <c r="O632" s="15" t="s">
        <v>201</v>
      </c>
    </row>
    <row r="633" spans="1:15" x14ac:dyDescent="0.2">
      <c r="A633" s="25">
        <f t="shared" si="27"/>
        <v>306</v>
      </c>
      <c r="B633" s="62" t="str">
        <f t="shared" si="15"/>
        <v>Connecticut Natural Gas Corporation</v>
      </c>
      <c r="C633" s="25" t="str">
        <f t="shared" si="16"/>
        <v>A-</v>
      </c>
      <c r="D633" s="25" t="str">
        <f t="shared" si="28"/>
        <v>A-</v>
      </c>
      <c r="E633" s="25" t="str">
        <f t="shared" si="17"/>
        <v>A-</v>
      </c>
      <c r="F633" s="25" t="str">
        <f t="shared" si="18"/>
        <v>A-</v>
      </c>
      <c r="G633" s="25" t="str">
        <f t="shared" si="19"/>
        <v>A-</v>
      </c>
      <c r="H633" s="25" t="str">
        <f t="shared" si="20"/>
        <v>BBB</v>
      </c>
      <c r="I633" s="25" t="str">
        <f t="shared" si="21"/>
        <v>BBB</v>
      </c>
      <c r="J633" s="25" t="str">
        <f t="shared" si="22"/>
        <v>BBB</v>
      </c>
      <c r="K633" s="25" t="str">
        <f t="shared" si="23"/>
        <v>BBB</v>
      </c>
      <c r="L633" s="25" t="str">
        <f t="shared" si="24"/>
        <v>BBB</v>
      </c>
      <c r="M633" s="25" t="str">
        <f t="shared" si="25"/>
        <v>BBB</v>
      </c>
      <c r="N633" s="25" t="str">
        <f t="shared" si="26"/>
        <v>A-</v>
      </c>
      <c r="O633" s="15" t="s">
        <v>192</v>
      </c>
    </row>
    <row r="634" spans="1:15" x14ac:dyDescent="0.2">
      <c r="A634" s="25">
        <f t="shared" si="27"/>
        <v>311</v>
      </c>
      <c r="B634" s="62" t="str">
        <f t="shared" si="15"/>
        <v>Consumers Energy Company</v>
      </c>
      <c r="C634" s="25" t="str">
        <f t="shared" si="16"/>
        <v>A-</v>
      </c>
      <c r="D634" s="25" t="str">
        <f t="shared" si="28"/>
        <v>A-</v>
      </c>
      <c r="E634" s="25" t="str">
        <f t="shared" si="17"/>
        <v>BBB+</v>
      </c>
      <c r="F634" s="25" t="str">
        <f t="shared" si="18"/>
        <v>BBB+</v>
      </c>
      <c r="G634" s="25" t="str">
        <f t="shared" si="19"/>
        <v>BBB+</v>
      </c>
      <c r="H634" s="25" t="str">
        <f t="shared" si="20"/>
        <v>BBB+</v>
      </c>
      <c r="I634" s="25" t="str">
        <f t="shared" si="21"/>
        <v>BBB+</v>
      </c>
      <c r="J634" s="25" t="str">
        <f t="shared" si="22"/>
        <v>BBB</v>
      </c>
      <c r="K634" s="25" t="str">
        <f t="shared" si="23"/>
        <v>BBB-</v>
      </c>
      <c r="L634" s="25" t="str">
        <f t="shared" si="24"/>
        <v>BBB-</v>
      </c>
      <c r="M634" s="25" t="str">
        <f t="shared" si="25"/>
        <v>BBB-</v>
      </c>
      <c r="N634" s="25" t="str">
        <f t="shared" si="26"/>
        <v>BBB-</v>
      </c>
      <c r="O634" s="15" t="s">
        <v>200</v>
      </c>
    </row>
    <row r="635" spans="1:15" x14ac:dyDescent="0.2">
      <c r="A635" s="25">
        <f t="shared" si="27"/>
        <v>316</v>
      </c>
      <c r="B635" s="62" t="str">
        <f t="shared" si="15"/>
        <v>Entergy Arkansas, LLC</v>
      </c>
      <c r="C635" s="25" t="str">
        <f t="shared" si="16"/>
        <v>A-</v>
      </c>
      <c r="D635" s="25" t="str">
        <f t="shared" si="28"/>
        <v>A-</v>
      </c>
      <c r="E635" s="25" t="str">
        <f t="shared" si="17"/>
        <v>-</v>
      </c>
      <c r="F635" s="25" t="str">
        <f t="shared" si="18"/>
        <v>-</v>
      </c>
      <c r="G635" s="25" t="str">
        <f t="shared" si="19"/>
        <v>-</v>
      </c>
      <c r="H635" s="25" t="str">
        <f t="shared" si="20"/>
        <v>-</v>
      </c>
      <c r="I635" s="25" t="str">
        <f t="shared" si="21"/>
        <v>-</v>
      </c>
      <c r="J635" s="25" t="str">
        <f t="shared" si="22"/>
        <v>-</v>
      </c>
      <c r="K635" s="25" t="str">
        <f t="shared" si="23"/>
        <v>-</v>
      </c>
      <c r="L635" s="25" t="str">
        <f t="shared" si="24"/>
        <v>-</v>
      </c>
      <c r="M635" s="25" t="str">
        <f t="shared" si="25"/>
        <v>-</v>
      </c>
      <c r="N635" s="25" t="str">
        <f t="shared" si="26"/>
        <v>-</v>
      </c>
      <c r="O635" s="15" t="s">
        <v>199</v>
      </c>
    </row>
    <row r="636" spans="1:15" x14ac:dyDescent="0.2">
      <c r="A636" s="25">
        <f t="shared" si="27"/>
        <v>321</v>
      </c>
      <c r="B636" s="62" t="str">
        <f t="shared" ref="B636:B667" si="29">VLOOKUP(A636,$A$15:$BD$560,$B$570,0)</f>
        <v>Baltimore Gas and Electric Company</v>
      </c>
      <c r="C636" s="25" t="str">
        <f t="shared" ref="C636:C671" si="30">VLOOKUP($A636+1,$A$15:$BD$560,$B$570+$C$570,0)</f>
        <v>A</v>
      </c>
      <c r="D636" s="25" t="str">
        <f t="shared" si="28"/>
        <v>A</v>
      </c>
      <c r="E636" s="25" t="str">
        <f t="shared" ref="E636:E671" si="31">VLOOKUP($A636+1,$A$15:$BD$560,$B$570+$E$570,0)</f>
        <v>A-</v>
      </c>
      <c r="F636" s="25" t="str">
        <f t="shared" ref="F636:F671" si="32">VLOOKUP($A636+1,$A$15:$BD$560,$B$570+$F$570,0)</f>
        <v>A-</v>
      </c>
      <c r="G636" s="25" t="str">
        <f t="shared" ref="G636:G671" si="33">VLOOKUP($A636+1,$A$15:$BD$560,$B$570+$G$570,0)</f>
        <v>A-</v>
      </c>
      <c r="H636" s="25" t="str">
        <f t="shared" ref="H636:H671" si="34">VLOOKUP($A636+1,$A$15:$BD$560,$B$570+$H$570,0)</f>
        <v>A-</v>
      </c>
      <c r="I636" s="25" t="str">
        <f t="shared" ref="I636:I671" si="35">VLOOKUP($A636+1,$A$15:$BD$560,$B$570+$I$570,0)</f>
        <v>A-</v>
      </c>
      <c r="J636" s="25" t="str">
        <f t="shared" ref="J636:J671" si="36">VLOOKUP($A636+1,$A$15:$BD$560,$B$570+$J$570,0)</f>
        <v>A-</v>
      </c>
      <c r="K636" s="25" t="str">
        <f t="shared" ref="K636:K671" si="37">VLOOKUP($A636+1,$A$15:$BD$560,$B$570+$K$570,0)</f>
        <v>BBB+</v>
      </c>
      <c r="L636" s="25" t="str">
        <f t="shared" ref="L636:L671" si="38">VLOOKUP($A636+1,$A$15:$BD$560,$B$570+$L$570,0)</f>
        <v>BBB+</v>
      </c>
      <c r="M636" s="25" t="str">
        <f t="shared" ref="M636:M671" si="39">VLOOKUP($A636+1,$A$15:$BD$560,$B$570+$M$570,0)</f>
        <v>BBB+</v>
      </c>
      <c r="N636" s="25" t="str">
        <f t="shared" ref="N636:N671" si="40">VLOOKUP($A636+1,$A$15:$BD$560,$B$570+$N$570,0)</f>
        <v>BBB+</v>
      </c>
      <c r="O636" s="15" t="s">
        <v>194</v>
      </c>
    </row>
    <row r="637" spans="1:15" x14ac:dyDescent="0.2">
      <c r="A637" s="25">
        <f t="shared" ref="A637:A671" si="41">A636+5</f>
        <v>326</v>
      </c>
      <c r="B637" s="62" t="str">
        <f t="shared" si="29"/>
        <v>Commonwealth Edison Company</v>
      </c>
      <c r="C637" s="25" t="str">
        <f t="shared" si="30"/>
        <v>A-</v>
      </c>
      <c r="D637" s="25" t="str">
        <f t="shared" si="28"/>
        <v>A-</v>
      </c>
      <c r="E637" s="25" t="str">
        <f t="shared" si="31"/>
        <v>BBB</v>
      </c>
      <c r="F637" s="25" t="str">
        <f t="shared" si="32"/>
        <v>BBB</v>
      </c>
      <c r="G637" s="25" t="str">
        <f t="shared" si="33"/>
        <v>BBB</v>
      </c>
      <c r="H637" s="25" t="str">
        <f t="shared" si="34"/>
        <v>BBB</v>
      </c>
      <c r="I637" s="25" t="str">
        <f t="shared" si="35"/>
        <v>BBB</v>
      </c>
      <c r="J637" s="25" t="str">
        <f t="shared" si="36"/>
        <v>BBB</v>
      </c>
      <c r="K637" s="25" t="str">
        <f t="shared" si="37"/>
        <v>BBB</v>
      </c>
      <c r="L637" s="25" t="str">
        <f t="shared" si="38"/>
        <v>BBB</v>
      </c>
      <c r="M637" s="25" t="str">
        <f t="shared" si="39"/>
        <v>BBB</v>
      </c>
      <c r="N637" s="25" t="str">
        <f t="shared" si="40"/>
        <v>BBB</v>
      </c>
      <c r="O637" s="15" t="s">
        <v>194</v>
      </c>
    </row>
    <row r="638" spans="1:15" x14ac:dyDescent="0.2">
      <c r="A638" s="25">
        <f t="shared" si="41"/>
        <v>331</v>
      </c>
      <c r="B638" s="62" t="str">
        <f t="shared" si="29"/>
        <v>Florida Power &amp; Light Company</v>
      </c>
      <c r="C638" s="25" t="str">
        <f t="shared" si="30"/>
        <v>A</v>
      </c>
      <c r="D638" s="25" t="str">
        <f t="shared" si="28"/>
        <v>A</v>
      </c>
      <c r="E638" s="25" t="str">
        <f t="shared" si="31"/>
        <v>A-</v>
      </c>
      <c r="F638" s="25" t="str">
        <f t="shared" si="32"/>
        <v>A-</v>
      </c>
      <c r="G638" s="25" t="str">
        <f t="shared" si="33"/>
        <v>A-</v>
      </c>
      <c r="H638" s="25" t="str">
        <f t="shared" si="34"/>
        <v>A-</v>
      </c>
      <c r="I638" s="25" t="str">
        <f t="shared" si="35"/>
        <v>A-</v>
      </c>
      <c r="J638" s="25" t="str">
        <f t="shared" si="36"/>
        <v>A-</v>
      </c>
      <c r="K638" s="25" t="str">
        <f t="shared" si="37"/>
        <v>A-</v>
      </c>
      <c r="L638" s="25" t="str">
        <f t="shared" si="38"/>
        <v>A-</v>
      </c>
      <c r="M638" s="25" t="str">
        <f t="shared" si="39"/>
        <v>A-</v>
      </c>
      <c r="N638" s="25" t="str">
        <f t="shared" si="40"/>
        <v>A</v>
      </c>
      <c r="O638" s="15" t="s">
        <v>198</v>
      </c>
    </row>
    <row r="639" spans="1:15" x14ac:dyDescent="0.2">
      <c r="A639" s="25">
        <f t="shared" si="41"/>
        <v>336</v>
      </c>
      <c r="B639" s="62" t="str">
        <f t="shared" si="29"/>
        <v>Atlantic City Electric Company</v>
      </c>
      <c r="C639" s="25" t="str">
        <f t="shared" si="30"/>
        <v>A-</v>
      </c>
      <c r="D639" s="25" t="str">
        <f t="shared" si="28"/>
        <v>A-</v>
      </c>
      <c r="E639" s="25" t="str">
        <f t="shared" si="31"/>
        <v>BBB+</v>
      </c>
      <c r="F639" s="25" t="str">
        <f t="shared" si="32"/>
        <v>BBB+</v>
      </c>
      <c r="G639" s="25" t="str">
        <f t="shared" si="33"/>
        <v>BBB+</v>
      </c>
      <c r="H639" s="25" t="str">
        <f t="shared" si="34"/>
        <v>BBB+</v>
      </c>
      <c r="I639" s="25" t="str">
        <f t="shared" si="35"/>
        <v>BBB+</v>
      </c>
      <c r="J639" s="25" t="str">
        <f t="shared" si="36"/>
        <v>BBB+</v>
      </c>
      <c r="K639" s="25" t="str">
        <f t="shared" si="37"/>
        <v>BBB+</v>
      </c>
      <c r="L639" s="25" t="str">
        <f t="shared" si="38"/>
        <v>BBB+</v>
      </c>
      <c r="M639" s="25" t="str">
        <f t="shared" si="39"/>
        <v>BBB+</v>
      </c>
      <c r="N639" s="25" t="str">
        <f t="shared" si="40"/>
        <v>BBB</v>
      </c>
      <c r="O639" s="15" t="s">
        <v>194</v>
      </c>
    </row>
    <row r="640" spans="1:15" x14ac:dyDescent="0.2">
      <c r="A640" s="25">
        <f t="shared" si="41"/>
        <v>341</v>
      </c>
      <c r="B640" s="62" t="str">
        <f t="shared" si="29"/>
        <v>Duke Energy Florida, LLC</v>
      </c>
      <c r="C640" s="25" t="str">
        <f t="shared" si="30"/>
        <v>A-</v>
      </c>
      <c r="D640" s="25" t="str">
        <f t="shared" si="28"/>
        <v>A-</v>
      </c>
      <c r="E640" s="25" t="str">
        <f t="shared" si="31"/>
        <v>A-</v>
      </c>
      <c r="F640" s="25" t="str">
        <f t="shared" si="32"/>
        <v>A-</v>
      </c>
      <c r="G640" s="25" t="str">
        <f t="shared" si="33"/>
        <v>A-</v>
      </c>
      <c r="H640" s="25" t="str">
        <f t="shared" si="34"/>
        <v>A-</v>
      </c>
      <c r="I640" s="25" t="str">
        <f t="shared" si="35"/>
        <v>BBB+</v>
      </c>
      <c r="J640" s="25" t="str">
        <f t="shared" si="36"/>
        <v>BBB+</v>
      </c>
      <c r="K640" s="25" t="str">
        <f t="shared" si="37"/>
        <v>BBB+</v>
      </c>
      <c r="L640" s="25" t="str">
        <f t="shared" si="38"/>
        <v>BBB+</v>
      </c>
      <c r="M640" s="25" t="str">
        <f t="shared" si="39"/>
        <v>BBB+</v>
      </c>
      <c r="N640" s="25" t="str">
        <f t="shared" si="40"/>
        <v>BBB+</v>
      </c>
      <c r="O640" s="15" t="s">
        <v>182</v>
      </c>
    </row>
    <row r="641" spans="1:15" x14ac:dyDescent="0.2">
      <c r="A641" s="25">
        <f t="shared" si="41"/>
        <v>346</v>
      </c>
      <c r="B641" s="62" t="str">
        <f t="shared" si="29"/>
        <v>New York State Electric &amp; Gas Corporation</v>
      </c>
      <c r="C641" s="25" t="str">
        <f t="shared" si="30"/>
        <v>A-</v>
      </c>
      <c r="D641" s="25" t="str">
        <f t="shared" si="28"/>
        <v>A-</v>
      </c>
      <c r="E641" s="25" t="str">
        <f t="shared" si="31"/>
        <v>A-</v>
      </c>
      <c r="F641" s="25" t="str">
        <f t="shared" si="32"/>
        <v>A-</v>
      </c>
      <c r="G641" s="25" t="str">
        <f t="shared" si="33"/>
        <v>A-</v>
      </c>
      <c r="H641" s="25" t="str">
        <f t="shared" si="34"/>
        <v>BBB+</v>
      </c>
      <c r="I641" s="25" t="str">
        <f t="shared" si="35"/>
        <v>BBB+</v>
      </c>
      <c r="J641" s="25" t="str">
        <f t="shared" si="36"/>
        <v>BBB+</v>
      </c>
      <c r="K641" s="25" t="str">
        <f t="shared" si="37"/>
        <v>BBB+</v>
      </c>
      <c r="L641" s="25" t="str">
        <f t="shared" si="38"/>
        <v>BBB+</v>
      </c>
      <c r="M641" s="25" t="str">
        <f t="shared" si="39"/>
        <v>BBB+</v>
      </c>
      <c r="N641" s="25" t="str">
        <f t="shared" si="40"/>
        <v>BBB+</v>
      </c>
      <c r="O641" s="15" t="s">
        <v>192</v>
      </c>
    </row>
    <row r="642" spans="1:15" x14ac:dyDescent="0.2">
      <c r="A642" s="25">
        <f t="shared" si="41"/>
        <v>351</v>
      </c>
      <c r="B642" s="62" t="str">
        <f t="shared" si="29"/>
        <v>The Connecticut Light and Power Company</v>
      </c>
      <c r="C642" s="25" t="str">
        <f t="shared" si="30"/>
        <v>A</v>
      </c>
      <c r="D642" s="25" t="str">
        <f t="shared" ref="D642:D671" si="42">VLOOKUP($A642+1,$A$15:$BD$560,$B$570+$D$570,0)</f>
        <v>A</v>
      </c>
      <c r="E642" s="25" t="str">
        <f t="shared" si="31"/>
        <v>A+</v>
      </c>
      <c r="F642" s="25" t="str">
        <f t="shared" si="32"/>
        <v>A+</v>
      </c>
      <c r="G642" s="25" t="str">
        <f t="shared" si="33"/>
        <v>A</v>
      </c>
      <c r="H642" s="25" t="str">
        <f t="shared" si="34"/>
        <v>A</v>
      </c>
      <c r="I642" s="25" t="str">
        <f t="shared" si="35"/>
        <v>A-</v>
      </c>
      <c r="J642" s="25" t="str">
        <f t="shared" si="36"/>
        <v>A-</v>
      </c>
      <c r="K642" s="25" t="str">
        <f t="shared" si="37"/>
        <v>A-</v>
      </c>
      <c r="L642" s="25" t="str">
        <f t="shared" si="38"/>
        <v>BBB+</v>
      </c>
      <c r="M642" s="25" t="str">
        <f t="shared" si="39"/>
        <v>BBB</v>
      </c>
      <c r="N642" s="25" t="str">
        <f t="shared" si="40"/>
        <v>BBB</v>
      </c>
      <c r="O642" s="15" t="s">
        <v>196</v>
      </c>
    </row>
    <row r="643" spans="1:15" x14ac:dyDescent="0.2">
      <c r="A643" s="25">
        <f t="shared" si="41"/>
        <v>356</v>
      </c>
      <c r="B643" s="62" t="str">
        <f t="shared" si="29"/>
        <v>Western Massachusetts Electric Company</v>
      </c>
      <c r="C643" s="25" t="str">
        <f t="shared" si="30"/>
        <v>NR</v>
      </c>
      <c r="D643" s="25" t="str">
        <f t="shared" si="42"/>
        <v>NR</v>
      </c>
      <c r="E643" s="25" t="str">
        <f t="shared" si="31"/>
        <v>NR</v>
      </c>
      <c r="F643" s="25" t="str">
        <f t="shared" si="32"/>
        <v>A+</v>
      </c>
      <c r="G643" s="25" t="str">
        <f t="shared" si="33"/>
        <v>A</v>
      </c>
      <c r="H643" s="25" t="str">
        <f t="shared" si="34"/>
        <v>A</v>
      </c>
      <c r="I643" s="25" t="str">
        <f t="shared" si="35"/>
        <v>A-</v>
      </c>
      <c r="J643" s="25" t="str">
        <f t="shared" si="36"/>
        <v>A-</v>
      </c>
      <c r="K643" s="25" t="str">
        <f t="shared" si="37"/>
        <v>A-</v>
      </c>
      <c r="L643" s="25" t="str">
        <f t="shared" si="38"/>
        <v>BBB+</v>
      </c>
      <c r="M643" s="25" t="str">
        <f t="shared" si="39"/>
        <v>BBB</v>
      </c>
      <c r="N643" s="25" t="str">
        <f t="shared" si="40"/>
        <v>BBB</v>
      </c>
      <c r="O643" s="15" t="s">
        <v>197</v>
      </c>
    </row>
    <row r="644" spans="1:15" x14ac:dyDescent="0.2">
      <c r="A644" s="25">
        <f t="shared" si="41"/>
        <v>361</v>
      </c>
      <c r="B644" s="62" t="str">
        <f t="shared" si="29"/>
        <v>Public Service Company of New Hampshire</v>
      </c>
      <c r="C644" s="25" t="str">
        <f t="shared" si="30"/>
        <v>A</v>
      </c>
      <c r="D644" s="25" t="str">
        <f t="shared" si="42"/>
        <v>A</v>
      </c>
      <c r="E644" s="25" t="str">
        <f t="shared" si="31"/>
        <v>A+</v>
      </c>
      <c r="F644" s="25" t="str">
        <f t="shared" si="32"/>
        <v>A+</v>
      </c>
      <c r="G644" s="25" t="str">
        <f t="shared" si="33"/>
        <v>A</v>
      </c>
      <c r="H644" s="25" t="str">
        <f t="shared" si="34"/>
        <v>A</v>
      </c>
      <c r="I644" s="25" t="str">
        <f t="shared" si="35"/>
        <v>A-</v>
      </c>
      <c r="J644" s="25" t="str">
        <f t="shared" si="36"/>
        <v>A-</v>
      </c>
      <c r="K644" s="25" t="str">
        <f t="shared" si="37"/>
        <v>A-</v>
      </c>
      <c r="L644" s="25" t="str">
        <f t="shared" si="38"/>
        <v>BBB+</v>
      </c>
      <c r="M644" s="25" t="str">
        <f t="shared" si="39"/>
        <v>BBB</v>
      </c>
      <c r="N644" s="25" t="str">
        <f t="shared" si="40"/>
        <v>BBB</v>
      </c>
      <c r="O644" s="15" t="s">
        <v>196</v>
      </c>
    </row>
    <row r="645" spans="1:15" x14ac:dyDescent="0.2">
      <c r="A645" s="25">
        <f t="shared" si="41"/>
        <v>366</v>
      </c>
      <c r="B645" s="62" t="str">
        <f t="shared" si="29"/>
        <v>Louisville Gas and Electric Company</v>
      </c>
      <c r="C645" s="25" t="str">
        <f t="shared" si="30"/>
        <v>A-</v>
      </c>
      <c r="D645" s="25" t="str">
        <f t="shared" si="42"/>
        <v>A-</v>
      </c>
      <c r="E645" s="25" t="str">
        <f t="shared" si="31"/>
        <v>A-</v>
      </c>
      <c r="F645" s="25" t="str">
        <f t="shared" si="32"/>
        <v>A-</v>
      </c>
      <c r="G645" s="25" t="str">
        <f t="shared" si="33"/>
        <v>A-</v>
      </c>
      <c r="H645" s="25" t="str">
        <f t="shared" si="34"/>
        <v>A-</v>
      </c>
      <c r="I645" s="25" t="str">
        <f t="shared" si="35"/>
        <v>BBB</v>
      </c>
      <c r="J645" s="25" t="str">
        <f t="shared" si="36"/>
        <v>BBB</v>
      </c>
      <c r="K645" s="25" t="str">
        <f t="shared" si="37"/>
        <v>BBB</v>
      </c>
      <c r="L645" s="25" t="str">
        <f t="shared" si="38"/>
        <v>BBB</v>
      </c>
      <c r="M645" s="25" t="str">
        <f t="shared" si="39"/>
        <v>BBB+</v>
      </c>
      <c r="N645" s="25" t="str">
        <f t="shared" si="40"/>
        <v>BBB+</v>
      </c>
      <c r="O645" s="15" t="s">
        <v>195</v>
      </c>
    </row>
    <row r="646" spans="1:15" x14ac:dyDescent="0.2">
      <c r="A646" s="25">
        <f t="shared" si="41"/>
        <v>371</v>
      </c>
      <c r="B646" s="62" t="str">
        <f t="shared" si="29"/>
        <v>Southern Power Company</v>
      </c>
      <c r="C646" s="25" t="str">
        <f t="shared" si="30"/>
        <v>BBB+</v>
      </c>
      <c r="D646" s="25" t="str">
        <f t="shared" si="42"/>
        <v>BBB+</v>
      </c>
      <c r="E646" s="25" t="str">
        <f t="shared" si="31"/>
        <v>BBB+</v>
      </c>
      <c r="F646" s="25" t="str">
        <f t="shared" si="32"/>
        <v>BBB+</v>
      </c>
      <c r="G646" s="25" t="str">
        <f t="shared" si="33"/>
        <v>BBB+</v>
      </c>
      <c r="H646" s="25" t="str">
        <f t="shared" si="34"/>
        <v>BBB+</v>
      </c>
      <c r="I646" s="25" t="str">
        <f t="shared" si="35"/>
        <v>BBB+</v>
      </c>
      <c r="J646" s="25" t="str">
        <f t="shared" si="36"/>
        <v>BBB+</v>
      </c>
      <c r="K646" s="25" t="str">
        <f t="shared" si="37"/>
        <v>BBB+</v>
      </c>
      <c r="L646" s="25" t="str">
        <f t="shared" si="38"/>
        <v>BBB+</v>
      </c>
      <c r="M646" s="25" t="str">
        <f t="shared" si="39"/>
        <v>BBB+</v>
      </c>
      <c r="N646" s="25" t="str">
        <f t="shared" si="40"/>
        <v>BBB+</v>
      </c>
      <c r="O646" s="15" t="s">
        <v>183</v>
      </c>
    </row>
    <row r="647" spans="1:15" x14ac:dyDescent="0.2">
      <c r="A647" s="25">
        <f t="shared" si="41"/>
        <v>376</v>
      </c>
      <c r="B647" s="62" t="str">
        <f t="shared" si="29"/>
        <v>Rochester Gas and Electric Corporation</v>
      </c>
      <c r="C647" s="25" t="str">
        <f t="shared" si="30"/>
        <v>A-</v>
      </c>
      <c r="D647" s="25" t="str">
        <f t="shared" si="42"/>
        <v>A-</v>
      </c>
      <c r="E647" s="25" t="str">
        <f t="shared" si="31"/>
        <v>A-</v>
      </c>
      <c r="F647" s="25" t="str">
        <f t="shared" si="32"/>
        <v>A-</v>
      </c>
      <c r="G647" s="25" t="str">
        <f t="shared" si="33"/>
        <v>A-</v>
      </c>
      <c r="H647" s="25" t="str">
        <f t="shared" si="34"/>
        <v>BBB+</v>
      </c>
      <c r="I647" s="25" t="str">
        <f t="shared" si="35"/>
        <v>BBB+</v>
      </c>
      <c r="J647" s="25" t="str">
        <f t="shared" si="36"/>
        <v>BBB+</v>
      </c>
      <c r="K647" s="25" t="str">
        <f t="shared" si="37"/>
        <v>BBB+</v>
      </c>
      <c r="L647" s="25" t="str">
        <f t="shared" si="38"/>
        <v>BBB</v>
      </c>
      <c r="M647" s="25" t="str">
        <f t="shared" si="39"/>
        <v>BBB</v>
      </c>
      <c r="N647" s="25" t="str">
        <f t="shared" si="40"/>
        <v>BBB</v>
      </c>
      <c r="O647" s="15" t="s">
        <v>192</v>
      </c>
    </row>
    <row r="648" spans="1:15" x14ac:dyDescent="0.2">
      <c r="A648" s="25">
        <f t="shared" si="41"/>
        <v>381</v>
      </c>
      <c r="B648" s="62" t="str">
        <f t="shared" si="29"/>
        <v>Wisconsin Gas LLC</v>
      </c>
      <c r="C648" s="25" t="str">
        <f t="shared" si="30"/>
        <v>A</v>
      </c>
      <c r="D648" s="25" t="str">
        <f t="shared" si="42"/>
        <v>A</v>
      </c>
      <c r="E648" s="25" t="str">
        <f t="shared" si="31"/>
        <v>A</v>
      </c>
      <c r="F648" s="25" t="str">
        <f t="shared" si="32"/>
        <v>A</v>
      </c>
      <c r="G648" s="25" t="str">
        <f t="shared" si="33"/>
        <v>A</v>
      </c>
      <c r="H648" s="25" t="str">
        <f t="shared" si="34"/>
        <v>A</v>
      </c>
      <c r="I648" s="25" t="str">
        <f t="shared" si="35"/>
        <v>A</v>
      </c>
      <c r="J648" s="25" t="str">
        <f t="shared" si="36"/>
        <v>A</v>
      </c>
      <c r="K648" s="25" t="str">
        <f t="shared" si="37"/>
        <v>A-</v>
      </c>
      <c r="L648" s="25" t="str">
        <f t="shared" si="38"/>
        <v>A-</v>
      </c>
      <c r="M648" s="25" t="str">
        <f t="shared" si="39"/>
        <v>A-</v>
      </c>
      <c r="N648" s="25" t="str">
        <f t="shared" si="40"/>
        <v>A-</v>
      </c>
      <c r="O648" s="62" t="s">
        <v>184</v>
      </c>
    </row>
    <row r="649" spans="1:15" x14ac:dyDescent="0.2">
      <c r="A649" s="25">
        <f t="shared" si="41"/>
        <v>386</v>
      </c>
      <c r="B649" s="62" t="str">
        <f t="shared" si="29"/>
        <v>Virginia Electric and Power Company</v>
      </c>
      <c r="C649" s="25" t="str">
        <f t="shared" si="30"/>
        <v>BBB+</v>
      </c>
      <c r="D649" s="25" t="str">
        <f t="shared" si="42"/>
        <v>BBB+</v>
      </c>
      <c r="E649" s="25" t="str">
        <f t="shared" si="31"/>
        <v>BBB+</v>
      </c>
      <c r="F649" s="25" t="str">
        <f t="shared" si="32"/>
        <v>BBB+</v>
      </c>
      <c r="G649" s="25" t="str">
        <f t="shared" si="33"/>
        <v>BBB+</v>
      </c>
      <c r="H649" s="25" t="str">
        <f t="shared" si="34"/>
        <v>A-</v>
      </c>
      <c r="I649" s="25" t="str">
        <f t="shared" si="35"/>
        <v>A-</v>
      </c>
      <c r="J649" s="25" t="str">
        <f t="shared" si="36"/>
        <v>A-</v>
      </c>
      <c r="K649" s="25" t="str">
        <f t="shared" si="37"/>
        <v>A-</v>
      </c>
      <c r="L649" s="25" t="str">
        <f t="shared" si="38"/>
        <v>A-</v>
      </c>
      <c r="M649" s="25" t="str">
        <f t="shared" si="39"/>
        <v>A-</v>
      </c>
      <c r="N649" s="25" t="str">
        <f t="shared" si="40"/>
        <v>A-</v>
      </c>
      <c r="O649" s="76" t="s">
        <v>188</v>
      </c>
    </row>
    <row r="650" spans="1:15" x14ac:dyDescent="0.2">
      <c r="A650" s="25">
        <f t="shared" si="41"/>
        <v>391</v>
      </c>
      <c r="B650" s="62" t="str">
        <f t="shared" si="29"/>
        <v>Duke Energy Kentucky, Inc.</v>
      </c>
      <c r="C650" s="25" t="str">
        <f t="shared" si="30"/>
        <v>A-</v>
      </c>
      <c r="D650" s="25" t="str">
        <f t="shared" si="42"/>
        <v>A-</v>
      </c>
      <c r="E650" s="25" t="str">
        <f t="shared" si="31"/>
        <v>A-</v>
      </c>
      <c r="F650" s="25" t="str">
        <f t="shared" si="32"/>
        <v>A-</v>
      </c>
      <c r="G650" s="25" t="str">
        <f t="shared" si="33"/>
        <v>A-</v>
      </c>
      <c r="H650" s="25" t="str">
        <f t="shared" si="34"/>
        <v>A-</v>
      </c>
      <c r="I650" s="25" t="str">
        <f t="shared" si="35"/>
        <v>BBB+</v>
      </c>
      <c r="J650" s="25" t="str">
        <f t="shared" si="36"/>
        <v>BBB+</v>
      </c>
      <c r="K650" s="25" t="str">
        <f t="shared" si="37"/>
        <v>BBB+</v>
      </c>
      <c r="L650" s="25" t="str">
        <f t="shared" si="38"/>
        <v>A-</v>
      </c>
      <c r="M650" s="25" t="str">
        <f t="shared" si="39"/>
        <v>A-</v>
      </c>
      <c r="N650" s="25" t="str">
        <f t="shared" si="40"/>
        <v>A-</v>
      </c>
      <c r="O650" s="76" t="s">
        <v>182</v>
      </c>
    </row>
    <row r="651" spans="1:15" x14ac:dyDescent="0.2">
      <c r="A651" s="25">
        <f t="shared" si="41"/>
        <v>396</v>
      </c>
      <c r="B651" s="62" t="str">
        <f t="shared" si="29"/>
        <v>The Toledo Edison Company</v>
      </c>
      <c r="C651" s="25" t="str">
        <f t="shared" si="30"/>
        <v>BBB</v>
      </c>
      <c r="D651" s="25" t="str">
        <f t="shared" si="42"/>
        <v>BBB</v>
      </c>
      <c r="E651" s="25" t="str">
        <f t="shared" si="31"/>
        <v>BBB</v>
      </c>
      <c r="F651" s="25" t="str">
        <f t="shared" si="32"/>
        <v>BBB-</v>
      </c>
      <c r="G651" s="25" t="str">
        <f t="shared" si="33"/>
        <v>BBB-</v>
      </c>
      <c r="H651" s="25" t="str">
        <f t="shared" si="34"/>
        <v>BBB-</v>
      </c>
      <c r="I651" s="25" t="str">
        <f t="shared" si="35"/>
        <v>BBB-</v>
      </c>
      <c r="J651" s="25" t="str">
        <f t="shared" si="36"/>
        <v>BBB-</v>
      </c>
      <c r="K651" s="25" t="str">
        <f t="shared" si="37"/>
        <v>BBB-</v>
      </c>
      <c r="L651" s="25" t="str">
        <f t="shared" si="38"/>
        <v>BBB-</v>
      </c>
      <c r="M651" s="25" t="str">
        <f t="shared" si="39"/>
        <v>BBB-</v>
      </c>
      <c r="N651" s="25" t="str">
        <f t="shared" si="40"/>
        <v>BBB</v>
      </c>
      <c r="O651" s="76" t="s">
        <v>189</v>
      </c>
    </row>
    <row r="652" spans="1:15" x14ac:dyDescent="0.2">
      <c r="A652" s="25">
        <f t="shared" si="41"/>
        <v>401</v>
      </c>
      <c r="B652" s="62" t="str">
        <f t="shared" si="29"/>
        <v>The Southern Connecticut Gas Company</v>
      </c>
      <c r="C652" s="25" t="str">
        <f t="shared" si="30"/>
        <v>A-</v>
      </c>
      <c r="D652" s="25" t="str">
        <f t="shared" si="42"/>
        <v>A-</v>
      </c>
      <c r="E652" s="25" t="str">
        <f t="shared" si="31"/>
        <v>A-</v>
      </c>
      <c r="F652" s="25" t="str">
        <f t="shared" si="32"/>
        <v>A-</v>
      </c>
      <c r="G652" s="25" t="str">
        <f t="shared" si="33"/>
        <v>A-</v>
      </c>
      <c r="H652" s="25" t="str">
        <f t="shared" si="34"/>
        <v>BBB</v>
      </c>
      <c r="I652" s="25" t="str">
        <f t="shared" si="35"/>
        <v>BBB</v>
      </c>
      <c r="J652" s="25" t="str">
        <f t="shared" si="36"/>
        <v>BBB</v>
      </c>
      <c r="K652" s="25" t="str">
        <f t="shared" si="37"/>
        <v>BBB</v>
      </c>
      <c r="L652" s="25" t="str">
        <f t="shared" si="38"/>
        <v>BBB</v>
      </c>
      <c r="M652" s="25" t="str">
        <f t="shared" si="39"/>
        <v>BBB</v>
      </c>
      <c r="N652" s="25" t="str">
        <f t="shared" si="40"/>
        <v>A-</v>
      </c>
      <c r="O652" s="76" t="s">
        <v>192</v>
      </c>
    </row>
    <row r="653" spans="1:15" x14ac:dyDescent="0.2">
      <c r="A653" s="25">
        <f t="shared" si="41"/>
        <v>406</v>
      </c>
      <c r="B653" s="62" t="str">
        <f t="shared" si="29"/>
        <v>Delmarva Power &amp; Light Company</v>
      </c>
      <c r="C653" s="25" t="str">
        <f t="shared" si="30"/>
        <v>A-</v>
      </c>
      <c r="D653" s="25" t="str">
        <f t="shared" si="42"/>
        <v>A-</v>
      </c>
      <c r="E653" s="25" t="str">
        <f t="shared" si="31"/>
        <v>BBB+</v>
      </c>
      <c r="F653" s="25" t="str">
        <f t="shared" si="32"/>
        <v>BBB+</v>
      </c>
      <c r="G653" s="25" t="str">
        <f t="shared" si="33"/>
        <v>BBB+</v>
      </c>
      <c r="H653" s="25" t="str">
        <f t="shared" si="34"/>
        <v>BBB+</v>
      </c>
      <c r="I653" s="25" t="str">
        <f t="shared" si="35"/>
        <v>BBB+</v>
      </c>
      <c r="J653" s="25" t="str">
        <f t="shared" si="36"/>
        <v>BBB+</v>
      </c>
      <c r="K653" s="25" t="str">
        <f t="shared" si="37"/>
        <v>BBB+</v>
      </c>
      <c r="L653" s="25" t="str">
        <f t="shared" si="38"/>
        <v>BBB+</v>
      </c>
      <c r="M653" s="25" t="str">
        <f t="shared" si="39"/>
        <v>BBB+</v>
      </c>
      <c r="N653" s="25" t="str">
        <f t="shared" si="40"/>
        <v>BBB</v>
      </c>
      <c r="O653" s="76" t="s">
        <v>194</v>
      </c>
    </row>
    <row r="654" spans="1:15" x14ac:dyDescent="0.2">
      <c r="A654" s="25">
        <f t="shared" si="41"/>
        <v>411</v>
      </c>
      <c r="B654" s="62" t="str">
        <f t="shared" si="29"/>
        <v>Ohio Edison Company</v>
      </c>
      <c r="C654" s="25" t="str">
        <f t="shared" si="30"/>
        <v>BBB</v>
      </c>
      <c r="D654" s="25" t="str">
        <f t="shared" si="42"/>
        <v>BBB</v>
      </c>
      <c r="E654" s="25" t="str">
        <f t="shared" si="31"/>
        <v>BBB</v>
      </c>
      <c r="F654" s="25" t="str">
        <f t="shared" si="32"/>
        <v>BBB-</v>
      </c>
      <c r="G654" s="25" t="str">
        <f t="shared" si="33"/>
        <v>BBB-</v>
      </c>
      <c r="H654" s="25" t="str">
        <f t="shared" si="34"/>
        <v>BBB-</v>
      </c>
      <c r="I654" s="25" t="str">
        <f t="shared" si="35"/>
        <v>BBB-</v>
      </c>
      <c r="J654" s="25" t="str">
        <f t="shared" si="36"/>
        <v>BBB-</v>
      </c>
      <c r="K654" s="25" t="str">
        <f t="shared" si="37"/>
        <v>BBB-</v>
      </c>
      <c r="L654" s="25" t="str">
        <f t="shared" si="38"/>
        <v>BBB-</v>
      </c>
      <c r="M654" s="25" t="str">
        <f t="shared" si="39"/>
        <v>BBB-</v>
      </c>
      <c r="N654" s="25" t="str">
        <f t="shared" si="40"/>
        <v>BBB</v>
      </c>
      <c r="O654" s="76" t="s">
        <v>189</v>
      </c>
    </row>
    <row r="655" spans="1:15" x14ac:dyDescent="0.2">
      <c r="A655" s="25">
        <f t="shared" si="41"/>
        <v>416</v>
      </c>
      <c r="B655" s="62" t="str">
        <f t="shared" si="29"/>
        <v>Ameren Illinois Company</v>
      </c>
      <c r="C655" s="25" t="str">
        <f t="shared" si="30"/>
        <v>BBB+</v>
      </c>
      <c r="D655" s="25" t="str">
        <f t="shared" si="42"/>
        <v>BBB+</v>
      </c>
      <c r="E655" s="25" t="str">
        <f t="shared" si="31"/>
        <v>BBB+</v>
      </c>
      <c r="F655" s="25" t="str">
        <f t="shared" si="32"/>
        <v>BBB+</v>
      </c>
      <c r="G655" s="25" t="str">
        <f t="shared" si="33"/>
        <v>BBB+</v>
      </c>
      <c r="H655" s="25" t="str">
        <f t="shared" si="34"/>
        <v>BBB+</v>
      </c>
      <c r="I655" s="25" t="str">
        <f t="shared" si="35"/>
        <v>BBB+</v>
      </c>
      <c r="J655" s="25" t="str">
        <f t="shared" si="36"/>
        <v>BBB+</v>
      </c>
      <c r="K655" s="25" t="str">
        <f t="shared" si="37"/>
        <v>BBB-</v>
      </c>
      <c r="L655" s="25" t="str">
        <f t="shared" si="38"/>
        <v>BBB-</v>
      </c>
      <c r="M655" s="25" t="str">
        <f t="shared" si="39"/>
        <v>BBB-</v>
      </c>
      <c r="N655" s="25" t="str">
        <f t="shared" si="40"/>
        <v>BBB-</v>
      </c>
      <c r="O655" s="76" t="s">
        <v>191</v>
      </c>
    </row>
    <row r="656" spans="1:15" x14ac:dyDescent="0.2">
      <c r="A656" s="25">
        <f t="shared" si="41"/>
        <v>421</v>
      </c>
      <c r="B656" s="62" t="str">
        <f t="shared" si="29"/>
        <v>Duke Energy Carolinas, LLC</v>
      </c>
      <c r="C656" s="25" t="str">
        <f t="shared" si="30"/>
        <v>A-</v>
      </c>
      <c r="D656" s="25" t="str">
        <f t="shared" si="42"/>
        <v>A-</v>
      </c>
      <c r="E656" s="25" t="str">
        <f t="shared" si="31"/>
        <v>A-</v>
      </c>
      <c r="F656" s="25" t="str">
        <f t="shared" si="32"/>
        <v>A-</v>
      </c>
      <c r="G656" s="25" t="str">
        <f t="shared" si="33"/>
        <v>A-</v>
      </c>
      <c r="H656" s="25" t="str">
        <f t="shared" si="34"/>
        <v>A-</v>
      </c>
      <c r="I656" s="25" t="str">
        <f t="shared" si="35"/>
        <v>BBB+</v>
      </c>
      <c r="J656" s="25" t="str">
        <f t="shared" si="36"/>
        <v>BBB+</v>
      </c>
      <c r="K656" s="25" t="str">
        <f t="shared" si="37"/>
        <v>BBB+</v>
      </c>
      <c r="L656" s="25" t="str">
        <f t="shared" si="38"/>
        <v>A-</v>
      </c>
      <c r="M656" s="25" t="str">
        <f t="shared" si="39"/>
        <v>A-</v>
      </c>
      <c r="N656" s="25" t="str">
        <f t="shared" si="40"/>
        <v>A-</v>
      </c>
      <c r="O656" s="76" t="s">
        <v>182</v>
      </c>
    </row>
    <row r="657" spans="1:15" x14ac:dyDescent="0.2">
      <c r="A657" s="25">
        <f t="shared" si="41"/>
        <v>426</v>
      </c>
      <c r="B657" s="62" t="str">
        <f t="shared" si="29"/>
        <v>Duke Energy Progress, LLC</v>
      </c>
      <c r="C657" s="25" t="str">
        <f t="shared" si="30"/>
        <v>A-</v>
      </c>
      <c r="D657" s="25" t="str">
        <f t="shared" si="42"/>
        <v>A-</v>
      </c>
      <c r="E657" s="25" t="str">
        <f t="shared" si="31"/>
        <v>A-</v>
      </c>
      <c r="F657" s="25" t="str">
        <f t="shared" si="32"/>
        <v>A-</v>
      </c>
      <c r="G657" s="25" t="str">
        <f t="shared" si="33"/>
        <v>A-</v>
      </c>
      <c r="H657" s="25" t="str">
        <f t="shared" si="34"/>
        <v>A-</v>
      </c>
      <c r="I657" s="25" t="str">
        <f t="shared" si="35"/>
        <v>BBB+</v>
      </c>
      <c r="J657" s="25" t="str">
        <f t="shared" si="36"/>
        <v>BBB+</v>
      </c>
      <c r="K657" s="25" t="str">
        <f t="shared" si="37"/>
        <v>BBB+</v>
      </c>
      <c r="L657" s="25" t="str">
        <f t="shared" si="38"/>
        <v>BBB+</v>
      </c>
      <c r="M657" s="25" t="str">
        <f t="shared" si="39"/>
        <v>BBB+</v>
      </c>
      <c r="N657" s="25" t="str">
        <f t="shared" si="40"/>
        <v>BBB+</v>
      </c>
      <c r="O657" s="76" t="s">
        <v>182</v>
      </c>
    </row>
    <row r="658" spans="1:15" x14ac:dyDescent="0.2">
      <c r="A658" s="25">
        <f t="shared" si="41"/>
        <v>431</v>
      </c>
      <c r="B658" s="62" t="str">
        <f t="shared" si="29"/>
        <v>Wisconsin Public Service Corporation</v>
      </c>
      <c r="C658" s="25" t="str">
        <f t="shared" si="30"/>
        <v>A-</v>
      </c>
      <c r="D658" s="25" t="str">
        <f t="shared" si="42"/>
        <v>A-</v>
      </c>
      <c r="E658" s="25" t="str">
        <f t="shared" si="31"/>
        <v>A-</v>
      </c>
      <c r="F658" s="25" t="str">
        <f t="shared" si="32"/>
        <v>A-</v>
      </c>
      <c r="G658" s="25" t="str">
        <f t="shared" si="33"/>
        <v>A-</v>
      </c>
      <c r="H658" s="25" t="str">
        <f t="shared" si="34"/>
        <v>A-</v>
      </c>
      <c r="I658" s="25" t="str">
        <f t="shared" si="35"/>
        <v>A-</v>
      </c>
      <c r="J658" s="25" t="str">
        <f t="shared" si="36"/>
        <v>A-</v>
      </c>
      <c r="K658" s="25" t="str">
        <f t="shared" si="37"/>
        <v>A-</v>
      </c>
      <c r="L658" s="25" t="str">
        <f t="shared" si="38"/>
        <v>A-</v>
      </c>
      <c r="M658" s="25" t="str">
        <f t="shared" si="39"/>
        <v>A-</v>
      </c>
      <c r="N658" s="25" t="str">
        <f t="shared" si="40"/>
        <v>A-</v>
      </c>
      <c r="O658" s="76" t="s">
        <v>193</v>
      </c>
    </row>
    <row r="659" spans="1:15" x14ac:dyDescent="0.2">
      <c r="A659" s="25">
        <f t="shared" si="41"/>
        <v>436</v>
      </c>
      <c r="B659" s="62" t="str">
        <f t="shared" si="29"/>
        <v>The United Illuminating Company</v>
      </c>
      <c r="C659" s="25" t="str">
        <f t="shared" si="30"/>
        <v>A-</v>
      </c>
      <c r="D659" s="25" t="str">
        <f t="shared" si="42"/>
        <v>A-</v>
      </c>
      <c r="E659" s="25" t="str">
        <f t="shared" si="31"/>
        <v>A-</v>
      </c>
      <c r="F659" s="25" t="str">
        <f t="shared" si="32"/>
        <v>A-</v>
      </c>
      <c r="G659" s="25" t="str">
        <f t="shared" si="33"/>
        <v>A-</v>
      </c>
      <c r="H659" s="25" t="str">
        <f t="shared" si="34"/>
        <v>BBB</v>
      </c>
      <c r="I659" s="25" t="str">
        <f t="shared" si="35"/>
        <v>BBB</v>
      </c>
      <c r="J659" s="25" t="str">
        <f t="shared" si="36"/>
        <v>BBB</v>
      </c>
      <c r="K659" s="25" t="str">
        <f t="shared" si="37"/>
        <v>BBB</v>
      </c>
      <c r="L659" s="25" t="str">
        <f t="shared" si="38"/>
        <v>BBB</v>
      </c>
      <c r="M659" s="25" t="str">
        <f t="shared" si="39"/>
        <v>BBB</v>
      </c>
      <c r="N659" s="25" t="str">
        <f t="shared" si="40"/>
        <v>BBB</v>
      </c>
      <c r="O659" s="76" t="s">
        <v>192</v>
      </c>
    </row>
    <row r="660" spans="1:15" x14ac:dyDescent="0.2">
      <c r="A660" s="25">
        <f t="shared" si="41"/>
        <v>441</v>
      </c>
      <c r="B660" s="62" t="str">
        <f t="shared" si="29"/>
        <v>Georgia Power Company</v>
      </c>
      <c r="C660" s="25" t="str">
        <f t="shared" si="30"/>
        <v>A-</v>
      </c>
      <c r="D660" s="25" t="str">
        <f t="shared" si="42"/>
        <v>A-</v>
      </c>
      <c r="E660" s="25" t="str">
        <f t="shared" si="31"/>
        <v>A-</v>
      </c>
      <c r="F660" s="25" t="str">
        <f t="shared" si="32"/>
        <v>A-</v>
      </c>
      <c r="G660" s="25" t="str">
        <f t="shared" si="33"/>
        <v>A-</v>
      </c>
      <c r="H660" s="25" t="str">
        <f t="shared" si="34"/>
        <v>A-</v>
      </c>
      <c r="I660" s="25" t="str">
        <f t="shared" si="35"/>
        <v>A</v>
      </c>
      <c r="J660" s="25" t="str">
        <f t="shared" si="36"/>
        <v>A</v>
      </c>
      <c r="K660" s="25" t="str">
        <f t="shared" si="37"/>
        <v>A</v>
      </c>
      <c r="L660" s="25" t="str">
        <f t="shared" si="38"/>
        <v>A</v>
      </c>
      <c r="M660" s="25" t="str">
        <f t="shared" si="39"/>
        <v>A</v>
      </c>
      <c r="N660" s="25" t="str">
        <f t="shared" si="40"/>
        <v>A</v>
      </c>
      <c r="O660" s="76" t="s">
        <v>183</v>
      </c>
    </row>
    <row r="661" spans="1:15" x14ac:dyDescent="0.2">
      <c r="A661" s="25">
        <f t="shared" si="41"/>
        <v>446</v>
      </c>
      <c r="B661" s="62" t="str">
        <f t="shared" si="29"/>
        <v>Union Electric Company</v>
      </c>
      <c r="C661" s="25" t="str">
        <f t="shared" si="30"/>
        <v>BBB+</v>
      </c>
      <c r="D661" s="25" t="str">
        <f t="shared" si="42"/>
        <v>BBB+</v>
      </c>
      <c r="E661" s="25" t="str">
        <f t="shared" si="31"/>
        <v>BBB+</v>
      </c>
      <c r="F661" s="25" t="str">
        <f t="shared" si="32"/>
        <v>BBB+</v>
      </c>
      <c r="G661" s="25" t="str">
        <f t="shared" si="33"/>
        <v>BBB+</v>
      </c>
      <c r="H661" s="25" t="str">
        <f t="shared" si="34"/>
        <v>BBB+</v>
      </c>
      <c r="I661" s="25" t="str">
        <f t="shared" si="35"/>
        <v>BBB+</v>
      </c>
      <c r="J661" s="25" t="str">
        <f t="shared" si="36"/>
        <v>BBB+</v>
      </c>
      <c r="K661" s="25" t="str">
        <f t="shared" si="37"/>
        <v>BBB-</v>
      </c>
      <c r="L661" s="25" t="str">
        <f t="shared" si="38"/>
        <v>BBB-</v>
      </c>
      <c r="M661" s="25" t="str">
        <f t="shared" si="39"/>
        <v>BBB-</v>
      </c>
      <c r="N661" s="25" t="str">
        <f t="shared" si="40"/>
        <v>BBB-</v>
      </c>
      <c r="O661" s="76" t="s">
        <v>191</v>
      </c>
    </row>
    <row r="662" spans="1:15" x14ac:dyDescent="0.2">
      <c r="A662" s="25">
        <f t="shared" si="41"/>
        <v>451</v>
      </c>
      <c r="B662" s="62" t="str">
        <f t="shared" si="29"/>
        <v>Evergy Missouri West, Inc.</v>
      </c>
      <c r="C662" s="25" t="str">
        <f t="shared" si="30"/>
        <v>A-</v>
      </c>
      <c r="D662" s="25" t="str">
        <f t="shared" si="42"/>
        <v>A-</v>
      </c>
      <c r="E662" s="25" t="str">
        <f t="shared" si="31"/>
        <v>A-</v>
      </c>
      <c r="F662" s="25" t="str">
        <f t="shared" si="32"/>
        <v>BBB+</v>
      </c>
      <c r="G662" s="25" t="str">
        <f t="shared" si="33"/>
        <v>BBB+</v>
      </c>
      <c r="H662" s="25" t="str">
        <f t="shared" si="34"/>
        <v>BBB+</v>
      </c>
      <c r="I662" s="25" t="str">
        <f t="shared" si="35"/>
        <v>BBB+</v>
      </c>
      <c r="J662" s="25" t="str">
        <f t="shared" si="36"/>
        <v>BBB</v>
      </c>
      <c r="K662" s="25" t="str">
        <f t="shared" si="37"/>
        <v>BBB</v>
      </c>
      <c r="L662" s="25" t="str">
        <f t="shared" si="38"/>
        <v>BBB</v>
      </c>
      <c r="M662" s="25" t="str">
        <f t="shared" si="39"/>
        <v>BBB</v>
      </c>
      <c r="N662" s="25" t="str">
        <f t="shared" si="40"/>
        <v>BBB</v>
      </c>
      <c r="O662" s="76" t="s">
        <v>190</v>
      </c>
    </row>
    <row r="663" spans="1:15" x14ac:dyDescent="0.2">
      <c r="A663" s="25">
        <f t="shared" si="41"/>
        <v>456</v>
      </c>
      <c r="B663" s="62" t="str">
        <f t="shared" si="29"/>
        <v>West Penn Power Company</v>
      </c>
      <c r="C663" s="25" t="str">
        <f t="shared" si="30"/>
        <v>BBB</v>
      </c>
      <c r="D663" s="25" t="str">
        <f t="shared" si="42"/>
        <v>BBB</v>
      </c>
      <c r="E663" s="25" t="str">
        <f t="shared" si="31"/>
        <v>BBB</v>
      </c>
      <c r="F663" s="25" t="str">
        <f t="shared" si="32"/>
        <v>BBB-</v>
      </c>
      <c r="G663" s="25" t="str">
        <f t="shared" si="33"/>
        <v>BBB-</v>
      </c>
      <c r="H663" s="25" t="str">
        <f t="shared" si="34"/>
        <v>BBB-</v>
      </c>
      <c r="I663" s="25" t="str">
        <f t="shared" si="35"/>
        <v>BBB-</v>
      </c>
      <c r="J663" s="25" t="str">
        <f t="shared" si="36"/>
        <v>BBB-</v>
      </c>
      <c r="K663" s="25" t="str">
        <f t="shared" si="37"/>
        <v>BBB-</v>
      </c>
      <c r="L663" s="25" t="str">
        <f t="shared" si="38"/>
        <v>BBB-</v>
      </c>
      <c r="M663" s="25" t="str">
        <f t="shared" si="39"/>
        <v>BBB-</v>
      </c>
      <c r="N663" s="25" t="str">
        <f t="shared" si="40"/>
        <v>BBB-</v>
      </c>
      <c r="O663" s="62" t="s">
        <v>189</v>
      </c>
    </row>
    <row r="664" spans="1:15" x14ac:dyDescent="0.2">
      <c r="A664" s="25">
        <f t="shared" si="41"/>
        <v>461</v>
      </c>
      <c r="B664" s="62" t="str">
        <f t="shared" si="29"/>
        <v>Public Service Company of North Carolina, Incorporated</v>
      </c>
      <c r="C664" s="25" t="str">
        <f t="shared" si="30"/>
        <v>BBB+</v>
      </c>
      <c r="D664" s="25" t="str">
        <f t="shared" si="42"/>
        <v>BBB+</v>
      </c>
      <c r="E664" s="25" t="str">
        <f t="shared" si="31"/>
        <v>BBB+</v>
      </c>
      <c r="F664" s="25" t="str">
        <f t="shared" si="32"/>
        <v>BBB</v>
      </c>
      <c r="G664" s="25" t="str">
        <f t="shared" si="33"/>
        <v>BBB+</v>
      </c>
      <c r="H664" s="25" t="str">
        <f t="shared" si="34"/>
        <v>BBB+</v>
      </c>
      <c r="I664" s="25" t="str">
        <f t="shared" si="35"/>
        <v>BBB+</v>
      </c>
      <c r="J664" s="25" t="str">
        <f t="shared" si="36"/>
        <v>BBB+</v>
      </c>
      <c r="K664" s="25" t="str">
        <f t="shared" si="37"/>
        <v>BBB+</v>
      </c>
      <c r="L664" s="25" t="str">
        <f t="shared" si="38"/>
        <v>BBB+</v>
      </c>
      <c r="M664" s="25" t="str">
        <f t="shared" si="39"/>
        <v>BBB+</v>
      </c>
      <c r="N664" s="25" t="str">
        <f t="shared" si="40"/>
        <v>BBB+</v>
      </c>
      <c r="O664" s="76" t="s">
        <v>188</v>
      </c>
    </row>
    <row r="665" spans="1:15" x14ac:dyDescent="0.2">
      <c r="A665" s="25">
        <f t="shared" si="41"/>
        <v>466</v>
      </c>
      <c r="B665" s="62" t="str">
        <f t="shared" si="29"/>
        <v>Interstate Power and Light Company</v>
      </c>
      <c r="C665" s="25" t="str">
        <f t="shared" si="30"/>
        <v>A-</v>
      </c>
      <c r="D665" s="25" t="str">
        <f t="shared" si="42"/>
        <v>A-</v>
      </c>
      <c r="E665" s="25" t="str">
        <f t="shared" si="31"/>
        <v>A-</v>
      </c>
      <c r="F665" s="25" t="str">
        <f t="shared" si="32"/>
        <v>A-</v>
      </c>
      <c r="G665" s="25" t="str">
        <f t="shared" si="33"/>
        <v>A-</v>
      </c>
      <c r="H665" s="25" t="str">
        <f t="shared" si="34"/>
        <v>A-</v>
      </c>
      <c r="I665" s="25" t="str">
        <f t="shared" si="35"/>
        <v>A-</v>
      </c>
      <c r="J665" s="25" t="str">
        <f t="shared" si="36"/>
        <v>A-</v>
      </c>
      <c r="K665" s="25" t="str">
        <f t="shared" si="37"/>
        <v>BBB+</v>
      </c>
      <c r="L665" s="25" t="str">
        <f t="shared" si="38"/>
        <v>BBB+</v>
      </c>
      <c r="M665" s="25" t="str">
        <f t="shared" si="39"/>
        <v>BBB+</v>
      </c>
      <c r="N665" s="25" t="str">
        <f t="shared" si="40"/>
        <v>BBB+</v>
      </c>
      <c r="O665" s="76" t="s">
        <v>187</v>
      </c>
    </row>
    <row r="666" spans="1:15" x14ac:dyDescent="0.2">
      <c r="A666" s="25">
        <f t="shared" si="41"/>
        <v>471</v>
      </c>
      <c r="B666" s="62" t="str">
        <f t="shared" si="29"/>
        <v>MCN Energy Group, Inc.</v>
      </c>
      <c r="C666" s="25" t="str">
        <f t="shared" si="30"/>
        <v>-</v>
      </c>
      <c r="D666" s="25" t="str">
        <f t="shared" si="42"/>
        <v>-</v>
      </c>
      <c r="E666" s="25" t="str">
        <f t="shared" si="31"/>
        <v>-</v>
      </c>
      <c r="F666" s="25" t="str">
        <f t="shared" si="32"/>
        <v>-</v>
      </c>
      <c r="G666" s="25" t="str">
        <f t="shared" si="33"/>
        <v>-</v>
      </c>
      <c r="H666" s="25" t="str">
        <f t="shared" si="34"/>
        <v>-</v>
      </c>
      <c r="I666" s="25" t="str">
        <f t="shared" si="35"/>
        <v>-</v>
      </c>
      <c r="J666" s="25" t="str">
        <f t="shared" si="36"/>
        <v>-</v>
      </c>
      <c r="K666" s="25" t="str">
        <f t="shared" si="37"/>
        <v>-</v>
      </c>
      <c r="L666" s="25" t="str">
        <f t="shared" si="38"/>
        <v>-</v>
      </c>
      <c r="M666" s="25" t="str">
        <f t="shared" si="39"/>
        <v>-</v>
      </c>
      <c r="N666" s="25" t="str">
        <f t="shared" si="40"/>
        <v>-</v>
      </c>
      <c r="O666" s="76" t="s">
        <v>186</v>
      </c>
    </row>
    <row r="667" spans="1:15" x14ac:dyDescent="0.2">
      <c r="A667" s="25">
        <f t="shared" si="41"/>
        <v>476</v>
      </c>
      <c r="B667" s="62" t="str">
        <f t="shared" si="29"/>
        <v>Orange and Rockland Utilities, Inc.</v>
      </c>
      <c r="C667" s="25" t="str">
        <f t="shared" si="30"/>
        <v>A-</v>
      </c>
      <c r="D667" s="25" t="str">
        <f t="shared" si="42"/>
        <v>A-</v>
      </c>
      <c r="E667" s="25" t="str">
        <f t="shared" si="31"/>
        <v>A-</v>
      </c>
      <c r="F667" s="25" t="str">
        <f t="shared" si="32"/>
        <v>A-</v>
      </c>
      <c r="G667" s="25" t="str">
        <f t="shared" si="33"/>
        <v>A-</v>
      </c>
      <c r="H667" s="25" t="str">
        <f t="shared" si="34"/>
        <v>A-</v>
      </c>
      <c r="I667" s="25" t="str">
        <f t="shared" si="35"/>
        <v>A-</v>
      </c>
      <c r="J667" s="25" t="str">
        <f t="shared" si="36"/>
        <v>A-</v>
      </c>
      <c r="K667" s="25" t="str">
        <f t="shared" si="37"/>
        <v>A-</v>
      </c>
      <c r="L667" s="25" t="str">
        <f t="shared" si="38"/>
        <v>A-</v>
      </c>
      <c r="M667" s="25" t="str">
        <f t="shared" si="39"/>
        <v>A-</v>
      </c>
      <c r="N667" s="25" t="str">
        <f t="shared" si="40"/>
        <v>A-</v>
      </c>
      <c r="O667" s="76" t="s">
        <v>185</v>
      </c>
    </row>
    <row r="668" spans="1:15" x14ac:dyDescent="0.2">
      <c r="A668" s="25">
        <f t="shared" si="41"/>
        <v>481</v>
      </c>
      <c r="B668" s="62" t="str">
        <f t="shared" ref="B668:B671" si="43">VLOOKUP(A668,$A$15:$BD$560,$B$570,0)</f>
        <v>Peoples Energy, LLC</v>
      </c>
      <c r="C668" s="25" t="str">
        <f t="shared" si="30"/>
        <v>NR</v>
      </c>
      <c r="D668" s="25" t="str">
        <f t="shared" si="42"/>
        <v>NR</v>
      </c>
      <c r="E668" s="25" t="str">
        <f t="shared" si="31"/>
        <v>NR</v>
      </c>
      <c r="F668" s="25" t="str">
        <f t="shared" si="32"/>
        <v>NR</v>
      </c>
      <c r="G668" s="25" t="str">
        <f t="shared" si="33"/>
        <v>NR</v>
      </c>
      <c r="H668" s="25" t="str">
        <f t="shared" si="34"/>
        <v>NR</v>
      </c>
      <c r="I668" s="25" t="str">
        <f t="shared" si="35"/>
        <v>NR</v>
      </c>
      <c r="J668" s="25" t="str">
        <f t="shared" si="36"/>
        <v>NR</v>
      </c>
      <c r="K668" s="25" t="str">
        <f t="shared" si="37"/>
        <v>A-</v>
      </c>
      <c r="L668" s="25" t="str">
        <f t="shared" si="38"/>
        <v>BBB+</v>
      </c>
      <c r="M668" s="25" t="str">
        <f t="shared" si="39"/>
        <v>BBB+</v>
      </c>
      <c r="N668" s="25" t="str">
        <f t="shared" si="40"/>
        <v>BBB+</v>
      </c>
      <c r="O668" s="76" t="s">
        <v>184</v>
      </c>
    </row>
    <row r="669" spans="1:15" x14ac:dyDescent="0.2">
      <c r="A669" s="25">
        <f t="shared" si="41"/>
        <v>486</v>
      </c>
      <c r="B669" s="62" t="str">
        <f t="shared" si="43"/>
        <v>Piedmont Natural Gas Company, Inc.</v>
      </c>
      <c r="C669" s="25" t="str">
        <f t="shared" si="30"/>
        <v>A-</v>
      </c>
      <c r="D669" s="25" t="str">
        <f t="shared" si="42"/>
        <v>A-</v>
      </c>
      <c r="E669" s="25" t="str">
        <f t="shared" si="31"/>
        <v>A-</v>
      </c>
      <c r="F669" s="25" t="str">
        <f t="shared" si="32"/>
        <v>A-</v>
      </c>
      <c r="G669" s="25" t="str">
        <f t="shared" si="33"/>
        <v>A-</v>
      </c>
      <c r="H669" s="25" t="str">
        <f t="shared" si="34"/>
        <v>A</v>
      </c>
      <c r="I669" s="25" t="str">
        <f t="shared" si="35"/>
        <v>A</v>
      </c>
      <c r="J669" s="25" t="str">
        <f t="shared" si="36"/>
        <v>A</v>
      </c>
      <c r="K669" s="25" t="str">
        <f t="shared" si="37"/>
        <v>A</v>
      </c>
      <c r="L669" s="25" t="str">
        <f t="shared" si="38"/>
        <v>A</v>
      </c>
      <c r="M669" s="25" t="str">
        <f t="shared" si="39"/>
        <v>A</v>
      </c>
      <c r="N669" s="25" t="str">
        <f t="shared" si="40"/>
        <v>A</v>
      </c>
      <c r="O669" s="62" t="s">
        <v>182</v>
      </c>
    </row>
    <row r="670" spans="1:15" x14ac:dyDescent="0.2">
      <c r="A670" s="25">
        <f t="shared" si="41"/>
        <v>491</v>
      </c>
      <c r="B670" s="62" t="str">
        <f t="shared" si="43"/>
        <v>Southern Company Gas</v>
      </c>
      <c r="C670" s="25" t="str">
        <f t="shared" si="30"/>
        <v>A-</v>
      </c>
      <c r="D670" s="25" t="str">
        <f t="shared" si="42"/>
        <v>A-</v>
      </c>
      <c r="E670" s="25" t="str">
        <f t="shared" si="31"/>
        <v>A-</v>
      </c>
      <c r="F670" s="25" t="str">
        <f t="shared" si="32"/>
        <v>A-</v>
      </c>
      <c r="G670" s="25" t="str">
        <f t="shared" si="33"/>
        <v>A-</v>
      </c>
      <c r="H670" s="25" t="str">
        <f t="shared" si="34"/>
        <v>BBB+</v>
      </c>
      <c r="I670" s="25" t="str">
        <f t="shared" si="35"/>
        <v>BBB+</v>
      </c>
      <c r="J670" s="25" t="str">
        <f t="shared" si="36"/>
        <v>BBB+</v>
      </c>
      <c r="K670" s="25" t="str">
        <f t="shared" si="37"/>
        <v>BBB+</v>
      </c>
      <c r="L670" s="25" t="str">
        <f t="shared" si="38"/>
        <v>BBB+</v>
      </c>
      <c r="M670" s="25" t="str">
        <f t="shared" si="39"/>
        <v>A-</v>
      </c>
      <c r="N670" s="25" t="str">
        <f t="shared" si="40"/>
        <v>A-</v>
      </c>
      <c r="O670" s="76" t="s">
        <v>183</v>
      </c>
    </row>
    <row r="671" spans="1:15" x14ac:dyDescent="0.2">
      <c r="A671" s="25">
        <f t="shared" si="41"/>
        <v>496</v>
      </c>
      <c r="B671" s="62" t="str">
        <f t="shared" si="43"/>
        <v>Progress Energy, Inc.</v>
      </c>
      <c r="C671" s="25" t="str">
        <f t="shared" si="30"/>
        <v>A-</v>
      </c>
      <c r="D671" s="25" t="str">
        <f t="shared" si="42"/>
        <v>A-</v>
      </c>
      <c r="E671" s="25" t="str">
        <f t="shared" si="31"/>
        <v>A-</v>
      </c>
      <c r="F671" s="25" t="str">
        <f t="shared" si="32"/>
        <v>A-</v>
      </c>
      <c r="G671" s="25" t="str">
        <f t="shared" si="33"/>
        <v>A-</v>
      </c>
      <c r="H671" s="25" t="str">
        <f t="shared" si="34"/>
        <v>A-</v>
      </c>
      <c r="I671" s="25" t="str">
        <f t="shared" si="35"/>
        <v>BBB+</v>
      </c>
      <c r="J671" s="25" t="str">
        <f t="shared" si="36"/>
        <v>BBB+</v>
      </c>
      <c r="K671" s="25" t="str">
        <f t="shared" si="37"/>
        <v>BBB+</v>
      </c>
      <c r="L671" s="25" t="str">
        <f t="shared" si="38"/>
        <v>BBB+</v>
      </c>
      <c r="M671" s="25" t="str">
        <f t="shared" si="39"/>
        <v>BBB+</v>
      </c>
      <c r="N671" s="25" t="str">
        <f t="shared" si="40"/>
        <v>BBB+</v>
      </c>
      <c r="O671" s="15" t="s">
        <v>182</v>
      </c>
    </row>
    <row r="672" spans="1:15" x14ac:dyDescent="0.2">
      <c r="A672" s="25"/>
      <c r="B672" s="25"/>
      <c r="C672" s="25"/>
      <c r="D672" s="25"/>
      <c r="E672" s="25"/>
      <c r="F672" s="25"/>
      <c r="G672" s="25"/>
      <c r="H672" s="25"/>
      <c r="I672" s="25"/>
      <c r="J672" s="25"/>
      <c r="K672" s="25"/>
      <c r="L672" s="25"/>
      <c r="M672" s="25"/>
      <c r="N672" s="25"/>
    </row>
    <row r="673" spans="1:14" x14ac:dyDescent="0.2">
      <c r="A673" s="25"/>
      <c r="B673" s="25"/>
      <c r="C673" s="25"/>
      <c r="D673" s="25"/>
      <c r="E673" s="25"/>
      <c r="F673" s="25"/>
      <c r="G673" s="25"/>
      <c r="H673" s="25"/>
      <c r="I673" s="25"/>
      <c r="J673" s="25"/>
      <c r="K673" s="25"/>
      <c r="L673" s="25"/>
      <c r="M673" s="25"/>
      <c r="N673" s="25"/>
    </row>
    <row r="674" spans="1:14" x14ac:dyDescent="0.2">
      <c r="A674" s="25"/>
      <c r="B674" s="25"/>
      <c r="C674" s="25"/>
      <c r="D674" s="25"/>
      <c r="E674" s="25"/>
      <c r="F674" s="25"/>
      <c r="G674" s="25"/>
      <c r="H674" s="25"/>
      <c r="I674" s="25"/>
      <c r="J674" s="25"/>
      <c r="K674" s="25"/>
      <c r="L674" s="25"/>
      <c r="M674" s="25"/>
      <c r="N674" s="25"/>
    </row>
    <row r="675" spans="1:14" x14ac:dyDescent="0.2">
      <c r="A675" s="25"/>
      <c r="B675" s="25"/>
      <c r="C675" s="25"/>
      <c r="D675" s="25"/>
      <c r="E675" s="25"/>
      <c r="F675" s="25"/>
      <c r="G675" s="25"/>
      <c r="H675" s="25"/>
      <c r="I675" s="25"/>
      <c r="J675" s="25"/>
      <c r="K675" s="25"/>
      <c r="L675" s="25"/>
      <c r="M675" s="25"/>
      <c r="N675" s="25"/>
    </row>
    <row r="676" spans="1:14" x14ac:dyDescent="0.2">
      <c r="A676" s="25"/>
      <c r="B676" s="25"/>
      <c r="C676" s="25"/>
      <c r="D676" s="25"/>
      <c r="E676" s="25"/>
      <c r="F676" s="25"/>
      <c r="G676" s="25"/>
      <c r="H676" s="25"/>
      <c r="I676" s="25"/>
      <c r="J676" s="25"/>
      <c r="K676" s="25"/>
      <c r="L676" s="25"/>
      <c r="M676" s="25"/>
      <c r="N676" s="25"/>
    </row>
    <row r="677" spans="1:14" x14ac:dyDescent="0.2">
      <c r="A677" s="25"/>
      <c r="B677" s="25"/>
      <c r="C677" s="25"/>
      <c r="D677" s="25"/>
      <c r="E677" s="25"/>
      <c r="F677" s="25"/>
      <c r="G677" s="25"/>
      <c r="H677" s="25"/>
      <c r="I677" s="25"/>
      <c r="J677" s="25"/>
      <c r="K677" s="25"/>
      <c r="L677" s="25"/>
      <c r="M677" s="25"/>
      <c r="N677" s="25"/>
    </row>
    <row r="678" spans="1:14" x14ac:dyDescent="0.2">
      <c r="A678" s="25"/>
      <c r="B678" s="25"/>
      <c r="C678" s="25"/>
      <c r="D678" s="25"/>
      <c r="E678" s="25"/>
      <c r="F678" s="25"/>
      <c r="G678" s="25"/>
      <c r="H678" s="25"/>
      <c r="I678" s="25"/>
      <c r="J678" s="25"/>
      <c r="K678" s="25"/>
      <c r="L678" s="25"/>
      <c r="M678" s="25"/>
      <c r="N678" s="25"/>
    </row>
    <row r="679" spans="1:14" x14ac:dyDescent="0.2">
      <c r="A679" s="25"/>
      <c r="B679" s="25"/>
      <c r="C679" s="25"/>
      <c r="D679" s="25"/>
      <c r="E679" s="25"/>
      <c r="F679" s="25"/>
      <c r="G679" s="25"/>
      <c r="H679" s="25"/>
      <c r="I679" s="25"/>
      <c r="J679" s="25"/>
      <c r="K679" s="25"/>
      <c r="L679" s="25"/>
      <c r="M679" s="25"/>
      <c r="N679" s="25"/>
    </row>
    <row r="680" spans="1:14" x14ac:dyDescent="0.2">
      <c r="A680" s="25"/>
      <c r="B680" s="25"/>
      <c r="C680" s="25"/>
      <c r="D680" s="25"/>
      <c r="E680" s="25"/>
      <c r="F680" s="25"/>
      <c r="G680" s="25"/>
      <c r="H680" s="25"/>
      <c r="I680" s="25"/>
      <c r="J680" s="25"/>
      <c r="K680" s="25"/>
      <c r="L680" s="25"/>
      <c r="M680" s="25"/>
      <c r="N680" s="25"/>
    </row>
    <row r="681" spans="1:14" x14ac:dyDescent="0.2">
      <c r="A681" s="25"/>
      <c r="B681" s="25"/>
      <c r="C681" s="25"/>
      <c r="D681" s="25"/>
      <c r="E681" s="25"/>
      <c r="F681" s="25"/>
      <c r="G681" s="25"/>
      <c r="H681" s="25"/>
      <c r="I681" s="25"/>
      <c r="J681" s="25"/>
      <c r="K681" s="25"/>
      <c r="L681" s="25"/>
      <c r="M681" s="25"/>
      <c r="N681" s="25"/>
    </row>
    <row r="682" spans="1:14" x14ac:dyDescent="0.2">
      <c r="A682" s="25"/>
      <c r="B682" s="25"/>
      <c r="C682" s="27">
        <f t="shared" ref="C682:N682" si="44">COUNTA(C572:C671)</f>
        <v>100</v>
      </c>
      <c r="D682" s="27">
        <f t="shared" si="44"/>
        <v>100</v>
      </c>
      <c r="E682" s="27">
        <f t="shared" si="44"/>
        <v>100</v>
      </c>
      <c r="F682" s="27">
        <f t="shared" si="44"/>
        <v>100</v>
      </c>
      <c r="G682" s="27">
        <f t="shared" si="44"/>
        <v>100</v>
      </c>
      <c r="H682" s="27">
        <f t="shared" si="44"/>
        <v>100</v>
      </c>
      <c r="I682" s="27">
        <f t="shared" si="44"/>
        <v>100</v>
      </c>
      <c r="J682" s="27">
        <f t="shared" si="44"/>
        <v>100</v>
      </c>
      <c r="K682" s="27">
        <f t="shared" si="44"/>
        <v>100</v>
      </c>
      <c r="L682" s="27">
        <f t="shared" si="44"/>
        <v>100</v>
      </c>
      <c r="M682" s="27">
        <f t="shared" si="44"/>
        <v>100</v>
      </c>
      <c r="N682" s="27">
        <f t="shared" si="44"/>
        <v>100</v>
      </c>
    </row>
    <row r="686" spans="1:14" x14ac:dyDescent="0.2">
      <c r="A686" s="19"/>
      <c r="B686" s="19" t="s">
        <v>18</v>
      </c>
      <c r="C686" s="25">
        <f t="shared" ref="C686:C694" si="45">COUNTIF($C$572:$C$671,$B686)</f>
        <v>0</v>
      </c>
      <c r="D686" s="25">
        <f t="shared" ref="D686:D694" si="46">COUNTIF($D$572:$D$671,$B686)</f>
        <v>0</v>
      </c>
      <c r="E686" s="25">
        <f t="shared" ref="E686:E694" si="47">COUNTIF($E$572:$E$671,$B686)</f>
        <v>3</v>
      </c>
      <c r="F686" s="25">
        <f t="shared" ref="F686:F694" si="48">COUNTIF($F$572:$F$671,$B686)</f>
        <v>4</v>
      </c>
      <c r="G686" s="25">
        <f t="shared" ref="G686:G694" si="49">COUNTIF($G$572:$G$671,$B686)</f>
        <v>0</v>
      </c>
      <c r="H686" s="25">
        <f t="shared" ref="H686:H694" si="50">COUNTIF($H$572:$H$671,$B686)</f>
        <v>0</v>
      </c>
      <c r="I686" s="25">
        <f t="shared" ref="I686:I694" si="51">COUNTIF($I$572:$I$671,$B686)</f>
        <v>0</v>
      </c>
      <c r="J686" s="25">
        <f t="shared" ref="J686:J694" si="52">COUNTIF($J$572:$J$671,$B686)</f>
        <v>0</v>
      </c>
      <c r="K686" s="25">
        <f t="shared" ref="K686:K694" si="53">COUNTIF($K$572:$K$671,$B686)</f>
        <v>0</v>
      </c>
      <c r="L686" s="25">
        <f t="shared" ref="L686:L694" si="54">COUNTIF($L$572:$L$671,$B686)</f>
        <v>1</v>
      </c>
      <c r="M686" s="25">
        <f t="shared" ref="M686:M694" si="55">COUNTIF($M$572:$M$671,$B686)</f>
        <v>1</v>
      </c>
      <c r="N686" s="25">
        <f t="shared" ref="N686:N694" si="56">COUNTIF($N$572:$N$671,$B686)</f>
        <v>1</v>
      </c>
    </row>
    <row r="687" spans="1:14" x14ac:dyDescent="0.2">
      <c r="A687" s="19"/>
      <c r="B687" s="19" t="s">
        <v>17</v>
      </c>
      <c r="C687" s="25">
        <f t="shared" si="45"/>
        <v>13</v>
      </c>
      <c r="D687" s="25">
        <f t="shared" si="46"/>
        <v>12</v>
      </c>
      <c r="E687" s="25">
        <f t="shared" si="47"/>
        <v>3</v>
      </c>
      <c r="F687" s="25">
        <f t="shared" si="48"/>
        <v>4</v>
      </c>
      <c r="G687" s="25">
        <f t="shared" si="49"/>
        <v>8</v>
      </c>
      <c r="H687" s="25">
        <f t="shared" si="50"/>
        <v>11</v>
      </c>
      <c r="I687" s="25">
        <f t="shared" si="51"/>
        <v>11</v>
      </c>
      <c r="J687" s="25">
        <f t="shared" si="52"/>
        <v>11</v>
      </c>
      <c r="K687" s="25">
        <f t="shared" si="53"/>
        <v>9</v>
      </c>
      <c r="L687" s="25">
        <f t="shared" si="54"/>
        <v>9</v>
      </c>
      <c r="M687" s="25">
        <f t="shared" si="55"/>
        <v>9</v>
      </c>
      <c r="N687" s="25">
        <f t="shared" si="56"/>
        <v>9</v>
      </c>
    </row>
    <row r="688" spans="1:14" x14ac:dyDescent="0.2">
      <c r="A688" s="19"/>
      <c r="B688" s="19" t="s">
        <v>6</v>
      </c>
      <c r="C688" s="25">
        <f t="shared" si="45"/>
        <v>49</v>
      </c>
      <c r="D688" s="25">
        <f t="shared" si="46"/>
        <v>49</v>
      </c>
      <c r="E688" s="25">
        <f t="shared" si="47"/>
        <v>48</v>
      </c>
      <c r="F688" s="25">
        <f t="shared" si="48"/>
        <v>47</v>
      </c>
      <c r="G688" s="25">
        <f t="shared" si="49"/>
        <v>40</v>
      </c>
      <c r="H688" s="25">
        <f t="shared" si="50"/>
        <v>32</v>
      </c>
      <c r="I688" s="25">
        <f t="shared" si="51"/>
        <v>24</v>
      </c>
      <c r="J688" s="25">
        <f t="shared" si="52"/>
        <v>24</v>
      </c>
      <c r="K688" s="25">
        <f t="shared" si="53"/>
        <v>21</v>
      </c>
      <c r="L688" s="25">
        <f t="shared" si="54"/>
        <v>18</v>
      </c>
      <c r="M688" s="25">
        <f t="shared" si="55"/>
        <v>19</v>
      </c>
      <c r="N688" s="25">
        <f t="shared" si="56"/>
        <v>17</v>
      </c>
    </row>
    <row r="689" spans="1:17" x14ac:dyDescent="0.2">
      <c r="A689" s="19"/>
      <c r="B689" s="19" t="s">
        <v>5</v>
      </c>
      <c r="C689" s="25">
        <f t="shared" si="45"/>
        <v>17</v>
      </c>
      <c r="D689" s="25">
        <f t="shared" si="46"/>
        <v>16</v>
      </c>
      <c r="E689" s="25">
        <f t="shared" si="47"/>
        <v>20</v>
      </c>
      <c r="F689" s="25">
        <f t="shared" si="48"/>
        <v>19</v>
      </c>
      <c r="G689" s="25">
        <f t="shared" si="49"/>
        <v>30</v>
      </c>
      <c r="H689" s="25">
        <f t="shared" si="50"/>
        <v>22</v>
      </c>
      <c r="I689" s="25">
        <f t="shared" si="51"/>
        <v>26</v>
      </c>
      <c r="J689" s="25">
        <f t="shared" si="52"/>
        <v>23</v>
      </c>
      <c r="K689" s="25">
        <f t="shared" si="53"/>
        <v>26</v>
      </c>
      <c r="L689" s="25">
        <f t="shared" si="54"/>
        <v>26</v>
      </c>
      <c r="M689" s="25">
        <f t="shared" si="55"/>
        <v>23</v>
      </c>
      <c r="N689" s="25">
        <f t="shared" si="56"/>
        <v>22</v>
      </c>
    </row>
    <row r="690" spans="1:17" x14ac:dyDescent="0.2">
      <c r="A690" s="19"/>
      <c r="B690" s="19" t="s">
        <v>4</v>
      </c>
      <c r="C690" s="25">
        <f t="shared" si="45"/>
        <v>12</v>
      </c>
      <c r="D690" s="25">
        <f t="shared" si="46"/>
        <v>11</v>
      </c>
      <c r="E690" s="25">
        <f t="shared" si="47"/>
        <v>12</v>
      </c>
      <c r="F690" s="25">
        <f t="shared" si="48"/>
        <v>6</v>
      </c>
      <c r="G690" s="25">
        <f t="shared" si="49"/>
        <v>4</v>
      </c>
      <c r="H690" s="25">
        <f t="shared" si="50"/>
        <v>17</v>
      </c>
      <c r="I690" s="25">
        <f t="shared" si="51"/>
        <v>21</v>
      </c>
      <c r="J690" s="25">
        <f t="shared" si="52"/>
        <v>24</v>
      </c>
      <c r="K690" s="25">
        <f t="shared" si="53"/>
        <v>21</v>
      </c>
      <c r="L690" s="25">
        <f t="shared" si="54"/>
        <v>23</v>
      </c>
      <c r="M690" s="25">
        <f t="shared" si="55"/>
        <v>24</v>
      </c>
      <c r="N690" s="25">
        <f t="shared" si="56"/>
        <v>34</v>
      </c>
    </row>
    <row r="691" spans="1:17" x14ac:dyDescent="0.2">
      <c r="A691" s="19"/>
      <c r="B691" s="19" t="s">
        <v>19</v>
      </c>
      <c r="C691" s="25">
        <f t="shared" si="45"/>
        <v>1</v>
      </c>
      <c r="D691" s="25">
        <f t="shared" si="46"/>
        <v>1</v>
      </c>
      <c r="E691" s="25">
        <f t="shared" si="47"/>
        <v>1</v>
      </c>
      <c r="F691" s="25">
        <f t="shared" si="48"/>
        <v>1</v>
      </c>
      <c r="G691" s="25">
        <f t="shared" si="49"/>
        <v>1</v>
      </c>
      <c r="H691" s="25">
        <f t="shared" si="50"/>
        <v>1</v>
      </c>
      <c r="I691" s="25">
        <f t="shared" si="51"/>
        <v>1</v>
      </c>
      <c r="J691" s="25">
        <f t="shared" si="52"/>
        <v>1</v>
      </c>
      <c r="K691" s="25">
        <f t="shared" si="53"/>
        <v>1</v>
      </c>
      <c r="L691" s="25">
        <f t="shared" si="54"/>
        <v>1</v>
      </c>
      <c r="M691" s="25">
        <f t="shared" si="55"/>
        <v>1</v>
      </c>
      <c r="N691" s="25">
        <f t="shared" si="56"/>
        <v>1</v>
      </c>
    </row>
    <row r="692" spans="1:17" x14ac:dyDescent="0.2">
      <c r="A692" s="19"/>
      <c r="B692" s="19" t="s">
        <v>3</v>
      </c>
      <c r="C692" s="25">
        <f t="shared" si="45"/>
        <v>1</v>
      </c>
      <c r="D692" s="25">
        <f t="shared" si="46"/>
        <v>1</v>
      </c>
      <c r="E692" s="25">
        <f t="shared" si="47"/>
        <v>2</v>
      </c>
      <c r="F692" s="25">
        <f t="shared" si="48"/>
        <v>10</v>
      </c>
      <c r="G692" s="25">
        <f t="shared" si="49"/>
        <v>10</v>
      </c>
      <c r="H692" s="25">
        <f t="shared" si="50"/>
        <v>10</v>
      </c>
      <c r="I692" s="25">
        <f t="shared" si="51"/>
        <v>10</v>
      </c>
      <c r="J692" s="25">
        <f t="shared" si="52"/>
        <v>10</v>
      </c>
      <c r="K692" s="25">
        <f t="shared" si="53"/>
        <v>16</v>
      </c>
      <c r="L692" s="25">
        <f t="shared" si="54"/>
        <v>14</v>
      </c>
      <c r="M692" s="25">
        <f t="shared" si="55"/>
        <v>15</v>
      </c>
      <c r="N692" s="25">
        <f t="shared" si="56"/>
        <v>8</v>
      </c>
    </row>
    <row r="693" spans="1:17" x14ac:dyDescent="0.2">
      <c r="A693" s="19"/>
      <c r="B693" s="19" t="s">
        <v>16</v>
      </c>
      <c r="C693" s="25">
        <f t="shared" si="45"/>
        <v>0</v>
      </c>
      <c r="D693" s="25">
        <f t="shared" si="46"/>
        <v>0</v>
      </c>
      <c r="E693" s="25">
        <f t="shared" si="47"/>
        <v>0</v>
      </c>
      <c r="F693" s="25">
        <f t="shared" si="48"/>
        <v>0</v>
      </c>
      <c r="G693" s="25">
        <f t="shared" si="49"/>
        <v>0</v>
      </c>
      <c r="H693" s="25">
        <f t="shared" si="50"/>
        <v>0</v>
      </c>
      <c r="I693" s="25">
        <f t="shared" si="51"/>
        <v>0</v>
      </c>
      <c r="J693" s="25">
        <f t="shared" si="52"/>
        <v>0</v>
      </c>
      <c r="K693" s="25">
        <f t="shared" si="53"/>
        <v>0</v>
      </c>
      <c r="L693" s="25">
        <f t="shared" si="54"/>
        <v>0</v>
      </c>
      <c r="M693" s="25">
        <f t="shared" si="55"/>
        <v>0</v>
      </c>
      <c r="N693" s="25">
        <f t="shared" si="56"/>
        <v>0</v>
      </c>
    </row>
    <row r="694" spans="1:17" x14ac:dyDescent="0.2">
      <c r="A694" s="19"/>
      <c r="B694" s="19" t="s">
        <v>13</v>
      </c>
      <c r="C694" s="25">
        <f t="shared" si="45"/>
        <v>0</v>
      </c>
      <c r="D694" s="25">
        <f t="shared" si="46"/>
        <v>0</v>
      </c>
      <c r="E694" s="25">
        <f t="shared" si="47"/>
        <v>0</v>
      </c>
      <c r="F694" s="25">
        <f t="shared" si="48"/>
        <v>0</v>
      </c>
      <c r="G694" s="25">
        <f t="shared" si="49"/>
        <v>0</v>
      </c>
      <c r="H694" s="25">
        <f t="shared" si="50"/>
        <v>0</v>
      </c>
      <c r="I694" s="25">
        <f t="shared" si="51"/>
        <v>0</v>
      </c>
      <c r="J694" s="25">
        <f t="shared" si="52"/>
        <v>0</v>
      </c>
      <c r="K694" s="25">
        <f t="shared" si="53"/>
        <v>0</v>
      </c>
      <c r="L694" s="25">
        <f t="shared" si="54"/>
        <v>0</v>
      </c>
      <c r="M694" s="25">
        <f t="shared" si="55"/>
        <v>0</v>
      </c>
      <c r="N694" s="25">
        <f t="shared" si="56"/>
        <v>0</v>
      </c>
    </row>
    <row r="695" spans="1:17" x14ac:dyDescent="0.2">
      <c r="B695" s="15" t="s">
        <v>24</v>
      </c>
      <c r="C695" s="15">
        <f>COUNTIF($C$572:$C$659,$B695)</f>
        <v>0</v>
      </c>
      <c r="D695" s="25">
        <f>COUNTIF($D$572:$D$659,$B695)</f>
        <v>0</v>
      </c>
      <c r="E695" s="25">
        <f>COUNTIF($E$572:$E$659,$B695)</f>
        <v>0</v>
      </c>
      <c r="F695" s="25">
        <f>COUNTIF($F$572:$F$659,$B695)</f>
        <v>0</v>
      </c>
      <c r="G695" s="25">
        <f>COUNTIF($G$572:$G$659,$B695)</f>
        <v>0</v>
      </c>
      <c r="H695" s="25">
        <f>COUNTIF($H$572:$H$659,$B695)</f>
        <v>0</v>
      </c>
      <c r="I695" s="25">
        <f>COUNTIF($I$572:$I$659,$B695)</f>
        <v>0</v>
      </c>
      <c r="J695" s="25">
        <f>COUNTIF($J$572:$J$659,$B695)</f>
        <v>0</v>
      </c>
      <c r="K695" s="25">
        <f>COUNTIF($K$572:$K$659,$B695)</f>
        <v>0</v>
      </c>
      <c r="L695" s="25">
        <f>COUNTIF($L$572:$L$659,$B695)</f>
        <v>0</v>
      </c>
      <c r="M695" s="25">
        <f>COUNTIF($M$572:$M$659,$B695)</f>
        <v>0</v>
      </c>
      <c r="N695" s="25">
        <f>COUNTIF($N$572:$N$659,$B695)</f>
        <v>0</v>
      </c>
    </row>
    <row r="696" spans="1:17" x14ac:dyDescent="0.2">
      <c r="B696" s="15" t="s">
        <v>15</v>
      </c>
      <c r="C696" s="15">
        <f>COUNTIF($C$572:$C$659,$B696)</f>
        <v>0</v>
      </c>
      <c r="D696" s="25">
        <f>COUNTIF($D$572:$D$659,$B696)</f>
        <v>0</v>
      </c>
      <c r="E696" s="25">
        <f>COUNTIF($E$572:$E$659,$B696)</f>
        <v>0</v>
      </c>
      <c r="F696" s="25">
        <f>COUNTIF($F$572:$F$659,$B696)</f>
        <v>0</v>
      </c>
      <c r="G696" s="25">
        <f>COUNTIF($G$572:$G$659,$B696)</f>
        <v>0</v>
      </c>
      <c r="H696" s="25">
        <f>COUNTIF($H$572:$H$659,$B696)</f>
        <v>0</v>
      </c>
      <c r="I696" s="25">
        <f>COUNTIF($I$572:$I$659,$B696)</f>
        <v>0</v>
      </c>
      <c r="J696" s="25">
        <f>COUNTIF($J$572:$J$659,$B696)</f>
        <v>0</v>
      </c>
      <c r="K696" s="25">
        <f>COUNTIF($K$572:$K$659,$B696)</f>
        <v>0</v>
      </c>
      <c r="L696" s="25">
        <f>COUNTIF($L$572:$L$659,$B696)</f>
        <v>2</v>
      </c>
      <c r="M696" s="25">
        <f>COUNTIF($M$572:$M$659,$B696)</f>
        <v>0</v>
      </c>
      <c r="N696" s="25">
        <f>COUNTIF($N$572:$N$659,$B696)</f>
        <v>0</v>
      </c>
    </row>
    <row r="697" spans="1:17" x14ac:dyDescent="0.2">
      <c r="B697" s="15" t="s">
        <v>14</v>
      </c>
      <c r="C697" s="15">
        <f>COUNTIF($C$572:$C$659,$B697)</f>
        <v>0</v>
      </c>
      <c r="D697" s="25">
        <f>COUNTIF($D$572:$D$659,$B697)</f>
        <v>0</v>
      </c>
      <c r="E697" s="25">
        <f>COUNTIF($E$572:$E$659,$B697)</f>
        <v>0</v>
      </c>
      <c r="F697" s="25">
        <f>COUNTIF($F$572:$F$659,$B697)</f>
        <v>0</v>
      </c>
      <c r="G697" s="25">
        <f>COUNTIF($G$572:$G$659,$B697)</f>
        <v>0</v>
      </c>
      <c r="H697" s="25">
        <f>COUNTIF($H$572:$H$659,$B697)</f>
        <v>0</v>
      </c>
      <c r="I697" s="25">
        <f>COUNTIF($I$572:$I$659,$B697)</f>
        <v>0</v>
      </c>
      <c r="J697" s="25">
        <f>COUNTIF($J$572:$J$659,$B697)</f>
        <v>0</v>
      </c>
      <c r="K697" s="25">
        <f>COUNTIF($K$572:$K$659,$B697)</f>
        <v>0</v>
      </c>
      <c r="L697" s="25">
        <f>COUNTIF($L$572:$L$659,$B697)</f>
        <v>0</v>
      </c>
      <c r="M697" s="25">
        <f>COUNTIF($M$572:$M$659,$B697)</f>
        <v>2</v>
      </c>
      <c r="N697" s="25">
        <f>COUNTIF($N$572:$N$659,$B697)</f>
        <v>2</v>
      </c>
    </row>
    <row r="698" spans="1:17" x14ac:dyDescent="0.2">
      <c r="B698" s="15" t="s">
        <v>23</v>
      </c>
      <c r="C698" s="15">
        <f>COUNTIF($C$572:$C$671,$B698)</f>
        <v>1</v>
      </c>
      <c r="D698" s="25">
        <f>COUNTIF($D$572:$D$671,$B698)</f>
        <v>4</v>
      </c>
      <c r="E698" s="25">
        <f>COUNTIF($E$572:$E$671,$B698)</f>
        <v>6</v>
      </c>
      <c r="F698" s="25">
        <f>COUNTIF($F$572:$F$671,$B698)</f>
        <v>6</v>
      </c>
      <c r="G698" s="25">
        <f>COUNTIF($G$572:$G$671,$B698)</f>
        <v>6</v>
      </c>
      <c r="H698" s="25">
        <f>COUNTIF($H$572:$H$671,$B698)</f>
        <v>6</v>
      </c>
      <c r="I698" s="25">
        <f>COUNTIF($I$572:$I$671,$B698)</f>
        <v>6</v>
      </c>
      <c r="J698" s="25">
        <f>COUNTIF($J$572:$J$671,$B698)</f>
        <v>6</v>
      </c>
      <c r="K698" s="25">
        <f>COUNTIF($K$572:$K$671,$B698)</f>
        <v>6</v>
      </c>
      <c r="L698" s="25">
        <f>COUNTIF($L$572:$L$671,$B698)</f>
        <v>6</v>
      </c>
      <c r="M698" s="25">
        <f>COUNTIF($M$572:$M$671,$B698)</f>
        <v>6</v>
      </c>
      <c r="N698" s="25">
        <f>COUNTIF($N$572:$N$671,$B698)</f>
        <v>6</v>
      </c>
    </row>
    <row r="699" spans="1:17" x14ac:dyDescent="0.2">
      <c r="B699" s="15" t="s">
        <v>22</v>
      </c>
      <c r="C699" s="75">
        <f>COUNTIF($C$572:$C$671,$B699)</f>
        <v>6</v>
      </c>
      <c r="D699" s="60">
        <f>COUNTIF($D$572:$D$671,$B699)+1</f>
        <v>6</v>
      </c>
      <c r="E699" s="25">
        <f>COUNTIF($E$572:$E$671,$B699)</f>
        <v>5</v>
      </c>
      <c r="F699" s="25">
        <f>COUNTIF($F$572:$F$671,$B699)</f>
        <v>3</v>
      </c>
      <c r="G699" s="25">
        <f>COUNTIF($G$572:$G$671,$B699)</f>
        <v>1</v>
      </c>
      <c r="H699" s="25">
        <f>COUNTIF($H$572:$H$671,$B699)</f>
        <v>1</v>
      </c>
      <c r="I699" s="25">
        <f>COUNTIF($I$572:$I$671,$B699)</f>
        <v>1</v>
      </c>
      <c r="J699" s="25">
        <f>COUNTIF($J$572:$J$671,$B699)</f>
        <v>1</v>
      </c>
      <c r="K699" s="25">
        <f>COUNTIF($K$572:$K$671,$B699)</f>
        <v>0</v>
      </c>
      <c r="L699" s="25">
        <f>COUNTIF($L$572:$L$671,$B699)</f>
        <v>0</v>
      </c>
      <c r="M699" s="25">
        <f>COUNTIF($M$572:$M$671,$B699)</f>
        <v>0</v>
      </c>
      <c r="N699" s="25">
        <f>COUNTIF($N$572:$N$671,$B699)</f>
        <v>0</v>
      </c>
    </row>
    <row r="700" spans="1:17" x14ac:dyDescent="0.2">
      <c r="B700" s="15" t="s">
        <v>21</v>
      </c>
      <c r="C700" s="15">
        <f t="shared" ref="C700:N700" si="57">SUM(C686:C699)</f>
        <v>100</v>
      </c>
      <c r="D700" s="15">
        <f t="shared" si="57"/>
        <v>100</v>
      </c>
      <c r="E700" s="15">
        <f t="shared" si="57"/>
        <v>100</v>
      </c>
      <c r="F700" s="15">
        <f t="shared" si="57"/>
        <v>100</v>
      </c>
      <c r="G700" s="15">
        <f t="shared" si="57"/>
        <v>100</v>
      </c>
      <c r="H700" s="15">
        <f t="shared" si="57"/>
        <v>100</v>
      </c>
      <c r="I700" s="15">
        <f t="shared" si="57"/>
        <v>100</v>
      </c>
      <c r="J700" s="15">
        <f t="shared" si="57"/>
        <v>100</v>
      </c>
      <c r="K700" s="15">
        <f t="shared" si="57"/>
        <v>100</v>
      </c>
      <c r="L700" s="15">
        <f t="shared" si="57"/>
        <v>100</v>
      </c>
      <c r="M700" s="15">
        <f t="shared" si="57"/>
        <v>100</v>
      </c>
      <c r="N700" s="15">
        <f t="shared" si="57"/>
        <v>100</v>
      </c>
    </row>
    <row r="701" spans="1:17" x14ac:dyDescent="0.2">
      <c r="B701" s="15" t="s">
        <v>20</v>
      </c>
      <c r="C701" s="15">
        <f t="shared" ref="C701:N701" si="58">C700-C699-C698</f>
        <v>93</v>
      </c>
      <c r="D701" s="15">
        <f t="shared" si="58"/>
        <v>90</v>
      </c>
      <c r="E701" s="15">
        <f t="shared" si="58"/>
        <v>89</v>
      </c>
      <c r="F701" s="15">
        <f t="shared" si="58"/>
        <v>91</v>
      </c>
      <c r="G701" s="15">
        <f t="shared" si="58"/>
        <v>93</v>
      </c>
      <c r="H701" s="15">
        <f t="shared" si="58"/>
        <v>93</v>
      </c>
      <c r="I701" s="15">
        <f t="shared" si="58"/>
        <v>93</v>
      </c>
      <c r="J701" s="15">
        <f t="shared" si="58"/>
        <v>93</v>
      </c>
      <c r="K701" s="15">
        <f t="shared" si="58"/>
        <v>94</v>
      </c>
      <c r="L701" s="15">
        <f t="shared" si="58"/>
        <v>94</v>
      </c>
      <c r="M701" s="15">
        <f t="shared" si="58"/>
        <v>94</v>
      </c>
      <c r="N701" s="15">
        <f t="shared" si="58"/>
        <v>94</v>
      </c>
    </row>
    <row r="703" spans="1:17" x14ac:dyDescent="0.2">
      <c r="C703" s="24"/>
    </row>
    <row r="704" spans="1:17" x14ac:dyDescent="0.2">
      <c r="B704" s="19" t="s">
        <v>19</v>
      </c>
      <c r="C704" s="24">
        <f t="shared" ref="C704:N704" si="59">C691/C701</f>
        <v>1.0752688172043012E-2</v>
      </c>
      <c r="D704" s="24">
        <f t="shared" si="59"/>
        <v>1.1111111111111112E-2</v>
      </c>
      <c r="E704" s="24">
        <f t="shared" si="59"/>
        <v>1.1235955056179775E-2</v>
      </c>
      <c r="F704" s="24">
        <f t="shared" si="59"/>
        <v>1.098901098901099E-2</v>
      </c>
      <c r="G704" s="24">
        <f t="shared" si="59"/>
        <v>1.0752688172043012E-2</v>
      </c>
      <c r="H704" s="24">
        <f t="shared" si="59"/>
        <v>1.0752688172043012E-2</v>
      </c>
      <c r="I704" s="24">
        <f t="shared" si="59"/>
        <v>1.0752688172043012E-2</v>
      </c>
      <c r="J704" s="24">
        <f t="shared" si="59"/>
        <v>1.0752688172043012E-2</v>
      </c>
      <c r="K704" s="24">
        <f t="shared" si="59"/>
        <v>1.0638297872340425E-2</v>
      </c>
      <c r="L704" s="24">
        <f t="shared" si="59"/>
        <v>1.0638297872340425E-2</v>
      </c>
      <c r="M704" s="24">
        <f t="shared" si="59"/>
        <v>1.0638297872340425E-2</v>
      </c>
      <c r="N704" s="24">
        <f t="shared" si="59"/>
        <v>1.0638297872340425E-2</v>
      </c>
      <c r="O704" s="24"/>
      <c r="P704" s="24"/>
      <c r="Q704" s="24"/>
    </row>
    <row r="705" spans="2:17" x14ac:dyDescent="0.2">
      <c r="B705" s="19" t="s">
        <v>18</v>
      </c>
      <c r="C705" s="24">
        <f t="shared" ref="C705:N705" si="60">C686/C701</f>
        <v>0</v>
      </c>
      <c r="D705" s="24">
        <f t="shared" si="60"/>
        <v>0</v>
      </c>
      <c r="E705" s="24">
        <f t="shared" si="60"/>
        <v>3.3707865168539325E-2</v>
      </c>
      <c r="F705" s="24">
        <f t="shared" si="60"/>
        <v>4.3956043956043959E-2</v>
      </c>
      <c r="G705" s="24">
        <f t="shared" si="60"/>
        <v>0</v>
      </c>
      <c r="H705" s="24">
        <f t="shared" si="60"/>
        <v>0</v>
      </c>
      <c r="I705" s="24">
        <f t="shared" si="60"/>
        <v>0</v>
      </c>
      <c r="J705" s="24">
        <f t="shared" si="60"/>
        <v>0</v>
      </c>
      <c r="K705" s="24">
        <f t="shared" si="60"/>
        <v>0</v>
      </c>
      <c r="L705" s="24">
        <f t="shared" si="60"/>
        <v>1.0638297872340425E-2</v>
      </c>
      <c r="M705" s="24">
        <f t="shared" si="60"/>
        <v>1.0638297872340425E-2</v>
      </c>
      <c r="N705" s="24">
        <f t="shared" si="60"/>
        <v>1.0638297872340425E-2</v>
      </c>
      <c r="O705" s="24"/>
      <c r="P705" s="24"/>
      <c r="Q705" s="24"/>
    </row>
    <row r="706" spans="2:17" x14ac:dyDescent="0.2">
      <c r="B706" s="19" t="s">
        <v>17</v>
      </c>
      <c r="C706" s="24">
        <f t="shared" ref="C706:N706" si="61">C687/C701</f>
        <v>0.13978494623655913</v>
      </c>
      <c r="D706" s="24">
        <f t="shared" si="61"/>
        <v>0.13333333333333333</v>
      </c>
      <c r="E706" s="24">
        <f t="shared" si="61"/>
        <v>3.3707865168539325E-2</v>
      </c>
      <c r="F706" s="24">
        <f t="shared" si="61"/>
        <v>4.3956043956043959E-2</v>
      </c>
      <c r="G706" s="24">
        <f t="shared" si="61"/>
        <v>8.6021505376344093E-2</v>
      </c>
      <c r="H706" s="24">
        <f t="shared" si="61"/>
        <v>0.11827956989247312</v>
      </c>
      <c r="I706" s="24">
        <f t="shared" si="61"/>
        <v>0.11827956989247312</v>
      </c>
      <c r="J706" s="24">
        <f t="shared" si="61"/>
        <v>0.11827956989247312</v>
      </c>
      <c r="K706" s="24">
        <f t="shared" si="61"/>
        <v>9.5744680851063829E-2</v>
      </c>
      <c r="L706" s="24">
        <f t="shared" si="61"/>
        <v>9.5744680851063829E-2</v>
      </c>
      <c r="M706" s="24">
        <f t="shared" si="61"/>
        <v>9.5744680851063829E-2</v>
      </c>
      <c r="N706" s="24">
        <f t="shared" si="61"/>
        <v>9.5744680851063829E-2</v>
      </c>
      <c r="O706" s="24"/>
      <c r="P706" s="24"/>
      <c r="Q706" s="24"/>
    </row>
    <row r="707" spans="2:17" x14ac:dyDescent="0.2">
      <c r="B707" s="19" t="s">
        <v>6</v>
      </c>
      <c r="C707" s="24">
        <f t="shared" ref="C707:N707" si="62">C688/C701</f>
        <v>0.5268817204301075</v>
      </c>
      <c r="D707" s="24">
        <f t="shared" si="62"/>
        <v>0.5444444444444444</v>
      </c>
      <c r="E707" s="24">
        <f t="shared" si="62"/>
        <v>0.5393258426966292</v>
      </c>
      <c r="F707" s="24">
        <f t="shared" si="62"/>
        <v>0.51648351648351654</v>
      </c>
      <c r="G707" s="24">
        <f t="shared" si="62"/>
        <v>0.43010752688172044</v>
      </c>
      <c r="H707" s="24">
        <f t="shared" si="62"/>
        <v>0.34408602150537637</v>
      </c>
      <c r="I707" s="24">
        <f t="shared" si="62"/>
        <v>0.25806451612903225</v>
      </c>
      <c r="J707" s="24">
        <f t="shared" si="62"/>
        <v>0.25806451612903225</v>
      </c>
      <c r="K707" s="24">
        <f t="shared" si="62"/>
        <v>0.22340425531914893</v>
      </c>
      <c r="L707" s="24">
        <f t="shared" si="62"/>
        <v>0.19148936170212766</v>
      </c>
      <c r="M707" s="24">
        <f t="shared" si="62"/>
        <v>0.20212765957446807</v>
      </c>
      <c r="N707" s="24">
        <f t="shared" si="62"/>
        <v>0.18085106382978725</v>
      </c>
      <c r="O707" s="24"/>
      <c r="P707" s="24"/>
      <c r="Q707" s="24"/>
    </row>
    <row r="708" spans="2:17" x14ac:dyDescent="0.2">
      <c r="B708" s="19" t="s">
        <v>5</v>
      </c>
      <c r="C708" s="24">
        <f t="shared" ref="C708:N708" si="63">C689/C701</f>
        <v>0.18279569892473119</v>
      </c>
      <c r="D708" s="24">
        <f t="shared" si="63"/>
        <v>0.17777777777777778</v>
      </c>
      <c r="E708" s="24">
        <f t="shared" si="63"/>
        <v>0.2247191011235955</v>
      </c>
      <c r="F708" s="24">
        <f t="shared" si="63"/>
        <v>0.2087912087912088</v>
      </c>
      <c r="G708" s="24">
        <f t="shared" si="63"/>
        <v>0.32258064516129031</v>
      </c>
      <c r="H708" s="24">
        <f t="shared" si="63"/>
        <v>0.23655913978494625</v>
      </c>
      <c r="I708" s="24">
        <f t="shared" si="63"/>
        <v>0.27956989247311825</v>
      </c>
      <c r="J708" s="24">
        <f t="shared" si="63"/>
        <v>0.24731182795698925</v>
      </c>
      <c r="K708" s="24">
        <f t="shared" si="63"/>
        <v>0.27659574468085107</v>
      </c>
      <c r="L708" s="24">
        <f t="shared" si="63"/>
        <v>0.27659574468085107</v>
      </c>
      <c r="M708" s="24">
        <f t="shared" si="63"/>
        <v>0.24468085106382978</v>
      </c>
      <c r="N708" s="24">
        <f t="shared" si="63"/>
        <v>0.23404255319148937</v>
      </c>
      <c r="O708" s="24"/>
      <c r="P708" s="24"/>
      <c r="Q708" s="24"/>
    </row>
    <row r="709" spans="2:17" x14ac:dyDescent="0.2">
      <c r="B709" s="19" t="s">
        <v>4</v>
      </c>
      <c r="C709" s="24">
        <f t="shared" ref="C709:N709" si="64">C690/C701</f>
        <v>0.12903225806451613</v>
      </c>
      <c r="D709" s="24">
        <f t="shared" si="64"/>
        <v>0.12222222222222222</v>
      </c>
      <c r="E709" s="24">
        <f t="shared" si="64"/>
        <v>0.1348314606741573</v>
      </c>
      <c r="F709" s="24">
        <f t="shared" si="64"/>
        <v>6.5934065934065936E-2</v>
      </c>
      <c r="G709" s="24">
        <f t="shared" si="64"/>
        <v>4.3010752688172046E-2</v>
      </c>
      <c r="H709" s="24">
        <f t="shared" si="64"/>
        <v>0.18279569892473119</v>
      </c>
      <c r="I709" s="24">
        <f t="shared" si="64"/>
        <v>0.22580645161290322</v>
      </c>
      <c r="J709" s="24">
        <f t="shared" si="64"/>
        <v>0.25806451612903225</v>
      </c>
      <c r="K709" s="24">
        <f t="shared" si="64"/>
        <v>0.22340425531914893</v>
      </c>
      <c r="L709" s="24">
        <f t="shared" si="64"/>
        <v>0.24468085106382978</v>
      </c>
      <c r="M709" s="24">
        <f t="shared" si="64"/>
        <v>0.25531914893617019</v>
      </c>
      <c r="N709" s="24">
        <f t="shared" si="64"/>
        <v>0.36170212765957449</v>
      </c>
      <c r="O709" s="24"/>
      <c r="P709" s="24"/>
      <c r="Q709" s="24"/>
    </row>
    <row r="710" spans="2:17" x14ac:dyDescent="0.2">
      <c r="B710" s="19" t="s">
        <v>3</v>
      </c>
      <c r="C710" s="24">
        <f t="shared" ref="C710:N710" si="65">C692/C701</f>
        <v>1.0752688172043012E-2</v>
      </c>
      <c r="D710" s="24">
        <f t="shared" si="65"/>
        <v>1.1111111111111112E-2</v>
      </c>
      <c r="E710" s="24">
        <f t="shared" si="65"/>
        <v>2.247191011235955E-2</v>
      </c>
      <c r="F710" s="24">
        <f t="shared" si="65"/>
        <v>0.10989010989010989</v>
      </c>
      <c r="G710" s="24">
        <f t="shared" si="65"/>
        <v>0.10752688172043011</v>
      </c>
      <c r="H710" s="24">
        <f t="shared" si="65"/>
        <v>0.10752688172043011</v>
      </c>
      <c r="I710" s="24">
        <f t="shared" si="65"/>
        <v>0.10752688172043011</v>
      </c>
      <c r="J710" s="24">
        <f t="shared" si="65"/>
        <v>0.10752688172043011</v>
      </c>
      <c r="K710" s="24">
        <f t="shared" si="65"/>
        <v>0.1702127659574468</v>
      </c>
      <c r="L710" s="24">
        <f t="shared" si="65"/>
        <v>0.14893617021276595</v>
      </c>
      <c r="M710" s="24">
        <f t="shared" si="65"/>
        <v>0.15957446808510639</v>
      </c>
      <c r="N710" s="24">
        <f t="shared" si="65"/>
        <v>8.5106382978723402E-2</v>
      </c>
      <c r="O710" s="24"/>
      <c r="P710" s="24"/>
      <c r="Q710" s="24"/>
    </row>
    <row r="711" spans="2:17" x14ac:dyDescent="0.2">
      <c r="B711" s="19" t="s">
        <v>16</v>
      </c>
      <c r="C711" s="24">
        <f t="shared" ref="C711:N711" si="66">C693/C701</f>
        <v>0</v>
      </c>
      <c r="D711" s="24">
        <f t="shared" si="66"/>
        <v>0</v>
      </c>
      <c r="E711" s="24">
        <f t="shared" si="66"/>
        <v>0</v>
      </c>
      <c r="F711" s="24">
        <f t="shared" si="66"/>
        <v>0</v>
      </c>
      <c r="G711" s="24">
        <f t="shared" si="66"/>
        <v>0</v>
      </c>
      <c r="H711" s="24">
        <f t="shared" si="66"/>
        <v>0</v>
      </c>
      <c r="I711" s="24">
        <f t="shared" si="66"/>
        <v>0</v>
      </c>
      <c r="J711" s="24">
        <f t="shared" si="66"/>
        <v>0</v>
      </c>
      <c r="K711" s="24">
        <f t="shared" si="66"/>
        <v>0</v>
      </c>
      <c r="L711" s="24">
        <f t="shared" si="66"/>
        <v>0</v>
      </c>
      <c r="M711" s="24">
        <f t="shared" si="66"/>
        <v>0</v>
      </c>
      <c r="N711" s="24">
        <f t="shared" si="66"/>
        <v>0</v>
      </c>
      <c r="O711" s="24"/>
      <c r="P711" s="24"/>
      <c r="Q711" s="24"/>
    </row>
    <row r="712" spans="2:17" x14ac:dyDescent="0.2">
      <c r="B712" s="19" t="s">
        <v>15</v>
      </c>
      <c r="C712" s="24">
        <f t="shared" ref="C712:N712" si="67">C696/C701</f>
        <v>0</v>
      </c>
      <c r="D712" s="24">
        <f t="shared" si="67"/>
        <v>0</v>
      </c>
      <c r="E712" s="24">
        <f t="shared" si="67"/>
        <v>0</v>
      </c>
      <c r="F712" s="24">
        <f t="shared" si="67"/>
        <v>0</v>
      </c>
      <c r="G712" s="24">
        <f t="shared" si="67"/>
        <v>0</v>
      </c>
      <c r="H712" s="24">
        <f t="shared" si="67"/>
        <v>0</v>
      </c>
      <c r="I712" s="24">
        <f t="shared" si="67"/>
        <v>0</v>
      </c>
      <c r="J712" s="24">
        <f t="shared" si="67"/>
        <v>0</v>
      </c>
      <c r="K712" s="24">
        <f t="shared" si="67"/>
        <v>0</v>
      </c>
      <c r="L712" s="24">
        <f t="shared" si="67"/>
        <v>2.1276595744680851E-2</v>
      </c>
      <c r="M712" s="24">
        <f t="shared" si="67"/>
        <v>0</v>
      </c>
      <c r="N712" s="24">
        <f t="shared" si="67"/>
        <v>0</v>
      </c>
      <c r="O712" s="24"/>
      <c r="P712" s="24"/>
      <c r="Q712" s="24"/>
    </row>
    <row r="713" spans="2:17" x14ac:dyDescent="0.2">
      <c r="B713" s="19" t="s">
        <v>14</v>
      </c>
      <c r="C713" s="24">
        <f t="shared" ref="C713:N713" si="68">C697/C701</f>
        <v>0</v>
      </c>
      <c r="D713" s="24">
        <f t="shared" si="68"/>
        <v>0</v>
      </c>
      <c r="E713" s="24">
        <f t="shared" si="68"/>
        <v>0</v>
      </c>
      <c r="F713" s="24">
        <f t="shared" si="68"/>
        <v>0</v>
      </c>
      <c r="G713" s="24">
        <f t="shared" si="68"/>
        <v>0</v>
      </c>
      <c r="H713" s="24">
        <f t="shared" si="68"/>
        <v>0</v>
      </c>
      <c r="I713" s="24">
        <f t="shared" si="68"/>
        <v>0</v>
      </c>
      <c r="J713" s="24">
        <f t="shared" si="68"/>
        <v>0</v>
      </c>
      <c r="K713" s="24">
        <f t="shared" si="68"/>
        <v>0</v>
      </c>
      <c r="L713" s="24">
        <f t="shared" si="68"/>
        <v>0</v>
      </c>
      <c r="M713" s="24">
        <f t="shared" si="68"/>
        <v>2.1276595744680851E-2</v>
      </c>
      <c r="N713" s="24">
        <f t="shared" si="68"/>
        <v>2.1276595744680851E-2</v>
      </c>
      <c r="O713" s="24"/>
      <c r="P713" s="24"/>
      <c r="Q713" s="24"/>
    </row>
    <row r="714" spans="2:17" x14ac:dyDescent="0.2">
      <c r="B714" s="19" t="s">
        <v>13</v>
      </c>
      <c r="C714" s="23">
        <f t="shared" ref="C714:N714" si="69">C694/C701</f>
        <v>0</v>
      </c>
      <c r="D714" s="23">
        <f t="shared" si="69"/>
        <v>0</v>
      </c>
      <c r="E714" s="23">
        <f t="shared" si="69"/>
        <v>0</v>
      </c>
      <c r="F714" s="23">
        <f t="shared" si="69"/>
        <v>0</v>
      </c>
      <c r="G714" s="23">
        <f t="shared" si="69"/>
        <v>0</v>
      </c>
      <c r="H714" s="23">
        <f t="shared" si="69"/>
        <v>0</v>
      </c>
      <c r="I714" s="23">
        <f t="shared" si="69"/>
        <v>0</v>
      </c>
      <c r="J714" s="23">
        <f t="shared" si="69"/>
        <v>0</v>
      </c>
      <c r="K714" s="23">
        <f t="shared" si="69"/>
        <v>0</v>
      </c>
      <c r="L714" s="23">
        <f t="shared" si="69"/>
        <v>0</v>
      </c>
      <c r="M714" s="23">
        <f t="shared" si="69"/>
        <v>0</v>
      </c>
      <c r="N714" s="23">
        <f t="shared" si="69"/>
        <v>0</v>
      </c>
      <c r="O714" s="23"/>
      <c r="P714" s="23"/>
      <c r="Q714" s="23"/>
    </row>
    <row r="715" spans="2:17" x14ac:dyDescent="0.2">
      <c r="B715" s="19"/>
      <c r="C715" s="74">
        <f t="shared" ref="C715:N715" si="70">SUM(C704:C714)</f>
        <v>0.99999999999999989</v>
      </c>
      <c r="D715" s="74">
        <f t="shared" si="70"/>
        <v>1</v>
      </c>
      <c r="E715" s="74">
        <f t="shared" si="70"/>
        <v>1</v>
      </c>
      <c r="F715" s="74">
        <f t="shared" si="70"/>
        <v>1</v>
      </c>
      <c r="G715" s="74">
        <f t="shared" si="70"/>
        <v>0.99999999999999989</v>
      </c>
      <c r="H715" s="74">
        <f t="shared" si="70"/>
        <v>1</v>
      </c>
      <c r="I715" s="74">
        <f t="shared" si="70"/>
        <v>1</v>
      </c>
      <c r="J715" s="74">
        <f t="shared" si="70"/>
        <v>1</v>
      </c>
      <c r="K715" s="74">
        <f t="shared" si="70"/>
        <v>1</v>
      </c>
      <c r="L715" s="74">
        <f t="shared" si="70"/>
        <v>1</v>
      </c>
      <c r="M715" s="74">
        <f t="shared" si="70"/>
        <v>0.99999999999999989</v>
      </c>
      <c r="N715" s="74">
        <f t="shared" si="70"/>
        <v>1</v>
      </c>
      <c r="O715" s="74"/>
      <c r="P715" s="74"/>
      <c r="Q715" s="74"/>
    </row>
    <row r="716" spans="2:17" x14ac:dyDescent="0.2">
      <c r="B716" s="19"/>
      <c r="C716" s="74"/>
      <c r="D716" s="74"/>
      <c r="E716" s="74"/>
      <c r="F716" s="74"/>
      <c r="G716" s="74"/>
      <c r="H716" s="74"/>
      <c r="I716" s="74"/>
      <c r="J716" s="74"/>
      <c r="K716" s="74"/>
      <c r="L716" s="74"/>
      <c r="M716" s="74"/>
      <c r="N716" s="74"/>
      <c r="O716" s="74"/>
      <c r="P716" s="74"/>
      <c r="Q716" s="74"/>
    </row>
    <row r="717" spans="2:17" x14ac:dyDescent="0.2">
      <c r="B717" s="19"/>
      <c r="C717" s="74"/>
      <c r="D717" s="74"/>
      <c r="E717" s="74"/>
      <c r="F717" s="74"/>
      <c r="G717" s="74"/>
      <c r="H717" s="74"/>
      <c r="I717" s="74"/>
      <c r="J717" s="74"/>
      <c r="K717" s="74"/>
      <c r="L717" s="74"/>
      <c r="M717" s="74"/>
      <c r="N717" s="74"/>
      <c r="O717" s="74"/>
      <c r="P717" s="74"/>
      <c r="Q717" s="74"/>
    </row>
    <row r="718" spans="2:17" x14ac:dyDescent="0.2">
      <c r="B718" s="19"/>
      <c r="C718" s="25" t="s">
        <v>174</v>
      </c>
      <c r="D718" s="49">
        <v>43830</v>
      </c>
      <c r="E718" s="49">
        <v>43465</v>
      </c>
      <c r="F718" s="49">
        <v>43100</v>
      </c>
      <c r="G718" s="49">
        <v>42735</v>
      </c>
      <c r="H718" s="49">
        <v>42369</v>
      </c>
      <c r="I718" s="49">
        <v>42004</v>
      </c>
      <c r="J718" s="49">
        <v>41639</v>
      </c>
      <c r="K718" s="49">
        <v>41274</v>
      </c>
      <c r="L718" s="49">
        <v>40908</v>
      </c>
      <c r="M718" s="49">
        <v>40543</v>
      </c>
      <c r="N718" s="49">
        <v>40178</v>
      </c>
    </row>
    <row r="719" spans="2:17" x14ac:dyDescent="0.2">
      <c r="B719" s="19" t="s">
        <v>7</v>
      </c>
      <c r="C719" s="72">
        <f t="shared" ref="C719:N719" si="71">SUM(C704:C706)</f>
        <v>0.15053763440860213</v>
      </c>
      <c r="D719" s="72">
        <f t="shared" si="71"/>
        <v>0.14444444444444443</v>
      </c>
      <c r="E719" s="72">
        <f t="shared" si="71"/>
        <v>7.8651685393258425E-2</v>
      </c>
      <c r="F719" s="72">
        <f t="shared" si="71"/>
        <v>9.8901098901098911E-2</v>
      </c>
      <c r="G719" s="72">
        <f t="shared" si="71"/>
        <v>9.6774193548387108E-2</v>
      </c>
      <c r="H719" s="72">
        <f t="shared" si="71"/>
        <v>0.12903225806451613</v>
      </c>
      <c r="I719" s="72">
        <f t="shared" si="71"/>
        <v>0.12903225806451613</v>
      </c>
      <c r="J719" s="72">
        <f t="shared" si="71"/>
        <v>0.12903225806451613</v>
      </c>
      <c r="K719" s="72">
        <f t="shared" si="71"/>
        <v>0.10638297872340426</v>
      </c>
      <c r="L719" s="72">
        <f t="shared" si="71"/>
        <v>0.11702127659574468</v>
      </c>
      <c r="M719" s="72">
        <f t="shared" si="71"/>
        <v>0.11702127659574468</v>
      </c>
      <c r="N719" s="72">
        <f t="shared" si="71"/>
        <v>0.11702127659574468</v>
      </c>
    </row>
    <row r="720" spans="2:17" x14ac:dyDescent="0.2">
      <c r="B720" s="19" t="s">
        <v>6</v>
      </c>
      <c r="C720" s="72">
        <f t="shared" ref="C720:N720" si="72">C707</f>
        <v>0.5268817204301075</v>
      </c>
      <c r="D720" s="72">
        <f t="shared" si="72"/>
        <v>0.5444444444444444</v>
      </c>
      <c r="E720" s="72">
        <f t="shared" si="72"/>
        <v>0.5393258426966292</v>
      </c>
      <c r="F720" s="72">
        <f t="shared" si="72"/>
        <v>0.51648351648351654</v>
      </c>
      <c r="G720" s="72">
        <f t="shared" si="72"/>
        <v>0.43010752688172044</v>
      </c>
      <c r="H720" s="72">
        <f t="shared" si="72"/>
        <v>0.34408602150537637</v>
      </c>
      <c r="I720" s="72">
        <f t="shared" si="72"/>
        <v>0.25806451612903225</v>
      </c>
      <c r="J720" s="72">
        <f t="shared" si="72"/>
        <v>0.25806451612903225</v>
      </c>
      <c r="K720" s="72">
        <f t="shared" si="72"/>
        <v>0.22340425531914893</v>
      </c>
      <c r="L720" s="72">
        <f t="shared" si="72"/>
        <v>0.19148936170212766</v>
      </c>
      <c r="M720" s="72">
        <f t="shared" si="72"/>
        <v>0.20212765957446807</v>
      </c>
      <c r="N720" s="72">
        <f t="shared" si="72"/>
        <v>0.18085106382978725</v>
      </c>
    </row>
    <row r="721" spans="2:14" x14ac:dyDescent="0.2">
      <c r="B721" s="19" t="s">
        <v>5</v>
      </c>
      <c r="C721" s="72">
        <f t="shared" ref="C721:N721" si="73">C708</f>
        <v>0.18279569892473119</v>
      </c>
      <c r="D721" s="72">
        <f t="shared" si="73"/>
        <v>0.17777777777777778</v>
      </c>
      <c r="E721" s="72">
        <f t="shared" si="73"/>
        <v>0.2247191011235955</v>
      </c>
      <c r="F721" s="72">
        <f t="shared" si="73"/>
        <v>0.2087912087912088</v>
      </c>
      <c r="G721" s="72">
        <f t="shared" si="73"/>
        <v>0.32258064516129031</v>
      </c>
      <c r="H721" s="72">
        <f t="shared" si="73"/>
        <v>0.23655913978494625</v>
      </c>
      <c r="I721" s="72">
        <f t="shared" si="73"/>
        <v>0.27956989247311825</v>
      </c>
      <c r="J721" s="72">
        <f t="shared" si="73"/>
        <v>0.24731182795698925</v>
      </c>
      <c r="K721" s="72">
        <f t="shared" si="73"/>
        <v>0.27659574468085107</v>
      </c>
      <c r="L721" s="72">
        <f t="shared" si="73"/>
        <v>0.27659574468085107</v>
      </c>
      <c r="M721" s="72">
        <f t="shared" si="73"/>
        <v>0.24468085106382978</v>
      </c>
      <c r="N721" s="72">
        <f t="shared" si="73"/>
        <v>0.23404255319148937</v>
      </c>
    </row>
    <row r="722" spans="2:14" x14ac:dyDescent="0.2">
      <c r="B722" s="19" t="s">
        <v>4</v>
      </c>
      <c r="C722" s="72">
        <f t="shared" ref="C722:N722" si="74">C709</f>
        <v>0.12903225806451613</v>
      </c>
      <c r="D722" s="72">
        <f t="shared" si="74"/>
        <v>0.12222222222222222</v>
      </c>
      <c r="E722" s="72">
        <f t="shared" si="74"/>
        <v>0.1348314606741573</v>
      </c>
      <c r="F722" s="72">
        <f t="shared" si="74"/>
        <v>6.5934065934065936E-2</v>
      </c>
      <c r="G722" s="72">
        <f t="shared" si="74"/>
        <v>4.3010752688172046E-2</v>
      </c>
      <c r="H722" s="72">
        <f t="shared" si="74"/>
        <v>0.18279569892473119</v>
      </c>
      <c r="I722" s="72">
        <f t="shared" si="74"/>
        <v>0.22580645161290322</v>
      </c>
      <c r="J722" s="72">
        <f t="shared" si="74"/>
        <v>0.25806451612903225</v>
      </c>
      <c r="K722" s="72">
        <f t="shared" si="74"/>
        <v>0.22340425531914893</v>
      </c>
      <c r="L722" s="72">
        <f t="shared" si="74"/>
        <v>0.24468085106382978</v>
      </c>
      <c r="M722" s="72">
        <f t="shared" si="74"/>
        <v>0.25531914893617019</v>
      </c>
      <c r="N722" s="72">
        <f t="shared" si="74"/>
        <v>0.36170212765957449</v>
      </c>
    </row>
    <row r="723" spans="2:14" x14ac:dyDescent="0.2">
      <c r="B723" s="19" t="s">
        <v>3</v>
      </c>
      <c r="C723" s="72">
        <f t="shared" ref="C723:N723" si="75">C710</f>
        <v>1.0752688172043012E-2</v>
      </c>
      <c r="D723" s="72">
        <f t="shared" si="75"/>
        <v>1.1111111111111112E-2</v>
      </c>
      <c r="E723" s="72">
        <f t="shared" si="75"/>
        <v>2.247191011235955E-2</v>
      </c>
      <c r="F723" s="72">
        <f t="shared" si="75"/>
        <v>0.10989010989010989</v>
      </c>
      <c r="G723" s="72">
        <f t="shared" si="75"/>
        <v>0.10752688172043011</v>
      </c>
      <c r="H723" s="72">
        <f t="shared" si="75"/>
        <v>0.10752688172043011</v>
      </c>
      <c r="I723" s="72">
        <f t="shared" si="75"/>
        <v>0.10752688172043011</v>
      </c>
      <c r="J723" s="72">
        <f t="shared" si="75"/>
        <v>0.10752688172043011</v>
      </c>
      <c r="K723" s="72">
        <f t="shared" si="75"/>
        <v>0.1702127659574468</v>
      </c>
      <c r="L723" s="72">
        <f t="shared" si="75"/>
        <v>0.14893617021276595</v>
      </c>
      <c r="M723" s="72">
        <f t="shared" si="75"/>
        <v>0.15957446808510639</v>
      </c>
      <c r="N723" s="72">
        <f t="shared" si="75"/>
        <v>8.5106382978723402E-2</v>
      </c>
    </row>
    <row r="724" spans="2:14" x14ac:dyDescent="0.2">
      <c r="B724" s="19" t="s">
        <v>12</v>
      </c>
      <c r="C724" s="73">
        <f t="shared" ref="C724:N724" si="76">SUM(C711:C714)</f>
        <v>0</v>
      </c>
      <c r="D724" s="73">
        <f t="shared" si="76"/>
        <v>0</v>
      </c>
      <c r="E724" s="73">
        <f t="shared" si="76"/>
        <v>0</v>
      </c>
      <c r="F724" s="73">
        <f t="shared" si="76"/>
        <v>0</v>
      </c>
      <c r="G724" s="73">
        <f t="shared" si="76"/>
        <v>0</v>
      </c>
      <c r="H724" s="73">
        <f t="shared" si="76"/>
        <v>0</v>
      </c>
      <c r="I724" s="73">
        <f t="shared" si="76"/>
        <v>0</v>
      </c>
      <c r="J724" s="73">
        <f t="shared" si="76"/>
        <v>0</v>
      </c>
      <c r="K724" s="73">
        <f t="shared" si="76"/>
        <v>0</v>
      </c>
      <c r="L724" s="73">
        <f t="shared" si="76"/>
        <v>2.1276595744680851E-2</v>
      </c>
      <c r="M724" s="73">
        <f t="shared" si="76"/>
        <v>2.1276595744680851E-2</v>
      </c>
      <c r="N724" s="73">
        <f t="shared" si="76"/>
        <v>2.1276595744680851E-2</v>
      </c>
    </row>
    <row r="725" spans="2:14" x14ac:dyDescent="0.2">
      <c r="C725" s="72">
        <f t="shared" ref="C725:N725" si="77">SUM(C719:C724)</f>
        <v>0.99999999999999989</v>
      </c>
      <c r="D725" s="72">
        <f t="shared" si="77"/>
        <v>1</v>
      </c>
      <c r="E725" s="72">
        <f t="shared" si="77"/>
        <v>1</v>
      </c>
      <c r="F725" s="72">
        <f t="shared" si="77"/>
        <v>1</v>
      </c>
      <c r="G725" s="72">
        <f t="shared" si="77"/>
        <v>0.99999999999999989</v>
      </c>
      <c r="H725" s="72">
        <f t="shared" si="77"/>
        <v>1</v>
      </c>
      <c r="I725" s="72">
        <f t="shared" si="77"/>
        <v>1</v>
      </c>
      <c r="J725" s="72">
        <f t="shared" si="77"/>
        <v>1</v>
      </c>
      <c r="K725" s="72">
        <f t="shared" si="77"/>
        <v>1</v>
      </c>
      <c r="L725" s="72">
        <f t="shared" si="77"/>
        <v>1</v>
      </c>
      <c r="M725" s="72">
        <f t="shared" si="77"/>
        <v>0.99999999999999989</v>
      </c>
      <c r="N725" s="72">
        <f t="shared" si="77"/>
        <v>1</v>
      </c>
    </row>
    <row r="728" spans="2:14" x14ac:dyDescent="0.2">
      <c r="C728" s="72"/>
    </row>
    <row r="729" spans="2:14" x14ac:dyDescent="0.2">
      <c r="B729" s="19" t="s">
        <v>7</v>
      </c>
    </row>
    <row r="730" spans="2:14" x14ac:dyDescent="0.2">
      <c r="B730" s="19" t="s">
        <v>6</v>
      </c>
    </row>
    <row r="731" spans="2:14" x14ac:dyDescent="0.2">
      <c r="B731" s="19" t="s">
        <v>5</v>
      </c>
    </row>
    <row r="732" spans="2:14" x14ac:dyDescent="0.2">
      <c r="B732" s="19" t="s">
        <v>4</v>
      </c>
    </row>
    <row r="733" spans="2:14" x14ac:dyDescent="0.2">
      <c r="B733" s="19" t="s">
        <v>3</v>
      </c>
    </row>
    <row r="734" spans="2:14" x14ac:dyDescent="0.2">
      <c r="B734" s="19" t="s">
        <v>12</v>
      </c>
    </row>
  </sheetData>
  <autoFilter ref="A570:N668" xr:uid="{00000000-0009-0000-0000-000006000000}"/>
  <pageMargins left="0.2" right="0.2" top="0.5" bottom="0.5" header="0.5" footer="0.5"/>
  <pageSetup fitToWidth="0" fitToHeight="0" orientation="landscape" horizont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Table S&amp;P Ratings by Category</vt:lpstr>
      <vt:lpstr>2025 Data</vt:lpstr>
      <vt:lpstr>2024 Data</vt:lpstr>
      <vt:lpstr>2024 Old</vt:lpstr>
      <vt:lpstr>2023 Data</vt:lpstr>
      <vt:lpstr>2022 Data</vt:lpstr>
      <vt:lpstr>2021 Ratings History</vt:lpstr>
      <vt:lpstr>2020 Ratings History</vt:lpstr>
      <vt:lpstr>2009 - 2019 Ratings His</vt:lpstr>
      <vt:lpstr>'Table S&amp;P Ratings by Category'!Print_Area</vt:lpstr>
      <vt:lpstr>'2009 - 2019 Ratings His'!Print_Titles</vt:lpstr>
      <vt:lpstr>'2020 Ratings History'!Print_Titles</vt:lpstr>
      <vt:lpstr>'2021 Ratings History'!Print_Titles</vt:lpstr>
      <vt:lpstr>'2022 Data'!Print_Titles</vt:lpstr>
      <vt:lpstr>'2023 Data'!Print_Titles</vt:lpstr>
      <vt:lpstr>'2024 Old'!Print_Titles</vt:lpstr>
    </vt:vector>
  </TitlesOfParts>
  <Company>BAI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Matthew</dc:creator>
  <cp:lastModifiedBy>Agnew, Caleb</cp:lastModifiedBy>
  <dcterms:created xsi:type="dcterms:W3CDTF">2023-08-17T18:42:29Z</dcterms:created>
  <dcterms:modified xsi:type="dcterms:W3CDTF">2025-08-29T14:52:56Z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{DE0B193A-A2ED-44A2-82A3-D08204B4803E}</vt:lpwstr>
  </property>
</Properties>
</file>