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CSA\Documents\Projects\ROE Studies\MPG Projects\11880 - KU&amp;LG&amp;E - Electric -\Workpapers\MPG Confidential WPs\"/>
    </mc:Choice>
  </mc:AlternateContent>
  <xr:revisionPtr revIDLastSave="0" documentId="8_{E15835D1-67CE-493F-81D4-85303CD17B2A}" xr6:coauthVersionLast="47" xr6:coauthVersionMax="47" xr10:uidLastSave="{00000000-0000-0000-0000-000000000000}"/>
  <bookViews>
    <workbookView xWindow="28680" yWindow="-120" windowWidth="29040" windowHeight="15840" activeTab="2" xr2:uid="{1C3F466E-F98A-4516-8DB1-21C76B05F12E}"/>
  </bookViews>
  <sheets>
    <sheet name="Growth Rate Formulas" sheetId="1" r:id="rId1"/>
    <sheet name="N2FkZDc0NWQtMTA4YS00Mz" sheetId="8" state="veryHidden" r:id="rId2"/>
    <sheet name="Hardcoded Tab" sheetId="6" r:id="rId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C2" i="1"/>
  <c r="E2" i="1"/>
  <c r="F2" i="1"/>
  <c r="D2" i="1"/>
  <c r="G2" i="1" a="1"/>
  <c r="G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<sst xmlns="http://schemas.openxmlformats.org/spreadsheetml/2006/main" count="411" uniqueCount="223">
  <si>
    <t>ALE.N</t>
  </si>
  <si>
    <t>ALLETE INC</t>
  </si>
  <si>
    <t>LNT.OQ</t>
  </si>
  <si>
    <t>ALLIANT ENERGY CORP</t>
  </si>
  <si>
    <t>AEE.N</t>
  </si>
  <si>
    <t>AMEREN CORP</t>
  </si>
  <si>
    <t>AEP.OQ</t>
  </si>
  <si>
    <t>AMERICAN ELECTRIC POWER COMPANY INC</t>
  </si>
  <si>
    <t>CNP.N</t>
  </si>
  <si>
    <t>CENTERPOINT ENERGY INC</t>
  </si>
  <si>
    <t>CMS.N</t>
  </si>
  <si>
    <t>CMS ENERGY CORP</t>
  </si>
  <si>
    <t>DTE.N</t>
  </si>
  <si>
    <t>DTE ENERGY CO</t>
  </si>
  <si>
    <t>ETR.N</t>
  </si>
  <si>
    <t>ENTERGY CORP</t>
  </si>
  <si>
    <t>EVRG.OQ</t>
  </si>
  <si>
    <t>EVERGY INC</t>
  </si>
  <si>
    <t>FTS.N</t>
  </si>
  <si>
    <t>FORTIS INC</t>
  </si>
  <si>
    <t>MGEE.OQ</t>
  </si>
  <si>
    <t>MGE ENERGY INC</t>
  </si>
  <si>
    <t>OGE.N</t>
  </si>
  <si>
    <t>OGE ENERGY CORP</t>
  </si>
  <si>
    <t>OTTR.OQ</t>
  </si>
  <si>
    <t>OTTER TAIL CORP</t>
  </si>
  <si>
    <t>WEC.N</t>
  </si>
  <si>
    <t>WEC ENERGY GROUP INC</t>
  </si>
  <si>
    <t>AVANGRID INC</t>
  </si>
  <si>
    <t>ED.N</t>
  </si>
  <si>
    <t>CONSOLIDATED EDISON INC</t>
  </si>
  <si>
    <t>D.N</t>
  </si>
  <si>
    <t>DOMINION ENERGY INC</t>
  </si>
  <si>
    <t>DUK.N</t>
  </si>
  <si>
    <t>DUKE ENERGY CORP</t>
  </si>
  <si>
    <t>ES.N</t>
  </si>
  <si>
    <t>EVERSOURCE ENERGY</t>
  </si>
  <si>
    <t>EXC.OQ</t>
  </si>
  <si>
    <t>EXELON CORP</t>
  </si>
  <si>
    <t>FE.N</t>
  </si>
  <si>
    <t>FIRSTENERGY CORP</t>
  </si>
  <si>
    <t>NEE.N</t>
  </si>
  <si>
    <t>NEXTERA ENERGY INC</t>
  </si>
  <si>
    <t>PPL.N</t>
  </si>
  <si>
    <t>PPL CORP</t>
  </si>
  <si>
    <t>PEG.N</t>
  </si>
  <si>
    <t>PUBLIC SERVICE ENTERPRISE GROUP INC</t>
  </si>
  <si>
    <t>SO.N</t>
  </si>
  <si>
    <t>SOUTHERN CO</t>
  </si>
  <si>
    <t>AVA.N</t>
  </si>
  <si>
    <t>AVISTA CORP</t>
  </si>
  <si>
    <t>BKH.N</t>
  </si>
  <si>
    <t>BLACK HILLS CORP</t>
  </si>
  <si>
    <t>EIX.N</t>
  </si>
  <si>
    <t>EDISON INTERNATIONAL</t>
  </si>
  <si>
    <t>HE.N</t>
  </si>
  <si>
    <t>HAWAIIAN ELECTRIC INDUSTRIES INC</t>
  </si>
  <si>
    <t>IDA.N</t>
  </si>
  <si>
    <t>IDACORP INC</t>
  </si>
  <si>
    <t>NWE.OQ</t>
  </si>
  <si>
    <t>NORTHWESTERN ENERGY GROUP INC</t>
  </si>
  <si>
    <t>PCG.N</t>
  </si>
  <si>
    <t>PG&amp;E CORP</t>
  </si>
  <si>
    <t>PNW.N</t>
  </si>
  <si>
    <t>PINNACLE WEST CAPITAL CORP</t>
  </si>
  <si>
    <t>TXNM.N</t>
  </si>
  <si>
    <t>TXNM ENERGY INC</t>
  </si>
  <si>
    <t>POR.N</t>
  </si>
  <si>
    <t>PORTLAND GENERAL ELECTRIC CO</t>
  </si>
  <si>
    <t>SRE.N</t>
  </si>
  <si>
    <t>SEMPRA</t>
  </si>
  <si>
    <t>XEL.OQ</t>
  </si>
  <si>
    <t>XCEL ENERGY INC</t>
  </si>
  <si>
    <t>ATO.N</t>
  </si>
  <si>
    <t>ATMOS ENERGY CORP</t>
  </si>
  <si>
    <t>CPK.N</t>
  </si>
  <si>
    <t>CHESAPEAKE UTILITIES CORP</t>
  </si>
  <si>
    <t>NJR.N</t>
  </si>
  <si>
    <t>NEW JERSEY RESOURCES CORP</t>
  </si>
  <si>
    <t>NI.N</t>
  </si>
  <si>
    <t>NISOURCE INC</t>
  </si>
  <si>
    <t>NWN.N</t>
  </si>
  <si>
    <t>NORTHWEST NATURAL HOLDING CO</t>
  </si>
  <si>
    <t>OGS.N</t>
  </si>
  <si>
    <t>ONE GAS INC</t>
  </si>
  <si>
    <t>SWX.N</t>
  </si>
  <si>
    <t>SR.N</t>
  </si>
  <si>
    <t>SPIRE INC</t>
  </si>
  <si>
    <t>UGI.N</t>
  </si>
  <si>
    <t>UGI CORP</t>
  </si>
  <si>
    <t>AWR.N</t>
  </si>
  <si>
    <t>AMERICAN STATES WATER CO</t>
  </si>
  <si>
    <t>AWK.N</t>
  </si>
  <si>
    <t>CWT.N</t>
  </si>
  <si>
    <t>CALIFORNIA WATER SERVICE GROUP</t>
  </si>
  <si>
    <t>MSEX.OQ</t>
  </si>
  <si>
    <t>MIDDLESEX WATER CO</t>
  </si>
  <si>
    <t>WTRG.N</t>
  </si>
  <si>
    <t>ESSENTIAL UTILITIES INC</t>
  </si>
  <si>
    <t>Issuer Name</t>
  </si>
  <si>
    <t>Moody's Rating</t>
  </si>
  <si>
    <t>Book Value Common Equity Ratio</t>
  </si>
  <si>
    <t>LTGrowth % Estimate</t>
  </si>
  <si>
    <t>Baa1</t>
  </si>
  <si>
    <t>Baa2</t>
  </si>
  <si>
    <t>Baa3</t>
  </si>
  <si>
    <t>WR</t>
  </si>
  <si>
    <t>A3</t>
  </si>
  <si>
    <t>-</t>
  </si>
  <si>
    <t>Beta (5 yr unadjusted)</t>
  </si>
  <si>
    <t>Beta (5 yr adjusted)</t>
  </si>
  <si>
    <t>A2</t>
  </si>
  <si>
    <t>AGR.N^L24</t>
  </si>
  <si>
    <t>AMERICAN WATER WORKS CO INC</t>
  </si>
  <si>
    <t>AuditId=332331_27707_ANA_D7D49200-33A6-4AEF-B0ED-D474862F8592</t>
  </si>
  <si>
    <t>AuditId=372018_32932_ANA_0A5380B7-3980-4346-BFD5-6E414B133B06</t>
  </si>
  <si>
    <t>AuditId=262473_123155_ANA_82E5A59D-B352-4BA7-A3D2-9DDB06856406</t>
  </si>
  <si>
    <t>AuditId=361256_19485_ANA_EBF3EE33-18C2-481F-BA24-3F4F1315C763</t>
  </si>
  <si>
    <t>AuditId=338342_25482_ANA_BE9FE4C9-38FD-41B4-9FBD-2614FD29507E</t>
  </si>
  <si>
    <t>AuditId=639801_20865_ANA_467BC473-F139-4D53-B3C1-BFAFDF7A5C49</t>
  </si>
  <si>
    <t>AuditId=327314_91206_ANA_0433CEA8-70B3-4011-BC0F-F00D50FFAA71</t>
  </si>
  <si>
    <t>AuditId=358713_23229_ANA_243B4623-2398-4256-B679-5A6474AA4AAA</t>
  </si>
  <si>
    <t>AuditId=373338_26336_ANA_89E636EB-F434-48CA-AB3B-722877C7E362</t>
  </si>
  <si>
    <t>AuditId=286007_24098_ANA_1C8C0CEC-A93F-4082-BF3F-CC3D5E459BBF</t>
  </si>
  <si>
    <t>AuditId=330483_27102_ANA_DB7FCD96-4F09-4E4A-AE47-494AC009D1E3</t>
  </si>
  <si>
    <t>AuditId=333966_106233_ANA_55234218-DA7D-4C61-A44D-F3016345CE25</t>
  </si>
  <si>
    <t>AuditId=366840_28803_ANA_C82BC83C-18D0-4E31-9838-C9C2236FF7CF</t>
  </si>
  <si>
    <t>AuditId=354850_33255_ANA_53C63685-DDFF-4188-90C0-7DA3C8963FDA</t>
  </si>
  <si>
    <t>AuditId=249811_28268_ANA_3C917361-2CD6-42A7-8B1F-A59BEA696DE0</t>
  </si>
  <si>
    <t>AuditId=338034_22041_ANA_7500358C-99C0-457E-8B7B-AB4BAE3D1308</t>
  </si>
  <si>
    <t>AuditId=341872_22811_ANA_3F8B091D-0B3D-4712-A0A4-B55406921E5B</t>
  </si>
  <si>
    <t>AuditId=621401_22890_ANA_A1045190-D082-435C-8ACF-C8B69BBFE144</t>
  </si>
  <si>
    <t>AuditId=335171_28429_ANA_A4907BCA-5451-4943-AF6E-3C241CFD8ACE</t>
  </si>
  <si>
    <t>AuditId=343433_29234_ANA_F1BFF9BF-4366-4FDE-B051-CF5EA5C56083</t>
  </si>
  <si>
    <t>AuditId=340694_120577_ANA_C281E505-E19B-4F70-9506-CE57FA4796EB</t>
  </si>
  <si>
    <t>AuditId=355811_142882_ANA_F085674E-BC64-468D-9A66-68B348AA71EC</t>
  </si>
  <si>
    <t>AuditId=358504_96293_ANA_22AB4AF7-A209-499C-AD58-C38F2E475BC4</t>
  </si>
  <si>
    <t>AuditId=336551_18245_ANA_4286F685-70B0-440E-85AA-125B8DBFC664</t>
  </si>
  <si>
    <t>AuditId=334203_31141_ANA_AC0D3033-2801-4612-8DC8-568619FE7189</t>
  </si>
  <si>
    <t>AuditId=329332_32992_ANA_41D515A9-1135-47B7-B53A-847AF816DF37</t>
  </si>
  <si>
    <t>AuditId=340407_20532_ANA_2D829B34-1848-4A0C-8BD9-816A0A1767CD</t>
  </si>
  <si>
    <t>AuditId=339681_30368_ANA_20FC425D-A386-4CE5-BF6A-474C35D9ED32</t>
  </si>
  <si>
    <t>AuditId=305042_25227_ANA_C289F82B-4E89-47CC-AD0C-805A0E017FBD</t>
  </si>
  <si>
    <t>AuditId=362488_25638_ANA_978EB68E-1949-40B4-AF74-799AC2B69582</t>
  </si>
  <si>
    <t>AuditId=316964_28470_ANA_D326B1FA-1FDD-4030-93AD-20B41E7D1D2F</t>
  </si>
  <si>
    <t>AuditId=321648_28906_ANA_56E435B8-3F2B-434E-8A78-2254C998ACBE</t>
  </si>
  <si>
    <t>AuditId=317540_60045_ANA_F83FA748-6608-4A52-93C4-A07B620884C8</t>
  </si>
  <si>
    <t>AuditId=334593_29662_ANA_7AED3DBB-4AAA-4564-A5A2-2E3461E534EA</t>
  </si>
  <si>
    <t>AuditId=189722_91650_ANA_C4E8B6E4-1B55-42B0-8C5C-04F98C0933FE</t>
  </si>
  <si>
    <t>AuditId=327966_128557_ANA_FBEAB568-CDBB-4DC5-A915-AA0FE1807ECE</t>
  </si>
  <si>
    <t>AuditId=243441_28441_ANA_2D526C63-7B6F-4BA5-8638-FCF46E305564</t>
  </si>
  <si>
    <t>AuditId=335194_19987_ANA_3C7BB562-82C9-49B8-95C0-48980FF09260</t>
  </si>
  <si>
    <t>AuditId=348722_21544_ANA_7FF33549-0A9D-458F-A270-605A8E0BB5A7</t>
  </si>
  <si>
    <t>AuditId=338667_28233_ANA_CCA9A860-9D1D-4C32-B00B-51C3F0139691</t>
  </si>
  <si>
    <t>AuditId=328049_27989_ANA_5B3D16FB-BFB7-415A-A4BC-552EEFF8780C</t>
  </si>
  <si>
    <t>AuditId=328535_28465_ANA_8D7B0F8A-7844-44EC-82ED-9814A005E6A6</t>
  </si>
  <si>
    <t>AuditId=104796_113750645_ANA_1CD10D8D-D82D-441A-9EB0-A97B4A7EB390</t>
  </si>
  <si>
    <t>AuditId=301023_115534011_ANA_9FA8AD59-8B5C-4C41-83A7-2E9BD27F69A9</t>
  </si>
  <si>
    <t>AuditId=351457_26596_ANA_E93B531D-3A22-4665-BE17-14C962007662</t>
  </si>
  <si>
    <t>AuditId=337060_32293_ANA_919D3AF4-4FA2-4199-AD15-477E7AA000DC</t>
  </si>
  <si>
    <t>AuditId=335992_31140_ANA_E08D97EE-840D-4603-A460-2097A470E6B3</t>
  </si>
  <si>
    <t>AuditId=550353_19607_ANA_766C77AB-3274-4205-A1CE-DB8492703CCB</t>
  </si>
  <si>
    <t>AuditId=328293_20971_ANA_F4B2D5E1-BE8A-4E00-9FBE-94EB98125D6A</t>
  </si>
  <si>
    <t>AuditId=350404_27642_ANA_73563CBC-379D-4778-9C67-37B2D9A21370</t>
  </si>
  <si>
    <t>AuditId=339444_29237_ANA_7F52EE63-3D7C-4C28-BC10-E54EA3CEF660</t>
  </si>
  <si>
    <t>Ba3</t>
  </si>
  <si>
    <t>SOUTHWEST GAS CORP (PRE-REINCORPORATION)</t>
  </si>
  <si>
    <t>HTO.OQ</t>
  </si>
  <si>
    <t>H2O AMERICA</t>
  </si>
  <si>
    <t>AuditId=314673_115493965_ANA_E2C0BA01-4565-48E8-8A7E-1873D165997C</t>
  </si>
  <si>
    <t>Updated at 16:08:58</t>
  </si>
  <si>
    <t>ALE</t>
  </si>
  <si>
    <t>LNT</t>
  </si>
  <si>
    <t>AEE</t>
  </si>
  <si>
    <t>AEP</t>
  </si>
  <si>
    <t>CNP</t>
  </si>
  <si>
    <t>CMS</t>
  </si>
  <si>
    <t>DTE</t>
  </si>
  <si>
    <t>ETR</t>
  </si>
  <si>
    <t>EVRG</t>
  </si>
  <si>
    <t>FTS</t>
  </si>
  <si>
    <t>MGEE</t>
  </si>
  <si>
    <t>OGE</t>
  </si>
  <si>
    <t>OTTR</t>
  </si>
  <si>
    <t>WEC</t>
  </si>
  <si>
    <t>AGR</t>
  </si>
  <si>
    <t>ED</t>
  </si>
  <si>
    <t>D</t>
  </si>
  <si>
    <t>DUK</t>
  </si>
  <si>
    <t>ES</t>
  </si>
  <si>
    <t>EXC</t>
  </si>
  <si>
    <t>FE</t>
  </si>
  <si>
    <t>NEE</t>
  </si>
  <si>
    <t>PPL</t>
  </si>
  <si>
    <t>PEG</t>
  </si>
  <si>
    <t>SO</t>
  </si>
  <si>
    <t>AVA</t>
  </si>
  <si>
    <t>BKH</t>
  </si>
  <si>
    <t>EIX</t>
  </si>
  <si>
    <t>HE</t>
  </si>
  <si>
    <t>IDA</t>
  </si>
  <si>
    <t>NWE</t>
  </si>
  <si>
    <t>PCG</t>
  </si>
  <si>
    <t>PNW</t>
  </si>
  <si>
    <t>TXNM</t>
  </si>
  <si>
    <t>POR</t>
  </si>
  <si>
    <t>SRE</t>
  </si>
  <si>
    <t>XEL</t>
  </si>
  <si>
    <t>ATO</t>
  </si>
  <si>
    <t>CPK</t>
  </si>
  <si>
    <t>NJR</t>
  </si>
  <si>
    <t>NI</t>
  </si>
  <si>
    <t>NWN</t>
  </si>
  <si>
    <t>OGS</t>
  </si>
  <si>
    <t>SWX</t>
  </si>
  <si>
    <t>SR</t>
  </si>
  <si>
    <t>UGI</t>
  </si>
  <si>
    <t>AWR</t>
  </si>
  <si>
    <t>AWK</t>
  </si>
  <si>
    <t>CWT</t>
  </si>
  <si>
    <t>MSEX</t>
  </si>
  <si>
    <t>HTO</t>
  </si>
  <si>
    <t>WTRG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</si>
</sst>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b/>
      <u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quotePrefix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quotePrefix="1" applyFont="1"/>
    <xf numFmtId="164" fontId="1" fillId="0" borderId="0" xfId="0" applyNumberFormat="1" applyFont="1"/>
    <xf numFmtId="2" fontId="0" fillId="0" borderId="0" xfId="0" applyNumberFormat="1"/>
    <xf numFmtId="2" fontId="2" fillId="0" borderId="0" xfId="0" applyNumberFormat="1" applyFont="1"/>
    <xf numFmtId="164" fontId="0" fillId="0" borderId="0" xfId="0" applyNumberFormat="1"/>
    <xf numFmtId="2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164" fontId="1" fillId="0" borderId="0" xfId="0" quotePrefix="1" applyNumberFormat="1" applyFont="1"/>
    <xf numFmtId="2" fontId="0" fillId="0" borderId="0" xfId="0" quotePrefix="1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FFD5A-F4A4-485A-A9AA-EF4B44EA76C9}">
  <dimension ref="A1:I53"/>
  <sheetViews>
    <sheetView workbookViewId="0">
      <selection activeCell="I3" sqref="I3"/>
    </sheetView>
  </sheetViews>
  <sheetFormatPr defaultRowHeight="14.25" x14ac:dyDescent="0.2"/>
  <cols>
    <col min="1" max="1" width="17.375" bestFit="1" customWidth="1"/>
    <col min="2" max="2" width="41.375" bestFit="1" customWidth="1"/>
    <col min="3" max="3" width="19" customWidth="1"/>
    <col min="4" max="4" width="19.375" customWidth="1"/>
    <col min="5" max="5" width="27.75" customWidth="1"/>
    <col min="6" max="6" width="23.125" customWidth="1"/>
    <col min="7" max="7" width="20.625" customWidth="1"/>
  </cols>
  <sheetData>
    <row r="1" spans="1:9" x14ac:dyDescent="0.2">
      <c r="A1" t="e">
        <f ca="1">_xll.TR("List(VL E-G-W Utilities)","TR.PortfolioConstituentName","CH=Fd RH=In")</f>
        <v>#NAME?</v>
      </c>
      <c r="B1" s="1" t="s">
        <v>99</v>
      </c>
      <c r="C1" t="s">
        <v>102</v>
      </c>
      <c r="D1" s="3" t="s">
        <v>100</v>
      </c>
      <c r="E1" s="3" t="s">
        <v>101</v>
      </c>
      <c r="F1" s="3" t="s">
        <v>109</v>
      </c>
      <c r="G1" s="3" t="s">
        <v>110</v>
      </c>
    </row>
    <row r="2" spans="1:9" ht="15" x14ac:dyDescent="0.25">
      <c r="A2" s="1" t="s">
        <v>0</v>
      </c>
      <c r="B2" s="1" t="s">
        <v>1</v>
      </c>
      <c r="C2" s="2" t="e">
        <f ca="1">_xll.RDP.Data($A$2:$A53,"TR.LTGMean","NULL=-")</f>
        <v>#NAME?</v>
      </c>
      <c r="D2" t="e">
        <f ca="1">_xll.RDP.Data($A$2:$A$53,"AVAIL(TR.IR.Rating(IssuerRatingSrc=MIS RatingScope=DMS),TR.IR.Rating(IssuerRatingSrc=MDL RatingScope=DMS))","IssuerRatingSrc=MIS RatingScope=DMS NULL=-")</f>
        <v>#NAME?</v>
      </c>
      <c r="E2" s="6" t="e">
        <f ca="1">_xll.RDP.Data($A$2:$A$53,"TR.F.BookValuePerShr","Period=FI0")</f>
        <v>#NAME?</v>
      </c>
      <c r="F2" s="6" t="e">
        <f ca="1">_xll.RDP.Data($A$2:$A$53,"TR.BetaFiveYear")</f>
        <v>#NAME?</v>
      </c>
      <c r="G2" s="7" t="e" cm="1">
        <f t="array" aca="1" ref="G2" ca="1">_xll.TR($A$2:$A$53,".67*RSLOPE(.SPX,PERCENT_CHG(TR.PriceClose(sdate=0M,edate=-5AY,FRQ=M,Curn=USD), Lag=-1M))+.33")</f>
        <v>#NAME?</v>
      </c>
    </row>
    <row r="3" spans="1:9" x14ac:dyDescent="0.2">
      <c r="A3" s="1" t="s">
        <v>2</v>
      </c>
      <c r="B3" s="1" t="s">
        <v>3</v>
      </c>
      <c r="C3" s="5">
        <v>6.45</v>
      </c>
      <c r="D3" s="1" t="s">
        <v>104</v>
      </c>
      <c r="E3" s="6">
        <v>27.612512433465099</v>
      </c>
      <c r="F3" s="6">
        <v>0.52864997890543997</v>
      </c>
      <c r="G3" s="6">
        <v>0.70507754469691697</v>
      </c>
      <c r="I3" s="8"/>
    </row>
    <row r="4" spans="1:9" x14ac:dyDescent="0.2">
      <c r="A4" s="1" t="s">
        <v>4</v>
      </c>
      <c r="B4" s="1" t="s">
        <v>5</v>
      </c>
      <c r="C4" s="11">
        <v>8.9</v>
      </c>
      <c r="D4" s="1" t="s">
        <v>103</v>
      </c>
      <c r="E4" s="6">
        <v>45.205327413984499</v>
      </c>
      <c r="F4" s="6">
        <v>0.45800390708664601</v>
      </c>
      <c r="G4" s="6">
        <v>0.66191512992795898</v>
      </c>
    </row>
    <row r="5" spans="1:9" x14ac:dyDescent="0.2">
      <c r="A5" s="1" t="s">
        <v>6</v>
      </c>
      <c r="B5" s="1" t="s">
        <v>7</v>
      </c>
      <c r="C5" s="5">
        <v>6.6</v>
      </c>
      <c r="D5" s="1" t="s">
        <v>104</v>
      </c>
      <c r="E5" s="6">
        <v>51.2498988223956</v>
      </c>
      <c r="F5" s="6">
        <v>0.382643374801379</v>
      </c>
      <c r="G5" s="6">
        <v>0.60117358522161302</v>
      </c>
    </row>
    <row r="6" spans="1:9" x14ac:dyDescent="0.2">
      <c r="A6" s="1" t="s">
        <v>8</v>
      </c>
      <c r="B6" s="1" t="s">
        <v>9</v>
      </c>
      <c r="C6" s="5">
        <v>8.25</v>
      </c>
      <c r="D6" s="1" t="s">
        <v>104</v>
      </c>
      <c r="E6" s="6">
        <v>16.783439521769601</v>
      </c>
      <c r="F6" s="6">
        <v>0.56865234358237005</v>
      </c>
      <c r="G6" s="6">
        <v>0.70682369336202699</v>
      </c>
    </row>
    <row r="7" spans="1:9" x14ac:dyDescent="0.2">
      <c r="A7" s="1" t="s">
        <v>10</v>
      </c>
      <c r="B7" s="1" t="s">
        <v>11</v>
      </c>
      <c r="C7" s="5">
        <v>7.6</v>
      </c>
      <c r="D7" s="1" t="s">
        <v>104</v>
      </c>
      <c r="E7" s="6">
        <v>27.1180207288532</v>
      </c>
      <c r="F7" s="6">
        <v>0.34456379039194202</v>
      </c>
      <c r="G7" s="6">
        <v>0.57806683480353005</v>
      </c>
    </row>
    <row r="8" spans="1:9" x14ac:dyDescent="0.2">
      <c r="A8" s="1" t="s">
        <v>12</v>
      </c>
      <c r="B8" s="1" t="s">
        <v>13</v>
      </c>
      <c r="C8" s="4">
        <v>8.4</v>
      </c>
      <c r="D8" s="1" t="s">
        <v>104</v>
      </c>
      <c r="E8" s="6">
        <v>57.446260856564997</v>
      </c>
      <c r="F8" s="6">
        <v>0.43448969950923999</v>
      </c>
      <c r="G8" s="6">
        <v>0.63174336668940601</v>
      </c>
    </row>
    <row r="9" spans="1:9" x14ac:dyDescent="0.2">
      <c r="A9" s="1" t="s">
        <v>14</v>
      </c>
      <c r="B9" s="1" t="s">
        <v>15</v>
      </c>
      <c r="C9" s="5">
        <v>9.65</v>
      </c>
      <c r="D9" s="1" t="s">
        <v>104</v>
      </c>
      <c r="E9" s="6">
        <v>35.2512156202963</v>
      </c>
      <c r="F9" s="6">
        <v>0.54557873857642902</v>
      </c>
      <c r="G9" s="6">
        <v>0.71420876777662401</v>
      </c>
    </row>
    <row r="10" spans="1:9" x14ac:dyDescent="0.2">
      <c r="A10" s="1" t="s">
        <v>16</v>
      </c>
      <c r="B10" s="1" t="s">
        <v>17</v>
      </c>
      <c r="C10" s="5">
        <v>6</v>
      </c>
      <c r="D10" s="1" t="s">
        <v>104</v>
      </c>
      <c r="E10" s="6">
        <v>43.160620803461804</v>
      </c>
      <c r="F10" s="6">
        <v>0.453135476185835</v>
      </c>
      <c r="G10" s="6">
        <v>0.64920488476482097</v>
      </c>
    </row>
    <row r="11" spans="1:9" x14ac:dyDescent="0.2">
      <c r="A11" s="1" t="s">
        <v>18</v>
      </c>
      <c r="B11" s="1" t="s">
        <v>19</v>
      </c>
      <c r="C11" s="5">
        <v>4</v>
      </c>
      <c r="D11" s="1" t="s">
        <v>105</v>
      </c>
      <c r="E11" s="6">
        <v>44.8803827751196</v>
      </c>
      <c r="F11" s="6">
        <v>0.42786949627262</v>
      </c>
      <c r="G11" s="6">
        <v>0.627514114790658</v>
      </c>
    </row>
    <row r="12" spans="1:9" x14ac:dyDescent="0.2">
      <c r="A12" s="1" t="s">
        <v>20</v>
      </c>
      <c r="B12" s="1" t="s">
        <v>21</v>
      </c>
      <c r="C12" s="4" t="s">
        <v>108</v>
      </c>
      <c r="D12" s="1" t="s">
        <v>108</v>
      </c>
      <c r="E12" s="6">
        <v>34.455839286203002</v>
      </c>
      <c r="F12" s="6">
        <v>0.75891446089939396</v>
      </c>
      <c r="G12" s="6">
        <v>0.83644140204495898</v>
      </c>
    </row>
    <row r="13" spans="1:9" x14ac:dyDescent="0.2">
      <c r="A13" s="1" t="s">
        <v>22</v>
      </c>
      <c r="B13" s="1" t="s">
        <v>23</v>
      </c>
      <c r="C13" s="2">
        <v>5.6</v>
      </c>
      <c r="D13" s="1" t="s">
        <v>103</v>
      </c>
      <c r="E13" s="6">
        <v>22.9294585196225</v>
      </c>
      <c r="F13" s="6">
        <v>0.56905326507861398</v>
      </c>
      <c r="G13" s="6">
        <v>0.72285480820396797</v>
      </c>
    </row>
    <row r="14" spans="1:9" x14ac:dyDescent="0.2">
      <c r="A14" s="1" t="s">
        <v>24</v>
      </c>
      <c r="B14" s="1" t="s">
        <v>25</v>
      </c>
      <c r="C14" s="4" t="s">
        <v>108</v>
      </c>
      <c r="D14" s="1" t="s">
        <v>104</v>
      </c>
      <c r="E14" s="6">
        <v>41.012590272315798</v>
      </c>
      <c r="F14" s="6">
        <v>0.54544396019340402</v>
      </c>
      <c r="G14" s="6">
        <v>0.68438180714051899</v>
      </c>
    </row>
    <row r="15" spans="1:9" x14ac:dyDescent="0.2">
      <c r="A15" s="1" t="s">
        <v>26</v>
      </c>
      <c r="B15" s="1" t="s">
        <v>27</v>
      </c>
      <c r="C15" s="11" t="s">
        <v>108</v>
      </c>
      <c r="D15" s="1" t="s">
        <v>103</v>
      </c>
      <c r="E15" s="6">
        <v>40.659473102449397</v>
      </c>
      <c r="F15" s="6">
        <v>0.40327244442839699</v>
      </c>
      <c r="G15" s="6">
        <v>0.61424054545781603</v>
      </c>
    </row>
    <row r="16" spans="1:9" x14ac:dyDescent="0.2">
      <c r="A16" s="1" t="s">
        <v>112</v>
      </c>
      <c r="B16" s="1" t="s">
        <v>28</v>
      </c>
      <c r="C16" s="4" t="s">
        <v>108</v>
      </c>
      <c r="D16" s="1" t="s">
        <v>104</v>
      </c>
      <c r="E16" s="6">
        <v>51.058250539793299</v>
      </c>
      <c r="F16" s="6">
        <v>0.55217935925767403</v>
      </c>
      <c r="G16" s="6">
        <v>0.68415290634417203</v>
      </c>
    </row>
    <row r="17" spans="1:7" x14ac:dyDescent="0.2">
      <c r="A17" s="1" t="s">
        <v>29</v>
      </c>
      <c r="B17" s="1" t="s">
        <v>30</v>
      </c>
      <c r="C17" s="5">
        <v>5.05</v>
      </c>
      <c r="D17" s="1" t="s">
        <v>103</v>
      </c>
      <c r="E17" s="6">
        <v>66.063888888888897</v>
      </c>
      <c r="F17" s="6">
        <v>0.22537392276579701</v>
      </c>
      <c r="G17" s="6">
        <v>0.49240716027404502</v>
      </c>
    </row>
    <row r="18" spans="1:7" x14ac:dyDescent="0.2">
      <c r="A18" s="1" t="s">
        <v>31</v>
      </c>
      <c r="B18" s="1" t="s">
        <v>32</v>
      </c>
      <c r="C18" s="5">
        <v>21.2</v>
      </c>
      <c r="D18" s="1" t="s">
        <v>104</v>
      </c>
      <c r="E18" s="6">
        <v>30.919109026963699</v>
      </c>
      <c r="F18" s="6">
        <v>0.55900519452060404</v>
      </c>
      <c r="G18" s="6">
        <v>0.69934241636139305</v>
      </c>
    </row>
    <row r="19" spans="1:7" x14ac:dyDescent="0.2">
      <c r="A19" s="1" t="s">
        <v>33</v>
      </c>
      <c r="B19" s="1" t="s">
        <v>34</v>
      </c>
      <c r="C19" s="11">
        <v>6.4</v>
      </c>
      <c r="D19" s="1" t="s">
        <v>104</v>
      </c>
      <c r="E19" s="6">
        <v>63.960102960103001</v>
      </c>
      <c r="F19" s="6">
        <v>0.339877421783088</v>
      </c>
      <c r="G19" s="6">
        <v>0.56631644451926699</v>
      </c>
    </row>
    <row r="20" spans="1:7" x14ac:dyDescent="0.2">
      <c r="A20" s="1" t="s">
        <v>35</v>
      </c>
      <c r="B20" s="1" t="s">
        <v>36</v>
      </c>
      <c r="C20" s="11" t="s">
        <v>108</v>
      </c>
      <c r="D20" s="1" t="s">
        <v>104</v>
      </c>
      <c r="E20" s="6">
        <v>41.766842269142998</v>
      </c>
      <c r="F20" s="6">
        <v>0.61744532058521895</v>
      </c>
      <c r="G20" s="6">
        <v>0.75608637044301397</v>
      </c>
    </row>
    <row r="21" spans="1:7" x14ac:dyDescent="0.2">
      <c r="A21" s="1" t="s">
        <v>37</v>
      </c>
      <c r="B21" s="1" t="s">
        <v>38</v>
      </c>
      <c r="C21" s="5">
        <v>9.3333300000000001</v>
      </c>
      <c r="D21" s="1" t="s">
        <v>104</v>
      </c>
      <c r="E21" s="6">
        <v>27.360753221010899</v>
      </c>
      <c r="F21" s="6">
        <v>0.35388051090192302</v>
      </c>
      <c r="G21" s="6">
        <v>0.57585438639013198</v>
      </c>
    </row>
    <row r="22" spans="1:7" x14ac:dyDescent="0.2">
      <c r="A22" s="1" t="s">
        <v>39</v>
      </c>
      <c r="B22" s="1" t="s">
        <v>40</v>
      </c>
      <c r="C22" s="4" t="s">
        <v>108</v>
      </c>
      <c r="D22" s="1" t="s">
        <v>105</v>
      </c>
      <c r="E22" s="6">
        <v>21.7739999014894</v>
      </c>
      <c r="F22" s="6">
        <v>0.45668899622671699</v>
      </c>
      <c r="G22" s="6">
        <v>0.575003677184174</v>
      </c>
    </row>
    <row r="23" spans="1:7" x14ac:dyDescent="0.2">
      <c r="A23" s="1" t="s">
        <v>41</v>
      </c>
      <c r="B23" s="1" t="s">
        <v>42</v>
      </c>
      <c r="C23" s="5">
        <v>8.3000000000000007</v>
      </c>
      <c r="D23" s="1" t="s">
        <v>103</v>
      </c>
      <c r="E23" s="6">
        <v>24.192326372025299</v>
      </c>
      <c r="F23" s="6">
        <v>0.61696879753020595</v>
      </c>
      <c r="G23" s="6">
        <v>0.77256853525540203</v>
      </c>
    </row>
    <row r="24" spans="1:7" x14ac:dyDescent="0.2">
      <c r="A24" s="1" t="s">
        <v>43</v>
      </c>
      <c r="B24" s="1" t="s">
        <v>44</v>
      </c>
      <c r="C24" s="5">
        <v>7.8</v>
      </c>
      <c r="D24" s="1" t="s">
        <v>103</v>
      </c>
      <c r="E24" s="6">
        <v>19.344686401485099</v>
      </c>
      <c r="F24" s="6">
        <v>0.65506096424336802</v>
      </c>
      <c r="G24" s="6">
        <v>0.76728608950675903</v>
      </c>
    </row>
    <row r="25" spans="1:7" x14ac:dyDescent="0.2">
      <c r="A25" s="1" t="s">
        <v>45</v>
      </c>
      <c r="B25" s="1" t="s">
        <v>46</v>
      </c>
      <c r="C25" s="5">
        <v>8.3666699999999992</v>
      </c>
      <c r="D25" s="1" t="s">
        <v>104</v>
      </c>
      <c r="E25" s="6">
        <v>32.805611222444902</v>
      </c>
      <c r="F25" s="6">
        <v>0.46401511840284898</v>
      </c>
      <c r="G25" s="6">
        <v>0.66494890195813505</v>
      </c>
    </row>
    <row r="26" spans="1:7" x14ac:dyDescent="0.2">
      <c r="A26" s="1" t="s">
        <v>47</v>
      </c>
      <c r="B26" s="1" t="s">
        <v>48</v>
      </c>
      <c r="C26" s="5">
        <v>6.9</v>
      </c>
      <c r="D26" s="1" t="s">
        <v>103</v>
      </c>
      <c r="E26" s="6">
        <v>30.789176182714002</v>
      </c>
      <c r="F26" s="6">
        <v>0.35720076980202697</v>
      </c>
      <c r="G26" s="6">
        <v>0.57514789294462598</v>
      </c>
    </row>
    <row r="27" spans="1:7" x14ac:dyDescent="0.2">
      <c r="A27" s="1" t="s">
        <v>49</v>
      </c>
      <c r="B27" s="1" t="s">
        <v>50</v>
      </c>
      <c r="C27" s="5">
        <v>6.9</v>
      </c>
      <c r="D27" s="1" t="s">
        <v>104</v>
      </c>
      <c r="E27" s="6">
        <v>32.881915567085798</v>
      </c>
      <c r="F27" s="6">
        <v>0.38429577162366002</v>
      </c>
      <c r="G27" s="6">
        <v>0.58811384248309295</v>
      </c>
    </row>
    <row r="28" spans="1:7" x14ac:dyDescent="0.2">
      <c r="A28" s="1" t="s">
        <v>51</v>
      </c>
      <c r="B28" s="1" t="s">
        <v>52</v>
      </c>
      <c r="C28" s="5">
        <v>5.3</v>
      </c>
      <c r="D28" s="1" t="s">
        <v>104</v>
      </c>
      <c r="E28" s="6">
        <v>50.132318096543599</v>
      </c>
      <c r="F28" s="6">
        <v>0.68188257445099998</v>
      </c>
      <c r="G28" s="6">
        <v>0.78467197369304198</v>
      </c>
    </row>
    <row r="29" spans="1:7" x14ac:dyDescent="0.2">
      <c r="A29" s="1" t="s">
        <v>53</v>
      </c>
      <c r="B29" s="1" t="s">
        <v>54</v>
      </c>
      <c r="C29" s="5">
        <v>10.4</v>
      </c>
      <c r="D29" s="1" t="s">
        <v>104</v>
      </c>
      <c r="E29" s="6">
        <v>38.925193512686803</v>
      </c>
      <c r="F29" s="6">
        <v>0.75651329630881103</v>
      </c>
      <c r="G29" s="6">
        <v>0.83493902557699395</v>
      </c>
    </row>
    <row r="30" spans="1:7" x14ac:dyDescent="0.2">
      <c r="A30" s="1" t="s">
        <v>55</v>
      </c>
      <c r="B30" s="1" t="s">
        <v>56</v>
      </c>
      <c r="C30" s="4">
        <v>-18.2</v>
      </c>
      <c r="D30" s="1" t="s">
        <v>165</v>
      </c>
      <c r="E30" s="6">
        <v>8.7300062843249506</v>
      </c>
      <c r="F30" s="6">
        <v>0.64647027717926897</v>
      </c>
      <c r="G30" s="6">
        <v>0.75940996411892703</v>
      </c>
    </row>
    <row r="31" spans="1:7" x14ac:dyDescent="0.2">
      <c r="A31" s="1" t="s">
        <v>57</v>
      </c>
      <c r="B31" s="1" t="s">
        <v>58</v>
      </c>
      <c r="C31" s="4">
        <v>7.9</v>
      </c>
      <c r="D31" s="1" t="s">
        <v>104</v>
      </c>
      <c r="E31" s="6">
        <v>61.946316179192898</v>
      </c>
      <c r="F31" s="6">
        <v>0.54612445246177599</v>
      </c>
      <c r="G31" s="6">
        <v>0.70383277452027604</v>
      </c>
    </row>
    <row r="32" spans="1:7" x14ac:dyDescent="0.2">
      <c r="A32" s="1" t="s">
        <v>59</v>
      </c>
      <c r="B32" s="1" t="s">
        <v>60</v>
      </c>
      <c r="C32" s="4">
        <v>6.9</v>
      </c>
      <c r="D32" s="1" t="s">
        <v>108</v>
      </c>
      <c r="E32" s="6">
        <v>47.192666057443702</v>
      </c>
      <c r="F32" s="6">
        <v>0.364621313405665</v>
      </c>
      <c r="G32" s="6">
        <v>0.57759435812352999</v>
      </c>
    </row>
    <row r="33" spans="1:7" x14ac:dyDescent="0.2">
      <c r="A33" s="1" t="s">
        <v>61</v>
      </c>
      <c r="B33" s="1" t="s">
        <v>62</v>
      </c>
      <c r="C33" s="5">
        <v>9.1</v>
      </c>
      <c r="D33" s="1" t="s">
        <v>106</v>
      </c>
      <c r="E33" s="6">
        <v>13.2439361545576</v>
      </c>
      <c r="F33" s="6">
        <v>0.54486878206446099</v>
      </c>
      <c r="G33" s="6">
        <v>0.70010696374673698</v>
      </c>
    </row>
    <row r="34" spans="1:7" x14ac:dyDescent="0.2">
      <c r="A34" s="1" t="s">
        <v>63</v>
      </c>
      <c r="B34" s="1" t="s">
        <v>64</v>
      </c>
      <c r="C34" s="5">
        <v>2.2000000000000002</v>
      </c>
      <c r="D34" s="1" t="s">
        <v>104</v>
      </c>
      <c r="E34" s="6">
        <v>56.437204302294603</v>
      </c>
      <c r="F34" s="6">
        <v>0.38240574289198698</v>
      </c>
      <c r="G34" s="6">
        <v>0.61062851666072704</v>
      </c>
    </row>
    <row r="35" spans="1:7" x14ac:dyDescent="0.2">
      <c r="A35" s="1" t="s">
        <v>65</v>
      </c>
      <c r="B35" s="1" t="s">
        <v>66</v>
      </c>
      <c r="C35" s="5">
        <v>6.1</v>
      </c>
      <c r="D35" s="1" t="s">
        <v>105</v>
      </c>
      <c r="E35" s="6">
        <v>27.027336209568102</v>
      </c>
      <c r="F35" s="6">
        <v>0.108997960297534</v>
      </c>
      <c r="G35" s="6">
        <v>0.42217626942493902</v>
      </c>
    </row>
    <row r="36" spans="1:7" x14ac:dyDescent="0.2">
      <c r="A36" s="1" t="s">
        <v>67</v>
      </c>
      <c r="B36" s="1" t="s">
        <v>68</v>
      </c>
      <c r="C36" s="5">
        <v>3.4566699999999999</v>
      </c>
      <c r="D36" s="1" t="s">
        <v>107</v>
      </c>
      <c r="E36" s="6">
        <v>35.103956888980299</v>
      </c>
      <c r="F36" s="6">
        <v>0.56777712433419303</v>
      </c>
      <c r="G36" s="6">
        <v>0.71732196999672904</v>
      </c>
    </row>
    <row r="37" spans="1:7" x14ac:dyDescent="0.2">
      <c r="A37" s="1" t="s">
        <v>69</v>
      </c>
      <c r="B37" s="1" t="s">
        <v>70</v>
      </c>
      <c r="C37" s="11" t="s">
        <v>108</v>
      </c>
      <c r="D37" s="1" t="s">
        <v>104</v>
      </c>
      <c r="E37" s="6">
        <v>47.173747526342503</v>
      </c>
      <c r="F37" s="6">
        <v>0.62763342095061603</v>
      </c>
      <c r="G37" s="6">
        <v>0.75659556436740905</v>
      </c>
    </row>
    <row r="38" spans="1:7" x14ac:dyDescent="0.2">
      <c r="A38" s="1" t="s">
        <v>71</v>
      </c>
      <c r="B38" s="1" t="s">
        <v>72</v>
      </c>
      <c r="C38" s="5">
        <v>8.8000000000000007</v>
      </c>
      <c r="D38" s="1" t="s">
        <v>103</v>
      </c>
      <c r="E38" s="6">
        <v>34.349321474545199</v>
      </c>
      <c r="F38" s="6">
        <v>0.344203965535196</v>
      </c>
      <c r="G38" s="6">
        <v>0.57950139401151901</v>
      </c>
    </row>
    <row r="39" spans="1:7" x14ac:dyDescent="0.2">
      <c r="A39" s="1" t="s">
        <v>73</v>
      </c>
      <c r="B39" s="1" t="s">
        <v>74</v>
      </c>
      <c r="C39" s="5">
        <v>7.3</v>
      </c>
      <c r="D39" s="1" t="s">
        <v>111</v>
      </c>
      <c r="E39" s="6">
        <v>82.714482488863595</v>
      </c>
      <c r="F39" s="6">
        <v>0.68305901679054104</v>
      </c>
      <c r="G39" s="6">
        <v>0.79342618954014998</v>
      </c>
    </row>
    <row r="40" spans="1:7" x14ac:dyDescent="0.2">
      <c r="A40" s="1" t="s">
        <v>75</v>
      </c>
      <c r="B40" s="1" t="s">
        <v>76</v>
      </c>
      <c r="C40" s="11" t="s">
        <v>108</v>
      </c>
      <c r="D40" s="1" t="s">
        <v>108</v>
      </c>
      <c r="E40" s="6">
        <v>62.683528953181202</v>
      </c>
      <c r="F40" s="6">
        <v>0.67352793728739202</v>
      </c>
      <c r="G40" s="6">
        <v>0.77436677163160905</v>
      </c>
    </row>
    <row r="41" spans="1:7" x14ac:dyDescent="0.2">
      <c r="A41" s="1" t="s">
        <v>77</v>
      </c>
      <c r="B41" s="1" t="s">
        <v>78</v>
      </c>
      <c r="C41" s="4" t="s">
        <v>108</v>
      </c>
      <c r="D41" s="1" t="s">
        <v>108</v>
      </c>
      <c r="E41" s="6">
        <v>24.704305384271098</v>
      </c>
      <c r="F41" s="6">
        <v>0.65272216449410803</v>
      </c>
      <c r="G41" s="6">
        <v>0.74861142867087505</v>
      </c>
    </row>
    <row r="42" spans="1:7" x14ac:dyDescent="0.2">
      <c r="A42" s="1" t="s">
        <v>79</v>
      </c>
      <c r="B42" s="1" t="s">
        <v>80</v>
      </c>
      <c r="C42" s="5">
        <v>7.7</v>
      </c>
      <c r="D42" s="1" t="s">
        <v>104</v>
      </c>
      <c r="E42" s="6">
        <v>18.9044930426417</v>
      </c>
      <c r="F42" s="6">
        <v>0.53202633044283398</v>
      </c>
      <c r="G42" s="6">
        <v>0.69566862435726595</v>
      </c>
    </row>
    <row r="43" spans="1:7" x14ac:dyDescent="0.2">
      <c r="A43" s="1" t="s">
        <v>81</v>
      </c>
      <c r="B43" s="1" t="s">
        <v>82</v>
      </c>
      <c r="C43" s="4" t="s">
        <v>108</v>
      </c>
      <c r="D43" s="1" t="s">
        <v>108</v>
      </c>
      <c r="E43" s="6">
        <v>36.126573624399498</v>
      </c>
      <c r="F43" s="6">
        <v>0.55682421753280298</v>
      </c>
      <c r="G43" s="6">
        <v>0.68883463334172002</v>
      </c>
    </row>
    <row r="44" spans="1:7" x14ac:dyDescent="0.2">
      <c r="A44" s="1" t="s">
        <v>83</v>
      </c>
      <c r="B44" s="1" t="s">
        <v>84</v>
      </c>
      <c r="C44" s="4" t="s">
        <v>108</v>
      </c>
      <c r="D44" s="1" t="s">
        <v>107</v>
      </c>
      <c r="E44" s="6">
        <v>53.146727240476999</v>
      </c>
      <c r="F44" s="6">
        <v>0.80314804378677895</v>
      </c>
      <c r="G44" s="6">
        <v>0.85607969008459395</v>
      </c>
    </row>
    <row r="45" spans="1:7" x14ac:dyDescent="0.2">
      <c r="A45" s="1" t="s">
        <v>85</v>
      </c>
      <c r="B45" s="1" t="s">
        <v>166</v>
      </c>
      <c r="C45" s="4">
        <v>13.7</v>
      </c>
      <c r="D45" s="1" t="s">
        <v>104</v>
      </c>
      <c r="E45" s="6">
        <v>49.768467738596897</v>
      </c>
      <c r="F45" s="6">
        <v>0.46918648199774698</v>
      </c>
      <c r="G45" s="6">
        <v>0.64047986331270401</v>
      </c>
    </row>
    <row r="46" spans="1:7" x14ac:dyDescent="0.2">
      <c r="A46" s="1" t="s">
        <v>86</v>
      </c>
      <c r="B46" s="1" t="s">
        <v>87</v>
      </c>
      <c r="C46" s="11" t="s">
        <v>108</v>
      </c>
      <c r="D46" s="1" t="s">
        <v>104</v>
      </c>
      <c r="E46" s="6">
        <v>55.367796610169499</v>
      </c>
      <c r="F46" s="6">
        <v>0.67316892311316101</v>
      </c>
      <c r="G46" s="6">
        <v>0.75983389120498201</v>
      </c>
    </row>
    <row r="47" spans="1:7" x14ac:dyDescent="0.2">
      <c r="A47" s="1" t="s">
        <v>88</v>
      </c>
      <c r="B47" s="1" t="s">
        <v>89</v>
      </c>
      <c r="C47" s="4" t="s">
        <v>108</v>
      </c>
      <c r="D47" s="1" t="s">
        <v>108</v>
      </c>
      <c r="E47" s="6">
        <v>23.321744120263499</v>
      </c>
      <c r="F47" s="6">
        <v>1.0710142815360799</v>
      </c>
      <c r="G47" s="6">
        <v>1.04706906286763</v>
      </c>
    </row>
    <row r="48" spans="1:7" x14ac:dyDescent="0.2">
      <c r="A48" s="1" t="s">
        <v>90</v>
      </c>
      <c r="B48" s="1" t="s">
        <v>91</v>
      </c>
      <c r="C48" s="4" t="s">
        <v>108</v>
      </c>
      <c r="D48" s="1" t="s">
        <v>108</v>
      </c>
      <c r="E48" s="6">
        <v>24.836199529408901</v>
      </c>
      <c r="F48" s="6">
        <v>0.61324617716340701</v>
      </c>
      <c r="G48" s="6">
        <v>0.73014823482561497</v>
      </c>
    </row>
    <row r="49" spans="1:7" x14ac:dyDescent="0.2">
      <c r="A49" s="1" t="s">
        <v>92</v>
      </c>
      <c r="B49" s="1" t="s">
        <v>113</v>
      </c>
      <c r="C49" s="4" t="s">
        <v>108</v>
      </c>
      <c r="D49" s="1" t="s">
        <v>103</v>
      </c>
      <c r="E49" s="6">
        <v>54.017391723320301</v>
      </c>
      <c r="F49" s="6">
        <v>0.64414957303306897</v>
      </c>
      <c r="G49" s="6">
        <v>0.78652236228035699</v>
      </c>
    </row>
    <row r="50" spans="1:7" x14ac:dyDescent="0.2">
      <c r="A50" s="1" t="s">
        <v>93</v>
      </c>
      <c r="B50" s="1" t="s">
        <v>94</v>
      </c>
      <c r="C50" s="5">
        <v>8.8000000000000007</v>
      </c>
      <c r="D50" s="1" t="s">
        <v>108</v>
      </c>
      <c r="E50" s="6">
        <v>27.350092328353199</v>
      </c>
      <c r="F50" s="6">
        <v>0.64789129965985304</v>
      </c>
      <c r="G50" s="6">
        <v>0.753996517620104</v>
      </c>
    </row>
    <row r="51" spans="1:7" x14ac:dyDescent="0.2">
      <c r="A51" s="1" t="s">
        <v>95</v>
      </c>
      <c r="B51" s="1" t="s">
        <v>96</v>
      </c>
      <c r="C51" s="4" t="s">
        <v>108</v>
      </c>
      <c r="D51" s="1" t="s">
        <v>108</v>
      </c>
      <c r="E51" s="6">
        <v>25.094892142617599</v>
      </c>
      <c r="F51" s="6">
        <v>0.80268675969442405</v>
      </c>
      <c r="G51" s="6">
        <v>0.849673916830197</v>
      </c>
    </row>
    <row r="52" spans="1:7" x14ac:dyDescent="0.2">
      <c r="A52" s="1" t="s">
        <v>167</v>
      </c>
      <c r="B52" s="1" t="s">
        <v>168</v>
      </c>
      <c r="C52" s="5">
        <v>5.3</v>
      </c>
      <c r="D52" s="1" t="s">
        <v>108</v>
      </c>
      <c r="E52" s="12">
        <v>40.878383665930102</v>
      </c>
      <c r="F52" s="6">
        <v>0.52107211512666696</v>
      </c>
      <c r="G52" s="6">
        <v>0.676194519394691</v>
      </c>
    </row>
    <row r="53" spans="1:7" x14ac:dyDescent="0.2">
      <c r="A53" s="1" t="s">
        <v>97</v>
      </c>
      <c r="B53" s="1" t="s">
        <v>98</v>
      </c>
      <c r="C53" s="4" t="s">
        <v>108</v>
      </c>
      <c r="D53" s="1" t="s">
        <v>104</v>
      </c>
      <c r="E53" s="6">
        <v>23.349790450691199</v>
      </c>
      <c r="F53" s="6">
        <v>0.76376538046243103</v>
      </c>
      <c r="G53" s="6">
        <v>0.850805562732312</v>
      </c>
    </row>
  </sheetData>
  <pageMargins left="0.7" right="0.7" top="0.75" bottom="0.75" header="0.3" footer="0.3"/>
  <pageSetup orientation="portrait" verticalDpi="0" r:id="rId1"/>
  <customProperties>
    <customPr name="REFI_OFFICE_FUNCTION_CLICK_THROUGH_WORKSHEET_NAME" r:id="rId2"/>
    <customPr name="REFI_OFFICE_FUNCTION_DATA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51619-ECE8-4905-84CE-ABF74E455BB5}">
  <dimension ref="E2:E53"/>
  <sheetViews>
    <sheetView workbookViewId="0"/>
  </sheetViews>
  <sheetFormatPr defaultRowHeight="14.25" x14ac:dyDescent="0.2"/>
  <sheetData>
    <row r="2" spans="5:5" x14ac:dyDescent="0.2">
      <c r="E2" t="s">
        <v>114</v>
      </c>
    </row>
    <row r="3" spans="5:5" x14ac:dyDescent="0.2">
      <c r="E3" t="s">
        <v>115</v>
      </c>
    </row>
    <row r="4" spans="5:5" x14ac:dyDescent="0.2">
      <c r="E4" t="s">
        <v>116</v>
      </c>
    </row>
    <row r="5" spans="5:5" x14ac:dyDescent="0.2">
      <c r="E5" t="s">
        <v>117</v>
      </c>
    </row>
    <row r="6" spans="5:5" x14ac:dyDescent="0.2">
      <c r="E6" t="s">
        <v>118</v>
      </c>
    </row>
    <row r="7" spans="5:5" x14ac:dyDescent="0.2">
      <c r="E7" t="s">
        <v>119</v>
      </c>
    </row>
    <row r="8" spans="5:5" x14ac:dyDescent="0.2">
      <c r="E8" t="s">
        <v>120</v>
      </c>
    </row>
    <row r="9" spans="5:5" x14ac:dyDescent="0.2">
      <c r="E9" t="s">
        <v>121</v>
      </c>
    </row>
    <row r="10" spans="5:5" x14ac:dyDescent="0.2">
      <c r="E10" t="s">
        <v>122</v>
      </c>
    </row>
    <row r="11" spans="5:5" x14ac:dyDescent="0.2">
      <c r="E11" t="s">
        <v>123</v>
      </c>
    </row>
    <row r="12" spans="5:5" x14ac:dyDescent="0.2">
      <c r="E12" t="s">
        <v>124</v>
      </c>
    </row>
    <row r="13" spans="5:5" x14ac:dyDescent="0.2">
      <c r="E13" t="s">
        <v>125</v>
      </c>
    </row>
    <row r="14" spans="5:5" x14ac:dyDescent="0.2">
      <c r="E14" t="s">
        <v>126</v>
      </c>
    </row>
    <row r="15" spans="5:5" x14ac:dyDescent="0.2">
      <c r="E15" t="s">
        <v>127</v>
      </c>
    </row>
    <row r="16" spans="5:5" x14ac:dyDescent="0.2">
      <c r="E16" t="s">
        <v>128</v>
      </c>
    </row>
    <row r="17" spans="5:5" x14ac:dyDescent="0.2">
      <c r="E17" t="s">
        <v>129</v>
      </c>
    </row>
    <row r="18" spans="5:5" x14ac:dyDescent="0.2">
      <c r="E18" t="s">
        <v>130</v>
      </c>
    </row>
    <row r="19" spans="5:5" x14ac:dyDescent="0.2">
      <c r="E19" t="s">
        <v>131</v>
      </c>
    </row>
    <row r="20" spans="5:5" x14ac:dyDescent="0.2">
      <c r="E20" t="s">
        <v>132</v>
      </c>
    </row>
    <row r="21" spans="5:5" x14ac:dyDescent="0.2">
      <c r="E21" t="s">
        <v>133</v>
      </c>
    </row>
    <row r="22" spans="5:5" x14ac:dyDescent="0.2">
      <c r="E22" t="s">
        <v>134</v>
      </c>
    </row>
    <row r="23" spans="5:5" x14ac:dyDescent="0.2">
      <c r="E23" t="s">
        <v>135</v>
      </c>
    </row>
    <row r="24" spans="5:5" x14ac:dyDescent="0.2">
      <c r="E24" t="s">
        <v>136</v>
      </c>
    </row>
    <row r="25" spans="5:5" x14ac:dyDescent="0.2">
      <c r="E25" t="s">
        <v>137</v>
      </c>
    </row>
    <row r="26" spans="5:5" x14ac:dyDescent="0.2">
      <c r="E26" t="s">
        <v>138</v>
      </c>
    </row>
    <row r="27" spans="5:5" x14ac:dyDescent="0.2">
      <c r="E27" t="s">
        <v>139</v>
      </c>
    </row>
    <row r="28" spans="5:5" x14ac:dyDescent="0.2">
      <c r="E28" t="s">
        <v>140</v>
      </c>
    </row>
    <row r="29" spans="5:5" x14ac:dyDescent="0.2">
      <c r="E29" t="s">
        <v>141</v>
      </c>
    </row>
    <row r="30" spans="5:5" x14ac:dyDescent="0.2">
      <c r="E30" t="s">
        <v>142</v>
      </c>
    </row>
    <row r="31" spans="5:5" x14ac:dyDescent="0.2">
      <c r="E31" t="s">
        <v>143</v>
      </c>
    </row>
    <row r="32" spans="5:5" x14ac:dyDescent="0.2">
      <c r="E32" t="s">
        <v>144</v>
      </c>
    </row>
    <row r="33" spans="5:5" x14ac:dyDescent="0.2">
      <c r="E33" t="s">
        <v>145</v>
      </c>
    </row>
    <row r="34" spans="5:5" x14ac:dyDescent="0.2">
      <c r="E34" t="s">
        <v>146</v>
      </c>
    </row>
    <row r="35" spans="5:5" x14ac:dyDescent="0.2">
      <c r="E35" t="s">
        <v>147</v>
      </c>
    </row>
    <row r="36" spans="5:5" x14ac:dyDescent="0.2">
      <c r="E36" t="s">
        <v>148</v>
      </c>
    </row>
    <row r="37" spans="5:5" x14ac:dyDescent="0.2">
      <c r="E37" t="s">
        <v>149</v>
      </c>
    </row>
    <row r="38" spans="5:5" x14ac:dyDescent="0.2">
      <c r="E38" t="s">
        <v>150</v>
      </c>
    </row>
    <row r="39" spans="5:5" x14ac:dyDescent="0.2">
      <c r="E39" t="s">
        <v>151</v>
      </c>
    </row>
    <row r="40" spans="5:5" x14ac:dyDescent="0.2">
      <c r="E40" t="s">
        <v>152</v>
      </c>
    </row>
    <row r="41" spans="5:5" x14ac:dyDescent="0.2">
      <c r="E41" t="s">
        <v>153</v>
      </c>
    </row>
    <row r="42" spans="5:5" x14ac:dyDescent="0.2">
      <c r="E42" t="s">
        <v>154</v>
      </c>
    </row>
    <row r="43" spans="5:5" x14ac:dyDescent="0.2">
      <c r="E43" t="s">
        <v>155</v>
      </c>
    </row>
    <row r="44" spans="5:5" x14ac:dyDescent="0.2">
      <c r="E44" t="s">
        <v>156</v>
      </c>
    </row>
    <row r="45" spans="5:5" x14ac:dyDescent="0.2">
      <c r="E45" t="s">
        <v>157</v>
      </c>
    </row>
    <row r="46" spans="5:5" x14ac:dyDescent="0.2">
      <c r="E46" t="s">
        <v>158</v>
      </c>
    </row>
    <row r="47" spans="5:5" x14ac:dyDescent="0.2">
      <c r="E47" t="s">
        <v>159</v>
      </c>
    </row>
    <row r="48" spans="5:5" x14ac:dyDescent="0.2">
      <c r="E48" t="s">
        <v>160</v>
      </c>
    </row>
    <row r="49" spans="5:5" x14ac:dyDescent="0.2">
      <c r="E49" t="s">
        <v>161</v>
      </c>
    </row>
    <row r="50" spans="5:5" x14ac:dyDescent="0.2">
      <c r="E50" t="s">
        <v>162</v>
      </c>
    </row>
    <row r="51" spans="5:5" x14ac:dyDescent="0.2">
      <c r="E51" t="s">
        <v>163</v>
      </c>
    </row>
    <row r="52" spans="5:5" x14ac:dyDescent="0.2">
      <c r="E52" t="s">
        <v>169</v>
      </c>
    </row>
    <row r="53" spans="5:5" x14ac:dyDescent="0.2">
      <c r="E53" t="s">
        <v>164</v>
      </c>
    </row>
  </sheetData>
  <pageMargins left="0.7" right="0.7" top="0.75" bottom="0.75" header="0.3" footer="0.3"/>
  <customProperties>
    <customPr name="REFI_OFFICE_FUNCTION_CLICK_THROUGH_DATA" r:id="rId1"/>
    <customPr name="REFI_OFFICE_FUNCTION_CLICK_THROUGH_WORKSHEET_CURRENT_NAM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49FC9-A0E7-4CD1-9B23-14B9365E54A7}">
  <dimension ref="A1:G217"/>
  <sheetViews>
    <sheetView tabSelected="1" workbookViewId="0"/>
  </sheetViews>
  <sheetFormatPr defaultRowHeight="14.25" x14ac:dyDescent="0.2"/>
  <cols>
    <col min="1" max="1" width="18.25" bestFit="1" customWidth="1"/>
    <col min="2" max="2" width="41.375" bestFit="1" customWidth="1"/>
    <col min="3" max="3" width="20.25" bestFit="1" customWidth="1"/>
    <col min="4" max="4" width="14.625" bestFit="1" customWidth="1"/>
    <col min="5" max="5" width="30.875" bestFit="1" customWidth="1"/>
    <col min="6" max="6" width="20.5" bestFit="1" customWidth="1"/>
    <col min="7" max="7" width="18.25" bestFit="1" customWidth="1"/>
  </cols>
  <sheetData>
    <row r="1" spans="1:7" ht="15" x14ac:dyDescent="0.25">
      <c r="A1" s="10" t="s">
        <v>170</v>
      </c>
      <c r="B1" s="10" t="s">
        <v>99</v>
      </c>
      <c r="C1" s="10" t="s">
        <v>102</v>
      </c>
      <c r="D1" s="10" t="s">
        <v>100</v>
      </c>
      <c r="E1" s="10" t="s">
        <v>101</v>
      </c>
      <c r="F1" s="10" t="s">
        <v>109</v>
      </c>
      <c r="G1" s="10" t="s">
        <v>110</v>
      </c>
    </row>
    <row r="2" spans="1:7" x14ac:dyDescent="0.2">
      <c r="A2" t="s">
        <v>171</v>
      </c>
      <c r="B2" t="s">
        <v>1</v>
      </c>
      <c r="C2" s="9" t="s">
        <v>108</v>
      </c>
      <c r="D2" s="3" t="s">
        <v>103</v>
      </c>
      <c r="E2" s="9">
        <v>49.413793103448299</v>
      </c>
      <c r="F2" s="9">
        <v>0.75200127429801999</v>
      </c>
      <c r="G2" s="9">
        <v>0.84456066191055001</v>
      </c>
    </row>
    <row r="3" spans="1:7" x14ac:dyDescent="0.2">
      <c r="A3" t="s">
        <v>172</v>
      </c>
      <c r="B3" t="s">
        <v>3</v>
      </c>
      <c r="C3" s="9">
        <v>6.45</v>
      </c>
      <c r="D3" s="3" t="s">
        <v>104</v>
      </c>
      <c r="E3" s="9">
        <v>27.612512433465099</v>
      </c>
      <c r="F3" s="9">
        <v>0.52864997890543997</v>
      </c>
      <c r="G3" s="9">
        <v>0.70507754469691697</v>
      </c>
    </row>
    <row r="4" spans="1:7" x14ac:dyDescent="0.2">
      <c r="A4" t="s">
        <v>173</v>
      </c>
      <c r="B4" t="s">
        <v>5</v>
      </c>
      <c r="C4" s="9">
        <v>8.9</v>
      </c>
      <c r="D4" s="3" t="s">
        <v>103</v>
      </c>
      <c r="E4" s="9">
        <v>45.205327413984499</v>
      </c>
      <c r="F4" s="9">
        <v>0.45800390708664601</v>
      </c>
      <c r="G4" s="9">
        <v>0.66191512992795898</v>
      </c>
    </row>
    <row r="5" spans="1:7" x14ac:dyDescent="0.2">
      <c r="A5" t="s">
        <v>174</v>
      </c>
      <c r="B5" t="s">
        <v>7</v>
      </c>
      <c r="C5" s="9">
        <v>6.6</v>
      </c>
      <c r="D5" s="3" t="s">
        <v>104</v>
      </c>
      <c r="E5" s="9">
        <v>51.2498988223956</v>
      </c>
      <c r="F5" s="9">
        <v>0.382643374801379</v>
      </c>
      <c r="G5" s="9">
        <v>0.60117358522161302</v>
      </c>
    </row>
    <row r="6" spans="1:7" x14ac:dyDescent="0.2">
      <c r="A6" t="s">
        <v>175</v>
      </c>
      <c r="B6" t="s">
        <v>9</v>
      </c>
      <c r="C6" s="9">
        <v>8.25</v>
      </c>
      <c r="D6" s="3" t="s">
        <v>104</v>
      </c>
      <c r="E6" s="9">
        <v>16.783439521769601</v>
      </c>
      <c r="F6" s="9">
        <v>0.56865234358237005</v>
      </c>
      <c r="G6" s="9">
        <v>0.70682369336202699</v>
      </c>
    </row>
    <row r="7" spans="1:7" x14ac:dyDescent="0.2">
      <c r="A7" t="s">
        <v>176</v>
      </c>
      <c r="B7" t="s">
        <v>11</v>
      </c>
      <c r="C7" s="9">
        <v>7.6</v>
      </c>
      <c r="D7" s="3" t="s">
        <v>104</v>
      </c>
      <c r="E7" s="9">
        <v>27.1180207288532</v>
      </c>
      <c r="F7" s="9">
        <v>0.34456379039194202</v>
      </c>
      <c r="G7" s="9">
        <v>0.57806683480353005</v>
      </c>
    </row>
    <row r="8" spans="1:7" x14ac:dyDescent="0.2">
      <c r="A8" t="s">
        <v>177</v>
      </c>
      <c r="B8" t="s">
        <v>13</v>
      </c>
      <c r="C8" s="9">
        <v>8.4</v>
      </c>
      <c r="D8" s="3" t="s">
        <v>104</v>
      </c>
      <c r="E8" s="9">
        <v>57.446260856564997</v>
      </c>
      <c r="F8" s="9">
        <v>0.43448969950923999</v>
      </c>
      <c r="G8" s="9">
        <v>0.63174336668940601</v>
      </c>
    </row>
    <row r="9" spans="1:7" x14ac:dyDescent="0.2">
      <c r="A9" t="s">
        <v>178</v>
      </c>
      <c r="B9" t="s">
        <v>15</v>
      </c>
      <c r="C9" s="9">
        <v>9.65</v>
      </c>
      <c r="D9" s="3" t="s">
        <v>104</v>
      </c>
      <c r="E9" s="9">
        <v>35.2512156202963</v>
      </c>
      <c r="F9" s="9">
        <v>0.54557873857642902</v>
      </c>
      <c r="G9" s="9">
        <v>0.71420876777662401</v>
      </c>
    </row>
    <row r="10" spans="1:7" x14ac:dyDescent="0.2">
      <c r="A10" t="s">
        <v>179</v>
      </c>
      <c r="B10" t="s">
        <v>17</v>
      </c>
      <c r="C10" s="9">
        <v>6</v>
      </c>
      <c r="D10" s="3" t="s">
        <v>104</v>
      </c>
      <c r="E10" s="9">
        <v>43.160620803461804</v>
      </c>
      <c r="F10" s="9">
        <v>0.453135476185835</v>
      </c>
      <c r="G10" s="9">
        <v>0.64920488476482097</v>
      </c>
    </row>
    <row r="11" spans="1:7" x14ac:dyDescent="0.2">
      <c r="A11" t="s">
        <v>180</v>
      </c>
      <c r="B11" t="s">
        <v>19</v>
      </c>
      <c r="C11" s="9">
        <v>4</v>
      </c>
      <c r="D11" s="3" t="s">
        <v>105</v>
      </c>
      <c r="E11" s="9">
        <v>44.8803827751196</v>
      </c>
      <c r="F11" s="9">
        <v>0.42786949627262</v>
      </c>
      <c r="G11" s="9">
        <v>0.627514114790658</v>
      </c>
    </row>
    <row r="12" spans="1:7" x14ac:dyDescent="0.2">
      <c r="A12" t="s">
        <v>181</v>
      </c>
      <c r="B12" t="s">
        <v>21</v>
      </c>
      <c r="C12" s="9" t="s">
        <v>108</v>
      </c>
      <c r="D12" s="3" t="s">
        <v>108</v>
      </c>
      <c r="E12" s="9">
        <v>34.455839286203002</v>
      </c>
      <c r="F12" s="9">
        <v>0.75891446089939396</v>
      </c>
      <c r="G12" s="9">
        <v>0.83644140204495898</v>
      </c>
    </row>
    <row r="13" spans="1:7" x14ac:dyDescent="0.2">
      <c r="A13" t="s">
        <v>182</v>
      </c>
      <c r="B13" t="s">
        <v>23</v>
      </c>
      <c r="C13" s="9">
        <v>5.6</v>
      </c>
      <c r="D13" s="3" t="s">
        <v>103</v>
      </c>
      <c r="E13" s="9">
        <v>22.9294585196225</v>
      </c>
      <c r="F13" s="9">
        <v>0.56905326507861398</v>
      </c>
      <c r="G13" s="9">
        <v>0.72285480820396797</v>
      </c>
    </row>
    <row r="14" spans="1:7" x14ac:dyDescent="0.2">
      <c r="A14" t="s">
        <v>183</v>
      </c>
      <c r="B14" t="s">
        <v>25</v>
      </c>
      <c r="C14" s="9" t="s">
        <v>108</v>
      </c>
      <c r="D14" s="3" t="s">
        <v>104</v>
      </c>
      <c r="E14" s="9">
        <v>41.012590272315798</v>
      </c>
      <c r="F14" s="9">
        <v>0.54544396019340402</v>
      </c>
      <c r="G14" s="9">
        <v>0.68438180714051899</v>
      </c>
    </row>
    <row r="15" spans="1:7" x14ac:dyDescent="0.2">
      <c r="A15" t="s">
        <v>184</v>
      </c>
      <c r="B15" t="s">
        <v>27</v>
      </c>
      <c r="C15" s="9" t="s">
        <v>108</v>
      </c>
      <c r="D15" s="3" t="s">
        <v>103</v>
      </c>
      <c r="E15" s="9">
        <v>40.659473102449397</v>
      </c>
      <c r="F15" s="9">
        <v>0.40327244442839699</v>
      </c>
      <c r="G15" s="9">
        <v>0.61424054545781603</v>
      </c>
    </row>
    <row r="16" spans="1:7" x14ac:dyDescent="0.2">
      <c r="A16" t="s">
        <v>185</v>
      </c>
      <c r="B16" t="s">
        <v>28</v>
      </c>
      <c r="C16" s="9" t="s">
        <v>108</v>
      </c>
      <c r="D16" s="3" t="s">
        <v>104</v>
      </c>
      <c r="E16" s="9">
        <v>51.058250539793299</v>
      </c>
      <c r="F16" s="9">
        <v>0.55217935925767403</v>
      </c>
      <c r="G16" s="9">
        <v>0.68415290634417203</v>
      </c>
    </row>
    <row r="17" spans="1:7" x14ac:dyDescent="0.2">
      <c r="A17" t="s">
        <v>186</v>
      </c>
      <c r="B17" t="s">
        <v>30</v>
      </c>
      <c r="C17" s="9">
        <v>5.05</v>
      </c>
      <c r="D17" s="3" t="s">
        <v>103</v>
      </c>
      <c r="E17" s="9">
        <v>66.063888888888897</v>
      </c>
      <c r="F17" s="9">
        <v>0.22537392276579701</v>
      </c>
      <c r="G17" s="9">
        <v>0.49240716027404502</v>
      </c>
    </row>
    <row r="18" spans="1:7" x14ac:dyDescent="0.2">
      <c r="A18" t="s">
        <v>187</v>
      </c>
      <c r="B18" t="s">
        <v>32</v>
      </c>
      <c r="C18" s="9">
        <v>21.2</v>
      </c>
      <c r="D18" s="3" t="s">
        <v>104</v>
      </c>
      <c r="E18" s="9">
        <v>30.919109026963699</v>
      </c>
      <c r="F18" s="9">
        <v>0.55900519452060404</v>
      </c>
      <c r="G18" s="9">
        <v>0.69934241636139305</v>
      </c>
    </row>
    <row r="19" spans="1:7" x14ac:dyDescent="0.2">
      <c r="A19" t="s">
        <v>188</v>
      </c>
      <c r="B19" t="s">
        <v>34</v>
      </c>
      <c r="C19" s="9">
        <v>6.4</v>
      </c>
      <c r="D19" s="3" t="s">
        <v>104</v>
      </c>
      <c r="E19" s="9">
        <v>63.960102960103001</v>
      </c>
      <c r="F19" s="9">
        <v>0.339877421783088</v>
      </c>
      <c r="G19" s="9">
        <v>0.56631644451926699</v>
      </c>
    </row>
    <row r="20" spans="1:7" x14ac:dyDescent="0.2">
      <c r="A20" t="s">
        <v>189</v>
      </c>
      <c r="B20" t="s">
        <v>36</v>
      </c>
      <c r="C20" s="9" t="s">
        <v>108</v>
      </c>
      <c r="D20" s="3" t="s">
        <v>104</v>
      </c>
      <c r="E20" s="9">
        <v>41.766842269142998</v>
      </c>
      <c r="F20" s="9">
        <v>0.61744532058521895</v>
      </c>
      <c r="G20" s="9">
        <v>0.75608637044301397</v>
      </c>
    </row>
    <row r="21" spans="1:7" x14ac:dyDescent="0.2">
      <c r="A21" t="s">
        <v>190</v>
      </c>
      <c r="B21" t="s">
        <v>38</v>
      </c>
      <c r="C21" s="9">
        <v>9.3333300000000001</v>
      </c>
      <c r="D21" s="3" t="s">
        <v>104</v>
      </c>
      <c r="E21" s="9">
        <v>27.360753221010899</v>
      </c>
      <c r="F21" s="9">
        <v>0.35388051090192302</v>
      </c>
      <c r="G21" s="9">
        <v>0.57585438639013198</v>
      </c>
    </row>
    <row r="22" spans="1:7" x14ac:dyDescent="0.2">
      <c r="A22" t="s">
        <v>191</v>
      </c>
      <c r="B22" t="s">
        <v>40</v>
      </c>
      <c r="C22" s="9" t="s">
        <v>108</v>
      </c>
      <c r="D22" s="3" t="s">
        <v>105</v>
      </c>
      <c r="E22" s="9">
        <v>21.7739999014894</v>
      </c>
      <c r="F22" s="9">
        <v>0.45668899622671699</v>
      </c>
      <c r="G22" s="9">
        <v>0.575003677184174</v>
      </c>
    </row>
    <row r="23" spans="1:7" x14ac:dyDescent="0.2">
      <c r="A23" t="s">
        <v>192</v>
      </c>
      <c r="B23" t="s">
        <v>42</v>
      </c>
      <c r="C23" s="9">
        <v>8.3000000000000007</v>
      </c>
      <c r="D23" s="3" t="s">
        <v>103</v>
      </c>
      <c r="E23" s="9">
        <v>24.192326372025299</v>
      </c>
      <c r="F23" s="9">
        <v>0.61696879753020595</v>
      </c>
      <c r="G23" s="9">
        <v>0.77256853525540203</v>
      </c>
    </row>
    <row r="24" spans="1:7" x14ac:dyDescent="0.2">
      <c r="A24" t="s">
        <v>193</v>
      </c>
      <c r="B24" t="s">
        <v>44</v>
      </c>
      <c r="C24" s="9">
        <v>7.8</v>
      </c>
      <c r="D24" s="3" t="s">
        <v>103</v>
      </c>
      <c r="E24" s="9">
        <v>19.344686401485099</v>
      </c>
      <c r="F24" s="9">
        <v>0.65506096424336802</v>
      </c>
      <c r="G24" s="9">
        <v>0.76728608950675903</v>
      </c>
    </row>
    <row r="25" spans="1:7" x14ac:dyDescent="0.2">
      <c r="A25" t="s">
        <v>194</v>
      </c>
      <c r="B25" t="s">
        <v>46</v>
      </c>
      <c r="C25" s="9">
        <v>8.3666699999999992</v>
      </c>
      <c r="D25" s="3" t="s">
        <v>104</v>
      </c>
      <c r="E25" s="9">
        <v>32.805611222444902</v>
      </c>
      <c r="F25" s="9">
        <v>0.46401511840284898</v>
      </c>
      <c r="G25" s="9">
        <v>0.66494890195813505</v>
      </c>
    </row>
    <row r="26" spans="1:7" x14ac:dyDescent="0.2">
      <c r="A26" t="s">
        <v>195</v>
      </c>
      <c r="B26" t="s">
        <v>48</v>
      </c>
      <c r="C26" s="9">
        <v>6.9</v>
      </c>
      <c r="D26" s="3" t="s">
        <v>103</v>
      </c>
      <c r="E26" s="9">
        <v>30.789176182714002</v>
      </c>
      <c r="F26" s="9">
        <v>0.35720076980202697</v>
      </c>
      <c r="G26" s="9">
        <v>0.57514789294462598</v>
      </c>
    </row>
    <row r="27" spans="1:7" x14ac:dyDescent="0.2">
      <c r="A27" t="s">
        <v>196</v>
      </c>
      <c r="B27" t="s">
        <v>50</v>
      </c>
      <c r="C27" s="9">
        <v>6.9</v>
      </c>
      <c r="D27" s="3" t="s">
        <v>104</v>
      </c>
      <c r="E27" s="9">
        <v>32.881915567085798</v>
      </c>
      <c r="F27" s="9">
        <v>0.38429577162366002</v>
      </c>
      <c r="G27" s="9">
        <v>0.58811384248309295</v>
      </c>
    </row>
    <row r="28" spans="1:7" x14ac:dyDescent="0.2">
      <c r="A28" t="s">
        <v>197</v>
      </c>
      <c r="B28" t="s">
        <v>52</v>
      </c>
      <c r="C28" s="9">
        <v>5.3</v>
      </c>
      <c r="D28" s="3" t="s">
        <v>104</v>
      </c>
      <c r="E28" s="9">
        <v>50.132318096543599</v>
      </c>
      <c r="F28" s="9">
        <v>0.68188257445099998</v>
      </c>
      <c r="G28" s="9">
        <v>0.78467197369304198</v>
      </c>
    </row>
    <row r="29" spans="1:7" x14ac:dyDescent="0.2">
      <c r="A29" t="s">
        <v>198</v>
      </c>
      <c r="B29" t="s">
        <v>54</v>
      </c>
      <c r="C29" s="9">
        <v>10.4</v>
      </c>
      <c r="D29" s="3" t="s">
        <v>104</v>
      </c>
      <c r="E29" s="9">
        <v>38.925193512686803</v>
      </c>
      <c r="F29" s="9">
        <v>0.75651329630881103</v>
      </c>
      <c r="G29" s="9">
        <v>0.83493902557699395</v>
      </c>
    </row>
    <row r="30" spans="1:7" x14ac:dyDescent="0.2">
      <c r="A30" t="s">
        <v>199</v>
      </c>
      <c r="B30" t="s">
        <v>56</v>
      </c>
      <c r="C30" s="9">
        <v>-18.2</v>
      </c>
      <c r="D30" s="3" t="s">
        <v>165</v>
      </c>
      <c r="E30" s="9">
        <v>8.7300062843249506</v>
      </c>
      <c r="F30" s="9">
        <v>0.64647027717926897</v>
      </c>
      <c r="G30" s="9">
        <v>0.75940996411892703</v>
      </c>
    </row>
    <row r="31" spans="1:7" x14ac:dyDescent="0.2">
      <c r="A31" t="s">
        <v>200</v>
      </c>
      <c r="B31" t="s">
        <v>58</v>
      </c>
      <c r="C31" s="9">
        <v>7.9</v>
      </c>
      <c r="D31" s="3" t="s">
        <v>104</v>
      </c>
      <c r="E31" s="9">
        <v>61.946316179192898</v>
      </c>
      <c r="F31" s="9">
        <v>0.54612445246177599</v>
      </c>
      <c r="G31" s="9">
        <v>0.70383277452027604</v>
      </c>
    </row>
    <row r="32" spans="1:7" x14ac:dyDescent="0.2">
      <c r="A32" t="s">
        <v>201</v>
      </c>
      <c r="B32" t="s">
        <v>60</v>
      </c>
      <c r="C32" s="9">
        <v>6.9</v>
      </c>
      <c r="D32" s="3" t="s">
        <v>108</v>
      </c>
      <c r="E32" s="9">
        <v>47.192666057443702</v>
      </c>
      <c r="F32" s="9">
        <v>0.364621313405665</v>
      </c>
      <c r="G32" s="9">
        <v>0.57759435812352999</v>
      </c>
    </row>
    <row r="33" spans="1:7" x14ac:dyDescent="0.2">
      <c r="A33" t="s">
        <v>202</v>
      </c>
      <c r="B33" t="s">
        <v>62</v>
      </c>
      <c r="C33" s="9">
        <v>9.1</v>
      </c>
      <c r="D33" s="3" t="s">
        <v>106</v>
      </c>
      <c r="E33" s="9">
        <v>13.2439361545576</v>
      </c>
      <c r="F33" s="9">
        <v>0.54486878206446099</v>
      </c>
      <c r="G33" s="9">
        <v>0.70010696374673698</v>
      </c>
    </row>
    <row r="34" spans="1:7" x14ac:dyDescent="0.2">
      <c r="A34" t="s">
        <v>203</v>
      </c>
      <c r="B34" t="s">
        <v>64</v>
      </c>
      <c r="C34" s="9">
        <v>2.2000000000000002</v>
      </c>
      <c r="D34" s="3" t="s">
        <v>104</v>
      </c>
      <c r="E34" s="9">
        <v>56.437204302294603</v>
      </c>
      <c r="F34" s="9">
        <v>0.38240574289198698</v>
      </c>
      <c r="G34" s="9">
        <v>0.61062851666072704</v>
      </c>
    </row>
    <row r="35" spans="1:7" x14ac:dyDescent="0.2">
      <c r="A35" t="s">
        <v>204</v>
      </c>
      <c r="B35" t="s">
        <v>66</v>
      </c>
      <c r="C35" s="9">
        <v>6.1</v>
      </c>
      <c r="D35" s="3" t="s">
        <v>105</v>
      </c>
      <c r="E35" s="9">
        <v>27.027336209568102</v>
      </c>
      <c r="F35" s="9">
        <v>0.108997960297534</v>
      </c>
      <c r="G35" s="9">
        <v>0.42217626942493902</v>
      </c>
    </row>
    <row r="36" spans="1:7" x14ac:dyDescent="0.2">
      <c r="A36" t="s">
        <v>205</v>
      </c>
      <c r="B36" t="s">
        <v>68</v>
      </c>
      <c r="C36" s="9">
        <v>3.4566699999999999</v>
      </c>
      <c r="D36" s="3" t="s">
        <v>107</v>
      </c>
      <c r="E36" s="9">
        <v>35.103956888980299</v>
      </c>
      <c r="F36" s="9">
        <v>0.56777712433419303</v>
      </c>
      <c r="G36" s="9">
        <v>0.71732196999672904</v>
      </c>
    </row>
    <row r="37" spans="1:7" x14ac:dyDescent="0.2">
      <c r="A37" t="s">
        <v>206</v>
      </c>
      <c r="B37" t="s">
        <v>70</v>
      </c>
      <c r="C37" s="9" t="s">
        <v>108</v>
      </c>
      <c r="D37" s="3" t="s">
        <v>104</v>
      </c>
      <c r="E37" s="9">
        <v>47.173747526342503</v>
      </c>
      <c r="F37" s="9">
        <v>0.62763342095061603</v>
      </c>
      <c r="G37" s="9">
        <v>0.75659556436740905</v>
      </c>
    </row>
    <row r="38" spans="1:7" x14ac:dyDescent="0.2">
      <c r="A38" t="s">
        <v>207</v>
      </c>
      <c r="B38" t="s">
        <v>72</v>
      </c>
      <c r="C38" s="9">
        <v>8.8000000000000007</v>
      </c>
      <c r="D38" s="3" t="s">
        <v>103</v>
      </c>
      <c r="E38" s="9">
        <v>34.349321474545199</v>
      </c>
      <c r="F38" s="9">
        <v>0.344203965535196</v>
      </c>
      <c r="G38" s="9">
        <v>0.57950139401151901</v>
      </c>
    </row>
    <row r="39" spans="1:7" x14ac:dyDescent="0.2">
      <c r="A39" t="s">
        <v>208</v>
      </c>
      <c r="B39" t="s">
        <v>74</v>
      </c>
      <c r="C39" s="9">
        <v>7.3</v>
      </c>
      <c r="D39" s="3" t="s">
        <v>111</v>
      </c>
      <c r="E39" s="9">
        <v>82.714482488863595</v>
      </c>
      <c r="F39" s="9">
        <v>0.68305901679054104</v>
      </c>
      <c r="G39" s="9">
        <v>0.79342618954014998</v>
      </c>
    </row>
    <row r="40" spans="1:7" x14ac:dyDescent="0.2">
      <c r="A40" t="s">
        <v>209</v>
      </c>
      <c r="B40" t="s">
        <v>76</v>
      </c>
      <c r="C40" s="9" t="s">
        <v>108</v>
      </c>
      <c r="D40" s="3" t="s">
        <v>108</v>
      </c>
      <c r="E40" s="9">
        <v>62.683528953181202</v>
      </c>
      <c r="F40" s="9">
        <v>0.67352793728739202</v>
      </c>
      <c r="G40" s="9">
        <v>0.77436677163160905</v>
      </c>
    </row>
    <row r="41" spans="1:7" x14ac:dyDescent="0.2">
      <c r="A41" t="s">
        <v>210</v>
      </c>
      <c r="B41" t="s">
        <v>78</v>
      </c>
      <c r="C41" s="9" t="s">
        <v>108</v>
      </c>
      <c r="D41" s="3" t="s">
        <v>108</v>
      </c>
      <c r="E41" s="9">
        <v>24.704305384271098</v>
      </c>
      <c r="F41" s="9">
        <v>0.65272216449410803</v>
      </c>
      <c r="G41" s="9">
        <v>0.74861142867087505</v>
      </c>
    </row>
    <row r="42" spans="1:7" x14ac:dyDescent="0.2">
      <c r="A42" t="s">
        <v>211</v>
      </c>
      <c r="B42" t="s">
        <v>80</v>
      </c>
      <c r="C42" s="9">
        <v>7.7</v>
      </c>
      <c r="D42" s="3" t="s">
        <v>104</v>
      </c>
      <c r="E42" s="9">
        <v>18.9044930426417</v>
      </c>
      <c r="F42" s="9">
        <v>0.53202633044283398</v>
      </c>
      <c r="G42" s="9">
        <v>0.69566862435726595</v>
      </c>
    </row>
    <row r="43" spans="1:7" x14ac:dyDescent="0.2">
      <c r="A43" t="s">
        <v>212</v>
      </c>
      <c r="B43" t="s">
        <v>82</v>
      </c>
      <c r="C43" s="9" t="s">
        <v>108</v>
      </c>
      <c r="D43" s="3" t="s">
        <v>108</v>
      </c>
      <c r="E43" s="9">
        <v>36.126573624399498</v>
      </c>
      <c r="F43" s="9">
        <v>0.55682421753280298</v>
      </c>
      <c r="G43" s="9">
        <v>0.68883463334172002</v>
      </c>
    </row>
    <row r="44" spans="1:7" x14ac:dyDescent="0.2">
      <c r="A44" t="s">
        <v>213</v>
      </c>
      <c r="B44" t="s">
        <v>84</v>
      </c>
      <c r="C44" s="9" t="s">
        <v>108</v>
      </c>
      <c r="D44" s="3" t="s">
        <v>107</v>
      </c>
      <c r="E44" s="9">
        <v>53.146727240476999</v>
      </c>
      <c r="F44" s="9">
        <v>0.80314804378677895</v>
      </c>
      <c r="G44" s="9">
        <v>0.85607969008459395</v>
      </c>
    </row>
    <row r="45" spans="1:7" x14ac:dyDescent="0.2">
      <c r="A45" t="s">
        <v>214</v>
      </c>
      <c r="B45" t="s">
        <v>166</v>
      </c>
      <c r="C45" s="9">
        <v>13.7</v>
      </c>
      <c r="D45" s="3" t="s">
        <v>104</v>
      </c>
      <c r="E45" s="9">
        <v>49.768467738596897</v>
      </c>
      <c r="F45" s="9">
        <v>0.46918648199774698</v>
      </c>
      <c r="G45" s="9">
        <v>0.64047986331270401</v>
      </c>
    </row>
    <row r="46" spans="1:7" x14ac:dyDescent="0.2">
      <c r="A46" t="s">
        <v>215</v>
      </c>
      <c r="B46" t="s">
        <v>87</v>
      </c>
      <c r="C46" s="9" t="s">
        <v>108</v>
      </c>
      <c r="D46" s="3" t="s">
        <v>104</v>
      </c>
      <c r="E46" s="9">
        <v>55.367796610169499</v>
      </c>
      <c r="F46" s="9">
        <v>0.67316892311316101</v>
      </c>
      <c r="G46" s="9">
        <v>0.75983389120498201</v>
      </c>
    </row>
    <row r="47" spans="1:7" x14ac:dyDescent="0.2">
      <c r="A47" t="s">
        <v>216</v>
      </c>
      <c r="B47" t="s">
        <v>89</v>
      </c>
      <c r="C47" s="9" t="s">
        <v>108</v>
      </c>
      <c r="D47" s="3" t="s">
        <v>108</v>
      </c>
      <c r="E47" s="9">
        <v>23.321744120263499</v>
      </c>
      <c r="F47" s="9">
        <v>1.0710142815360799</v>
      </c>
      <c r="G47" s="9">
        <v>1.04706906286763</v>
      </c>
    </row>
    <row r="48" spans="1:7" x14ac:dyDescent="0.2">
      <c r="A48" t="s">
        <v>217</v>
      </c>
      <c r="B48" t="s">
        <v>91</v>
      </c>
      <c r="C48" s="9" t="s">
        <v>108</v>
      </c>
      <c r="D48" s="3" t="s">
        <v>108</v>
      </c>
      <c r="E48" s="9">
        <v>24.836199529408901</v>
      </c>
      <c r="F48" s="9">
        <v>0.61324617716340701</v>
      </c>
      <c r="G48" s="9">
        <v>0.73014823482561497</v>
      </c>
    </row>
    <row r="49" spans="1:7" x14ac:dyDescent="0.2">
      <c r="A49" t="s">
        <v>218</v>
      </c>
      <c r="B49" t="s">
        <v>113</v>
      </c>
      <c r="C49" s="9" t="s">
        <v>108</v>
      </c>
      <c r="D49" s="3" t="s">
        <v>103</v>
      </c>
      <c r="E49" s="9">
        <v>54.017391723320301</v>
      </c>
      <c r="F49" s="9">
        <v>0.64414957303306897</v>
      </c>
      <c r="G49" s="9">
        <v>0.78652236228035699</v>
      </c>
    </row>
    <row r="50" spans="1:7" x14ac:dyDescent="0.2">
      <c r="A50" t="s">
        <v>219</v>
      </c>
      <c r="B50" t="s">
        <v>94</v>
      </c>
      <c r="C50" s="9">
        <v>8.8000000000000007</v>
      </c>
      <c r="D50" s="3" t="s">
        <v>108</v>
      </c>
      <c r="E50" s="9">
        <v>27.350092328353199</v>
      </c>
      <c r="F50" s="9">
        <v>0.64789129965985304</v>
      </c>
      <c r="G50" s="9">
        <v>0.753996517620104</v>
      </c>
    </row>
    <row r="51" spans="1:7" x14ac:dyDescent="0.2">
      <c r="A51" t="s">
        <v>220</v>
      </c>
      <c r="B51" t="s">
        <v>96</v>
      </c>
      <c r="C51" s="9" t="s">
        <v>108</v>
      </c>
      <c r="D51" s="3" t="s">
        <v>108</v>
      </c>
      <c r="E51" s="9">
        <v>25.094892142617599</v>
      </c>
      <c r="F51" s="9">
        <v>0.80268675969442405</v>
      </c>
      <c r="G51" s="9">
        <v>0.849673916830197</v>
      </c>
    </row>
    <row r="52" spans="1:7" x14ac:dyDescent="0.2">
      <c r="A52" t="s">
        <v>221</v>
      </c>
      <c r="B52" t="s">
        <v>168</v>
      </c>
      <c r="C52" s="9">
        <v>5.3</v>
      </c>
      <c r="D52" s="3" t="s">
        <v>108</v>
      </c>
      <c r="E52" s="9">
        <v>40.878383665930102</v>
      </c>
      <c r="F52" s="9">
        <v>0.52107211512666696</v>
      </c>
      <c r="G52" s="9">
        <v>0.676194519394691</v>
      </c>
    </row>
    <row r="53" spans="1:7" x14ac:dyDescent="0.2">
      <c r="A53" t="s">
        <v>222</v>
      </c>
      <c r="B53" t="s">
        <v>98</v>
      </c>
      <c r="C53" s="9" t="s">
        <v>108</v>
      </c>
      <c r="D53" s="3" t="s">
        <v>104</v>
      </c>
      <c r="E53" s="9">
        <v>23.349790450691199</v>
      </c>
      <c r="F53" s="9">
        <v>0.76376538046243103</v>
      </c>
      <c r="G53" s="9">
        <v>0.850805562732312</v>
      </c>
    </row>
    <row r="54" spans="1:7" x14ac:dyDescent="0.2">
      <c r="C54" s="9"/>
      <c r="D54" s="3"/>
      <c r="E54" s="9"/>
      <c r="F54" s="9"/>
      <c r="G54" s="9"/>
    </row>
    <row r="55" spans="1:7" x14ac:dyDescent="0.2">
      <c r="C55" s="9"/>
      <c r="D55" s="3"/>
      <c r="E55" s="9"/>
      <c r="F55" s="9"/>
      <c r="G55" s="9"/>
    </row>
    <row r="56" spans="1:7" x14ac:dyDescent="0.2">
      <c r="C56" s="9"/>
      <c r="D56" s="3"/>
      <c r="E56" s="9"/>
      <c r="F56" s="9"/>
      <c r="G56" s="9"/>
    </row>
    <row r="57" spans="1:7" x14ac:dyDescent="0.2">
      <c r="C57" s="9"/>
      <c r="D57" s="3"/>
      <c r="E57" s="9"/>
      <c r="F57" s="9"/>
      <c r="G57" s="9"/>
    </row>
    <row r="58" spans="1:7" x14ac:dyDescent="0.2">
      <c r="C58" s="9"/>
      <c r="D58" s="3"/>
      <c r="E58" s="9"/>
      <c r="F58" s="9"/>
      <c r="G58" s="9"/>
    </row>
    <row r="59" spans="1:7" x14ac:dyDescent="0.2">
      <c r="C59" s="9"/>
      <c r="D59" s="3"/>
      <c r="E59" s="9"/>
      <c r="F59" s="9"/>
      <c r="G59" s="9"/>
    </row>
    <row r="60" spans="1:7" x14ac:dyDescent="0.2">
      <c r="C60" s="9"/>
      <c r="D60" s="3"/>
      <c r="E60" s="9"/>
      <c r="F60" s="9"/>
      <c r="G60" s="9"/>
    </row>
    <row r="61" spans="1:7" x14ac:dyDescent="0.2">
      <c r="C61" s="9"/>
      <c r="D61" s="3"/>
      <c r="E61" s="9"/>
      <c r="F61" s="9"/>
      <c r="G61" s="9"/>
    </row>
    <row r="62" spans="1:7" x14ac:dyDescent="0.2">
      <c r="C62" s="9"/>
      <c r="D62" s="3"/>
      <c r="E62" s="9"/>
      <c r="F62" s="9"/>
      <c r="G62" s="9"/>
    </row>
    <row r="63" spans="1:7" x14ac:dyDescent="0.2">
      <c r="C63" s="9"/>
      <c r="D63" s="3"/>
      <c r="E63" s="9"/>
      <c r="F63" s="9"/>
      <c r="G63" s="9"/>
    </row>
    <row r="64" spans="1:7" x14ac:dyDescent="0.2">
      <c r="C64" s="9"/>
      <c r="D64" s="3"/>
      <c r="E64" s="9"/>
      <c r="F64" s="9"/>
      <c r="G64" s="9"/>
    </row>
    <row r="65" spans="3:7" x14ac:dyDescent="0.2">
      <c r="C65" s="9"/>
      <c r="D65" s="3"/>
      <c r="E65" s="9"/>
      <c r="F65" s="9"/>
      <c r="G65" s="9"/>
    </row>
    <row r="66" spans="3:7" x14ac:dyDescent="0.2">
      <c r="C66" s="9"/>
      <c r="D66" s="3"/>
      <c r="E66" s="9"/>
      <c r="F66" s="9"/>
      <c r="G66" s="9"/>
    </row>
    <row r="67" spans="3:7" x14ac:dyDescent="0.2">
      <c r="C67" s="9"/>
      <c r="D67" s="3"/>
      <c r="E67" s="9"/>
      <c r="F67" s="9"/>
      <c r="G67" s="9"/>
    </row>
    <row r="68" spans="3:7" x14ac:dyDescent="0.2">
      <c r="C68" s="9"/>
      <c r="D68" s="3"/>
      <c r="E68" s="9"/>
      <c r="F68" s="9"/>
      <c r="G68" s="9"/>
    </row>
    <row r="69" spans="3:7" x14ac:dyDescent="0.2">
      <c r="C69" s="9"/>
      <c r="D69" s="3"/>
      <c r="E69" s="9"/>
      <c r="F69" s="9"/>
      <c r="G69" s="9"/>
    </row>
    <row r="70" spans="3:7" x14ac:dyDescent="0.2">
      <c r="C70" s="9"/>
      <c r="D70" s="3"/>
      <c r="E70" s="9"/>
      <c r="F70" s="9"/>
      <c r="G70" s="9"/>
    </row>
    <row r="71" spans="3:7" x14ac:dyDescent="0.2">
      <c r="C71" s="9"/>
      <c r="D71" s="3"/>
      <c r="E71" s="9"/>
      <c r="F71" s="9"/>
      <c r="G71" s="9"/>
    </row>
    <row r="72" spans="3:7" x14ac:dyDescent="0.2">
      <c r="C72" s="9"/>
      <c r="D72" s="3"/>
      <c r="E72" s="9"/>
      <c r="F72" s="9"/>
      <c r="G72" s="9"/>
    </row>
    <row r="73" spans="3:7" x14ac:dyDescent="0.2">
      <c r="C73" s="9"/>
      <c r="D73" s="3"/>
      <c r="E73" s="9"/>
      <c r="F73" s="9"/>
      <c r="G73" s="9"/>
    </row>
    <row r="74" spans="3:7" x14ac:dyDescent="0.2">
      <c r="C74" s="9"/>
      <c r="D74" s="3"/>
      <c r="E74" s="9"/>
      <c r="F74" s="9"/>
      <c r="G74" s="9"/>
    </row>
    <row r="75" spans="3:7" x14ac:dyDescent="0.2">
      <c r="C75" s="9"/>
      <c r="D75" s="3"/>
      <c r="E75" s="9"/>
      <c r="F75" s="9"/>
      <c r="G75" s="9"/>
    </row>
    <row r="76" spans="3:7" x14ac:dyDescent="0.2">
      <c r="C76" s="9"/>
      <c r="D76" s="3"/>
      <c r="E76" s="9"/>
      <c r="F76" s="9"/>
      <c r="G76" s="9"/>
    </row>
    <row r="77" spans="3:7" x14ac:dyDescent="0.2">
      <c r="C77" s="9"/>
      <c r="D77" s="3"/>
      <c r="E77" s="9"/>
      <c r="F77" s="9"/>
      <c r="G77" s="9"/>
    </row>
    <row r="78" spans="3:7" x14ac:dyDescent="0.2">
      <c r="C78" s="9"/>
      <c r="D78" s="3"/>
      <c r="E78" s="9"/>
      <c r="F78" s="9"/>
      <c r="G78" s="9"/>
    </row>
    <row r="79" spans="3:7" x14ac:dyDescent="0.2">
      <c r="C79" s="9"/>
      <c r="D79" s="3"/>
      <c r="E79" s="9"/>
      <c r="F79" s="9"/>
      <c r="G79" s="9"/>
    </row>
    <row r="80" spans="3:7" x14ac:dyDescent="0.2">
      <c r="C80" s="9"/>
      <c r="D80" s="3"/>
      <c r="E80" s="9"/>
      <c r="F80" s="9"/>
      <c r="G80" s="9"/>
    </row>
    <row r="81" spans="3:7" x14ac:dyDescent="0.2">
      <c r="C81" s="9"/>
      <c r="D81" s="3"/>
      <c r="E81" s="9"/>
      <c r="F81" s="9"/>
      <c r="G81" s="9"/>
    </row>
    <row r="82" spans="3:7" x14ac:dyDescent="0.2">
      <c r="C82" s="9"/>
      <c r="D82" s="3"/>
      <c r="E82" s="9"/>
      <c r="F82" s="9"/>
      <c r="G82" s="9"/>
    </row>
    <row r="83" spans="3:7" x14ac:dyDescent="0.2">
      <c r="C83" s="9"/>
      <c r="D83" s="3"/>
      <c r="E83" s="9"/>
      <c r="F83" s="9"/>
      <c r="G83" s="9"/>
    </row>
    <row r="84" spans="3:7" x14ac:dyDescent="0.2">
      <c r="C84" s="9"/>
      <c r="D84" s="3"/>
      <c r="E84" s="9"/>
      <c r="F84" s="9"/>
      <c r="G84" s="9"/>
    </row>
    <row r="85" spans="3:7" x14ac:dyDescent="0.2">
      <c r="C85" s="9"/>
      <c r="D85" s="3"/>
      <c r="E85" s="9"/>
      <c r="F85" s="9"/>
      <c r="G85" s="9"/>
    </row>
    <row r="86" spans="3:7" x14ac:dyDescent="0.2">
      <c r="C86" s="9"/>
      <c r="D86" s="3"/>
      <c r="E86" s="9"/>
      <c r="F86" s="9"/>
      <c r="G86" s="9"/>
    </row>
    <row r="87" spans="3:7" x14ac:dyDescent="0.2">
      <c r="C87" s="9"/>
      <c r="D87" s="3"/>
      <c r="E87" s="9"/>
      <c r="F87" s="9"/>
      <c r="G87" s="9"/>
    </row>
    <row r="88" spans="3:7" x14ac:dyDescent="0.2">
      <c r="C88" s="9"/>
      <c r="D88" s="3"/>
      <c r="E88" s="9"/>
      <c r="F88" s="9"/>
      <c r="G88" s="9"/>
    </row>
    <row r="89" spans="3:7" x14ac:dyDescent="0.2">
      <c r="C89" s="9"/>
      <c r="D89" s="3"/>
      <c r="E89" s="9"/>
      <c r="F89" s="9"/>
      <c r="G89" s="9"/>
    </row>
    <row r="90" spans="3:7" x14ac:dyDescent="0.2">
      <c r="C90" s="9"/>
      <c r="D90" s="3"/>
      <c r="E90" s="9"/>
      <c r="F90" s="9"/>
      <c r="G90" s="9"/>
    </row>
    <row r="91" spans="3:7" x14ac:dyDescent="0.2">
      <c r="C91" s="9"/>
      <c r="D91" s="3"/>
      <c r="E91" s="9"/>
      <c r="F91" s="9"/>
      <c r="G91" s="9"/>
    </row>
    <row r="92" spans="3:7" x14ac:dyDescent="0.2">
      <c r="C92" s="9"/>
      <c r="D92" s="3"/>
      <c r="E92" s="9"/>
      <c r="F92" s="9"/>
      <c r="G92" s="9"/>
    </row>
    <row r="93" spans="3:7" x14ac:dyDescent="0.2">
      <c r="C93" s="9"/>
      <c r="D93" s="3"/>
      <c r="E93" s="9"/>
      <c r="F93" s="9"/>
      <c r="G93" s="9"/>
    </row>
    <row r="94" spans="3:7" x14ac:dyDescent="0.2">
      <c r="C94" s="9"/>
      <c r="D94" s="3"/>
      <c r="E94" s="9"/>
      <c r="F94" s="9"/>
      <c r="G94" s="9"/>
    </row>
    <row r="95" spans="3:7" x14ac:dyDescent="0.2">
      <c r="C95" s="9"/>
      <c r="D95" s="3"/>
      <c r="E95" s="9"/>
      <c r="F95" s="9"/>
      <c r="G95" s="9"/>
    </row>
    <row r="96" spans="3:7" x14ac:dyDescent="0.2">
      <c r="C96" s="9"/>
      <c r="D96" s="3"/>
      <c r="E96" s="9"/>
      <c r="F96" s="9"/>
      <c r="G96" s="9"/>
    </row>
    <row r="97" spans="3:7" x14ac:dyDescent="0.2">
      <c r="C97" s="9"/>
      <c r="D97" s="3"/>
      <c r="E97" s="9"/>
      <c r="F97" s="9"/>
      <c r="G97" s="9"/>
    </row>
    <row r="98" spans="3:7" x14ac:dyDescent="0.2">
      <c r="C98" s="9"/>
      <c r="D98" s="3"/>
      <c r="E98" s="9"/>
      <c r="F98" s="9"/>
      <c r="G98" s="9"/>
    </row>
    <row r="99" spans="3:7" x14ac:dyDescent="0.2">
      <c r="C99" s="9"/>
      <c r="D99" s="3"/>
      <c r="E99" s="9"/>
      <c r="F99" s="9"/>
      <c r="G99" s="9"/>
    </row>
    <row r="100" spans="3:7" x14ac:dyDescent="0.2">
      <c r="C100" s="9"/>
      <c r="D100" s="3"/>
      <c r="E100" s="9"/>
      <c r="F100" s="9"/>
      <c r="G100" s="9"/>
    </row>
    <row r="101" spans="3:7" x14ac:dyDescent="0.2">
      <c r="C101" s="9"/>
      <c r="D101" s="3"/>
      <c r="E101" s="9"/>
      <c r="F101" s="9"/>
      <c r="G101" s="9"/>
    </row>
    <row r="102" spans="3:7" x14ac:dyDescent="0.2">
      <c r="C102" s="9"/>
      <c r="D102" s="3"/>
      <c r="E102" s="9"/>
      <c r="F102" s="9"/>
      <c r="G102" s="9"/>
    </row>
    <row r="103" spans="3:7" x14ac:dyDescent="0.2">
      <c r="C103" s="9"/>
      <c r="D103" s="3"/>
      <c r="E103" s="9"/>
      <c r="F103" s="9"/>
      <c r="G103" s="9"/>
    </row>
    <row r="104" spans="3:7" x14ac:dyDescent="0.2">
      <c r="C104" s="9"/>
      <c r="D104" s="3"/>
      <c r="E104" s="9"/>
      <c r="F104" s="9"/>
      <c r="G104" s="9"/>
    </row>
    <row r="105" spans="3:7" x14ac:dyDescent="0.2">
      <c r="C105" s="9"/>
      <c r="D105" s="3"/>
      <c r="E105" s="9"/>
      <c r="F105" s="9"/>
      <c r="G105" s="9"/>
    </row>
    <row r="106" spans="3:7" x14ac:dyDescent="0.2">
      <c r="C106" s="9"/>
      <c r="D106" s="3"/>
      <c r="E106" s="9"/>
      <c r="F106" s="9"/>
      <c r="G106" s="9"/>
    </row>
    <row r="107" spans="3:7" x14ac:dyDescent="0.2">
      <c r="C107" s="9"/>
      <c r="D107" s="3"/>
      <c r="E107" s="9"/>
      <c r="F107" s="9"/>
      <c r="G107" s="9"/>
    </row>
    <row r="108" spans="3:7" x14ac:dyDescent="0.2">
      <c r="C108" s="9"/>
      <c r="D108" s="3"/>
      <c r="E108" s="9"/>
      <c r="F108" s="9"/>
      <c r="G108" s="9"/>
    </row>
    <row r="109" spans="3:7" x14ac:dyDescent="0.2">
      <c r="C109" s="9"/>
      <c r="D109" s="3"/>
      <c r="E109" s="9"/>
      <c r="F109" s="9"/>
      <c r="G109" s="9"/>
    </row>
    <row r="110" spans="3:7" x14ac:dyDescent="0.2">
      <c r="C110" s="9"/>
      <c r="D110" s="3"/>
      <c r="E110" s="9"/>
      <c r="F110" s="9"/>
      <c r="G110" s="9"/>
    </row>
    <row r="111" spans="3:7" x14ac:dyDescent="0.2">
      <c r="C111" s="9"/>
      <c r="D111" s="3"/>
      <c r="E111" s="9"/>
      <c r="F111" s="9"/>
      <c r="G111" s="9"/>
    </row>
    <row r="112" spans="3:7" x14ac:dyDescent="0.2">
      <c r="C112" s="9"/>
      <c r="D112" s="3"/>
      <c r="E112" s="9"/>
      <c r="F112" s="9"/>
      <c r="G112" s="9"/>
    </row>
    <row r="113" spans="3:7" x14ac:dyDescent="0.2">
      <c r="C113" s="9"/>
      <c r="D113" s="3"/>
      <c r="E113" s="9"/>
      <c r="F113" s="9"/>
      <c r="G113" s="9"/>
    </row>
    <row r="114" spans="3:7" x14ac:dyDescent="0.2">
      <c r="C114" s="9"/>
      <c r="D114" s="3"/>
      <c r="E114" s="9"/>
      <c r="F114" s="9"/>
      <c r="G114" s="9"/>
    </row>
    <row r="115" spans="3:7" x14ac:dyDescent="0.2">
      <c r="C115" s="9"/>
      <c r="D115" s="3"/>
      <c r="E115" s="9"/>
      <c r="F115" s="9"/>
      <c r="G115" s="9"/>
    </row>
    <row r="116" spans="3:7" x14ac:dyDescent="0.2">
      <c r="C116" s="9"/>
      <c r="D116" s="3"/>
      <c r="E116" s="9"/>
      <c r="F116" s="9"/>
      <c r="G116" s="9"/>
    </row>
    <row r="117" spans="3:7" x14ac:dyDescent="0.2">
      <c r="C117" s="9"/>
      <c r="D117" s="3"/>
      <c r="E117" s="9"/>
      <c r="F117" s="9"/>
      <c r="G117" s="9"/>
    </row>
    <row r="118" spans="3:7" x14ac:dyDescent="0.2">
      <c r="C118" s="9"/>
      <c r="D118" s="3"/>
      <c r="E118" s="9"/>
      <c r="F118" s="9"/>
      <c r="G118" s="9"/>
    </row>
    <row r="119" spans="3:7" x14ac:dyDescent="0.2">
      <c r="C119" s="9"/>
      <c r="D119" s="3"/>
      <c r="E119" s="9"/>
      <c r="F119" s="9"/>
      <c r="G119" s="9"/>
    </row>
    <row r="120" spans="3:7" x14ac:dyDescent="0.2">
      <c r="C120" s="9"/>
      <c r="D120" s="3"/>
      <c r="E120" s="9"/>
      <c r="F120" s="9"/>
      <c r="G120" s="9"/>
    </row>
    <row r="121" spans="3:7" x14ac:dyDescent="0.2">
      <c r="C121" s="9"/>
      <c r="D121" s="3"/>
      <c r="E121" s="9"/>
      <c r="F121" s="9"/>
      <c r="G121" s="9"/>
    </row>
    <row r="122" spans="3:7" x14ac:dyDescent="0.2">
      <c r="C122" s="9"/>
      <c r="D122" s="3"/>
      <c r="E122" s="9"/>
      <c r="F122" s="9"/>
      <c r="G122" s="9"/>
    </row>
    <row r="123" spans="3:7" x14ac:dyDescent="0.2">
      <c r="C123" s="9"/>
      <c r="D123" s="3"/>
      <c r="E123" s="9"/>
      <c r="F123" s="9"/>
      <c r="G123" s="9"/>
    </row>
    <row r="124" spans="3:7" x14ac:dyDescent="0.2">
      <c r="C124" s="9"/>
      <c r="D124" s="3"/>
      <c r="E124" s="9"/>
      <c r="F124" s="9"/>
      <c r="G124" s="9"/>
    </row>
    <row r="125" spans="3:7" x14ac:dyDescent="0.2">
      <c r="C125" s="9"/>
      <c r="D125" s="3"/>
      <c r="E125" s="9"/>
      <c r="F125" s="9"/>
      <c r="G125" s="9"/>
    </row>
    <row r="126" spans="3:7" x14ac:dyDescent="0.2">
      <c r="C126" s="9"/>
      <c r="D126" s="3"/>
      <c r="E126" s="9"/>
      <c r="F126" s="9"/>
      <c r="G126" s="9"/>
    </row>
    <row r="127" spans="3:7" x14ac:dyDescent="0.2">
      <c r="C127" s="9"/>
      <c r="D127" s="3"/>
      <c r="E127" s="9"/>
      <c r="F127" s="9"/>
      <c r="G127" s="9"/>
    </row>
    <row r="128" spans="3:7" x14ac:dyDescent="0.2">
      <c r="C128" s="9"/>
      <c r="D128" s="3"/>
      <c r="E128" s="9"/>
      <c r="F128" s="9"/>
      <c r="G128" s="9"/>
    </row>
    <row r="129" spans="3:7" x14ac:dyDescent="0.2">
      <c r="C129" s="9"/>
      <c r="D129" s="3"/>
      <c r="E129" s="9"/>
      <c r="F129" s="9"/>
      <c r="G129" s="9"/>
    </row>
    <row r="130" spans="3:7" x14ac:dyDescent="0.2">
      <c r="C130" s="9"/>
      <c r="D130" s="3"/>
      <c r="E130" s="9"/>
      <c r="F130" s="9"/>
      <c r="G130" s="9"/>
    </row>
    <row r="131" spans="3:7" x14ac:dyDescent="0.2">
      <c r="C131" s="9"/>
      <c r="D131" s="3"/>
      <c r="E131" s="9"/>
      <c r="F131" s="9"/>
      <c r="G131" s="9"/>
    </row>
    <row r="132" spans="3:7" x14ac:dyDescent="0.2">
      <c r="C132" s="9"/>
      <c r="D132" s="3"/>
      <c r="E132" s="9"/>
      <c r="F132" s="9"/>
      <c r="G132" s="9"/>
    </row>
    <row r="133" spans="3:7" x14ac:dyDescent="0.2">
      <c r="C133" s="9"/>
      <c r="D133" s="3"/>
      <c r="E133" s="9"/>
      <c r="F133" s="9"/>
      <c r="G133" s="9"/>
    </row>
    <row r="134" spans="3:7" x14ac:dyDescent="0.2">
      <c r="C134" s="9"/>
      <c r="D134" s="3"/>
      <c r="E134" s="9"/>
      <c r="F134" s="9"/>
      <c r="G134" s="9"/>
    </row>
    <row r="135" spans="3:7" x14ac:dyDescent="0.2">
      <c r="C135" s="9"/>
      <c r="D135" s="3"/>
      <c r="E135" s="9"/>
      <c r="F135" s="9"/>
      <c r="G135" s="9"/>
    </row>
    <row r="136" spans="3:7" x14ac:dyDescent="0.2">
      <c r="C136" s="9"/>
      <c r="D136" s="3"/>
      <c r="E136" s="9"/>
      <c r="F136" s="9"/>
      <c r="G136" s="9"/>
    </row>
    <row r="137" spans="3:7" x14ac:dyDescent="0.2">
      <c r="C137" s="9"/>
      <c r="D137" s="3"/>
      <c r="E137" s="9"/>
      <c r="F137" s="9"/>
      <c r="G137" s="9"/>
    </row>
    <row r="138" spans="3:7" x14ac:dyDescent="0.2">
      <c r="C138" s="9"/>
      <c r="D138" s="3"/>
      <c r="E138" s="9"/>
      <c r="F138" s="9"/>
      <c r="G138" s="9"/>
    </row>
    <row r="139" spans="3:7" x14ac:dyDescent="0.2">
      <c r="C139" s="9"/>
      <c r="D139" s="3"/>
      <c r="E139" s="9"/>
      <c r="F139" s="9"/>
      <c r="G139" s="9"/>
    </row>
    <row r="140" spans="3:7" x14ac:dyDescent="0.2">
      <c r="C140" s="9"/>
      <c r="D140" s="3"/>
      <c r="E140" s="9"/>
      <c r="F140" s="9"/>
      <c r="G140" s="9"/>
    </row>
    <row r="141" spans="3:7" x14ac:dyDescent="0.2">
      <c r="C141" s="9"/>
      <c r="D141" s="3"/>
      <c r="E141" s="9"/>
      <c r="F141" s="9"/>
      <c r="G141" s="9"/>
    </row>
    <row r="142" spans="3:7" x14ac:dyDescent="0.2">
      <c r="C142" s="9"/>
      <c r="D142" s="3"/>
      <c r="E142" s="9"/>
      <c r="F142" s="9"/>
      <c r="G142" s="9"/>
    </row>
    <row r="143" spans="3:7" x14ac:dyDescent="0.2">
      <c r="C143" s="9"/>
      <c r="D143" s="3"/>
      <c r="E143" s="9"/>
      <c r="F143" s="9"/>
      <c r="G143" s="9"/>
    </row>
    <row r="144" spans="3:7" x14ac:dyDescent="0.2">
      <c r="C144" s="9"/>
      <c r="D144" s="3"/>
      <c r="E144" s="9"/>
      <c r="F144" s="9"/>
      <c r="G144" s="9"/>
    </row>
    <row r="145" spans="3:7" x14ac:dyDescent="0.2">
      <c r="C145" s="9"/>
      <c r="D145" s="3"/>
      <c r="E145" s="9"/>
      <c r="F145" s="9"/>
      <c r="G145" s="9"/>
    </row>
    <row r="146" spans="3:7" x14ac:dyDescent="0.2">
      <c r="C146" s="9"/>
      <c r="D146" s="3"/>
      <c r="E146" s="9"/>
      <c r="F146" s="9"/>
      <c r="G146" s="9"/>
    </row>
    <row r="147" spans="3:7" x14ac:dyDescent="0.2">
      <c r="C147" s="9"/>
      <c r="D147" s="3"/>
      <c r="E147" s="9"/>
      <c r="F147" s="9"/>
      <c r="G147" s="9"/>
    </row>
    <row r="148" spans="3:7" x14ac:dyDescent="0.2">
      <c r="C148" s="9"/>
      <c r="D148" s="3"/>
      <c r="E148" s="9"/>
      <c r="F148" s="9"/>
      <c r="G148" s="9"/>
    </row>
    <row r="149" spans="3:7" x14ac:dyDescent="0.2">
      <c r="C149" s="9"/>
      <c r="D149" s="3"/>
      <c r="E149" s="9"/>
      <c r="F149" s="9"/>
      <c r="G149" s="9"/>
    </row>
    <row r="150" spans="3:7" x14ac:dyDescent="0.2">
      <c r="C150" s="9"/>
      <c r="D150" s="3"/>
      <c r="E150" s="9"/>
      <c r="F150" s="9"/>
      <c r="G150" s="9"/>
    </row>
    <row r="151" spans="3:7" x14ac:dyDescent="0.2">
      <c r="C151" s="9"/>
      <c r="D151" s="3"/>
      <c r="E151" s="9"/>
      <c r="F151" s="9"/>
      <c r="G151" s="9"/>
    </row>
    <row r="152" spans="3:7" x14ac:dyDescent="0.2">
      <c r="C152" s="9"/>
      <c r="D152" s="3"/>
      <c r="E152" s="9"/>
      <c r="F152" s="9"/>
      <c r="G152" s="9"/>
    </row>
    <row r="153" spans="3:7" x14ac:dyDescent="0.2">
      <c r="C153" s="9"/>
      <c r="D153" s="3"/>
      <c r="E153" s="9"/>
      <c r="F153" s="9"/>
      <c r="G153" s="9"/>
    </row>
    <row r="154" spans="3:7" x14ac:dyDescent="0.2">
      <c r="C154" s="9"/>
      <c r="D154" s="3"/>
      <c r="E154" s="9"/>
      <c r="F154" s="9"/>
      <c r="G154" s="9"/>
    </row>
    <row r="155" spans="3:7" x14ac:dyDescent="0.2">
      <c r="C155" s="9"/>
      <c r="D155" s="3"/>
      <c r="E155" s="9"/>
      <c r="F155" s="9"/>
      <c r="G155" s="9"/>
    </row>
    <row r="156" spans="3:7" x14ac:dyDescent="0.2">
      <c r="C156" s="9"/>
      <c r="D156" s="3"/>
      <c r="E156" s="9"/>
      <c r="F156" s="9"/>
      <c r="G156" s="9"/>
    </row>
    <row r="157" spans="3:7" x14ac:dyDescent="0.2">
      <c r="C157" s="9"/>
      <c r="D157" s="3"/>
      <c r="E157" s="9"/>
      <c r="F157" s="9"/>
      <c r="G157" s="9"/>
    </row>
    <row r="158" spans="3:7" x14ac:dyDescent="0.2">
      <c r="C158" s="9"/>
      <c r="D158" s="3"/>
      <c r="E158" s="9"/>
      <c r="F158" s="9"/>
      <c r="G158" s="9"/>
    </row>
    <row r="159" spans="3:7" x14ac:dyDescent="0.2">
      <c r="C159" s="9"/>
      <c r="D159" s="3"/>
      <c r="E159" s="9"/>
      <c r="F159" s="9"/>
      <c r="G159" s="9"/>
    </row>
    <row r="160" spans="3:7" x14ac:dyDescent="0.2">
      <c r="C160" s="9"/>
      <c r="D160" s="3"/>
      <c r="E160" s="9"/>
      <c r="F160" s="9"/>
      <c r="G160" s="9"/>
    </row>
    <row r="161" spans="3:7" x14ac:dyDescent="0.2">
      <c r="C161" s="9"/>
      <c r="D161" s="3"/>
      <c r="E161" s="9"/>
      <c r="F161" s="9"/>
      <c r="G161" s="9"/>
    </row>
    <row r="162" spans="3:7" x14ac:dyDescent="0.2">
      <c r="C162" s="9"/>
      <c r="D162" s="3"/>
      <c r="E162" s="9"/>
      <c r="F162" s="9"/>
      <c r="G162" s="9"/>
    </row>
    <row r="163" spans="3:7" x14ac:dyDescent="0.2">
      <c r="C163" s="9"/>
      <c r="D163" s="3"/>
      <c r="E163" s="9"/>
      <c r="F163" s="9"/>
      <c r="G163" s="9"/>
    </row>
    <row r="164" spans="3:7" x14ac:dyDescent="0.2">
      <c r="C164" s="9"/>
      <c r="D164" s="3"/>
      <c r="E164" s="9"/>
      <c r="F164" s="9"/>
      <c r="G164" s="9"/>
    </row>
    <row r="165" spans="3:7" x14ac:dyDescent="0.2">
      <c r="C165" s="9"/>
      <c r="D165" s="3"/>
      <c r="E165" s="9"/>
      <c r="F165" s="9"/>
      <c r="G165" s="9"/>
    </row>
    <row r="166" spans="3:7" x14ac:dyDescent="0.2">
      <c r="C166" s="9"/>
      <c r="D166" s="3"/>
      <c r="E166" s="9"/>
      <c r="F166" s="9"/>
      <c r="G166" s="9"/>
    </row>
    <row r="167" spans="3:7" x14ac:dyDescent="0.2">
      <c r="C167" s="9"/>
      <c r="D167" s="3"/>
      <c r="E167" s="9"/>
      <c r="F167" s="9"/>
      <c r="G167" s="9"/>
    </row>
    <row r="168" spans="3:7" x14ac:dyDescent="0.2">
      <c r="C168" s="9"/>
      <c r="D168" s="3"/>
      <c r="E168" s="9"/>
      <c r="F168" s="9"/>
      <c r="G168" s="9"/>
    </row>
    <row r="169" spans="3:7" x14ac:dyDescent="0.2">
      <c r="C169" s="9"/>
      <c r="D169" s="3"/>
      <c r="E169" s="9"/>
      <c r="F169" s="9"/>
      <c r="G169" s="9"/>
    </row>
    <row r="170" spans="3:7" x14ac:dyDescent="0.2">
      <c r="C170" s="9"/>
      <c r="D170" s="3"/>
      <c r="E170" s="9"/>
      <c r="F170" s="9"/>
      <c r="G170" s="9"/>
    </row>
    <row r="171" spans="3:7" x14ac:dyDescent="0.2">
      <c r="C171" s="9"/>
      <c r="D171" s="3"/>
      <c r="E171" s="9"/>
      <c r="F171" s="9"/>
      <c r="G171" s="9"/>
    </row>
    <row r="172" spans="3:7" x14ac:dyDescent="0.2">
      <c r="C172" s="9"/>
      <c r="D172" s="3"/>
      <c r="E172" s="9"/>
      <c r="F172" s="9"/>
      <c r="G172" s="9"/>
    </row>
    <row r="173" spans="3:7" x14ac:dyDescent="0.2">
      <c r="C173" s="9"/>
      <c r="D173" s="3"/>
      <c r="E173" s="9"/>
      <c r="F173" s="9"/>
      <c r="G173" s="9"/>
    </row>
    <row r="174" spans="3:7" x14ac:dyDescent="0.2">
      <c r="C174" s="9"/>
      <c r="D174" s="3"/>
      <c r="E174" s="9"/>
      <c r="F174" s="9"/>
      <c r="G174" s="9"/>
    </row>
    <row r="175" spans="3:7" x14ac:dyDescent="0.2">
      <c r="C175" s="9"/>
      <c r="D175" s="3"/>
      <c r="E175" s="9"/>
      <c r="F175" s="9"/>
      <c r="G175" s="9"/>
    </row>
    <row r="176" spans="3:7" x14ac:dyDescent="0.2">
      <c r="C176" s="9"/>
      <c r="D176" s="3"/>
      <c r="E176" s="9"/>
      <c r="F176" s="9"/>
      <c r="G176" s="9"/>
    </row>
    <row r="177" spans="3:7" x14ac:dyDescent="0.2">
      <c r="C177" s="9"/>
      <c r="D177" s="3"/>
      <c r="E177" s="9"/>
      <c r="F177" s="9"/>
      <c r="G177" s="9"/>
    </row>
    <row r="178" spans="3:7" x14ac:dyDescent="0.2">
      <c r="C178" s="9"/>
      <c r="D178" s="3"/>
      <c r="E178" s="9"/>
      <c r="F178" s="9"/>
      <c r="G178" s="9"/>
    </row>
    <row r="179" spans="3:7" x14ac:dyDescent="0.2">
      <c r="C179" s="9"/>
      <c r="D179" s="3"/>
      <c r="E179" s="9"/>
      <c r="F179" s="9"/>
      <c r="G179" s="9"/>
    </row>
    <row r="180" spans="3:7" x14ac:dyDescent="0.2">
      <c r="C180" s="9"/>
      <c r="D180" s="3"/>
      <c r="E180" s="9"/>
      <c r="F180" s="9"/>
      <c r="G180" s="9"/>
    </row>
    <row r="181" spans="3:7" x14ac:dyDescent="0.2">
      <c r="C181" s="9"/>
      <c r="D181" s="3"/>
      <c r="E181" s="9"/>
      <c r="F181" s="9"/>
      <c r="G181" s="9"/>
    </row>
    <row r="182" spans="3:7" x14ac:dyDescent="0.2">
      <c r="C182" s="9"/>
      <c r="D182" s="3"/>
      <c r="E182" s="9"/>
      <c r="F182" s="9"/>
      <c r="G182" s="9"/>
    </row>
    <row r="183" spans="3:7" x14ac:dyDescent="0.2">
      <c r="C183" s="9"/>
      <c r="D183" s="3"/>
      <c r="E183" s="9"/>
      <c r="F183" s="9"/>
      <c r="G183" s="9"/>
    </row>
    <row r="184" spans="3:7" x14ac:dyDescent="0.2">
      <c r="C184" s="9"/>
      <c r="D184" s="3"/>
      <c r="E184" s="9"/>
      <c r="F184" s="9"/>
      <c r="G184" s="9"/>
    </row>
    <row r="185" spans="3:7" x14ac:dyDescent="0.2">
      <c r="C185" s="9"/>
      <c r="D185" s="3"/>
      <c r="E185" s="9"/>
      <c r="F185" s="9"/>
      <c r="G185" s="9"/>
    </row>
    <row r="186" spans="3:7" x14ac:dyDescent="0.2">
      <c r="C186" s="9"/>
      <c r="D186" s="3"/>
      <c r="E186" s="9"/>
      <c r="F186" s="9"/>
      <c r="G186" s="9"/>
    </row>
    <row r="187" spans="3:7" x14ac:dyDescent="0.2">
      <c r="C187" s="9"/>
      <c r="D187" s="3"/>
      <c r="E187" s="9"/>
      <c r="F187" s="9"/>
      <c r="G187" s="9"/>
    </row>
    <row r="188" spans="3:7" x14ac:dyDescent="0.2">
      <c r="C188" s="9"/>
      <c r="D188" s="3"/>
      <c r="E188" s="9"/>
      <c r="F188" s="9"/>
      <c r="G188" s="9"/>
    </row>
    <row r="189" spans="3:7" x14ac:dyDescent="0.2">
      <c r="C189" s="9"/>
      <c r="D189" s="3"/>
      <c r="E189" s="9"/>
      <c r="F189" s="9"/>
      <c r="G189" s="9"/>
    </row>
    <row r="190" spans="3:7" x14ac:dyDescent="0.2">
      <c r="C190" s="9"/>
      <c r="D190" s="3"/>
      <c r="E190" s="9"/>
      <c r="F190" s="9"/>
      <c r="G190" s="9"/>
    </row>
    <row r="191" spans="3:7" x14ac:dyDescent="0.2">
      <c r="C191" s="9"/>
      <c r="D191" s="3"/>
      <c r="E191" s="9"/>
      <c r="F191" s="9"/>
      <c r="G191" s="9"/>
    </row>
    <row r="192" spans="3:7" x14ac:dyDescent="0.2">
      <c r="C192" s="9"/>
      <c r="D192" s="3"/>
      <c r="E192" s="9"/>
      <c r="F192" s="9"/>
      <c r="G192" s="9"/>
    </row>
    <row r="193" spans="3:7" x14ac:dyDescent="0.2">
      <c r="C193" s="9"/>
      <c r="D193" s="3"/>
      <c r="E193" s="9"/>
      <c r="F193" s="9"/>
      <c r="G193" s="9"/>
    </row>
    <row r="194" spans="3:7" x14ac:dyDescent="0.2">
      <c r="C194" s="9"/>
      <c r="D194" s="3"/>
      <c r="E194" s="9"/>
      <c r="F194" s="9"/>
      <c r="G194" s="9"/>
    </row>
    <row r="195" spans="3:7" x14ac:dyDescent="0.2">
      <c r="C195" s="9"/>
      <c r="D195" s="3"/>
      <c r="E195" s="9"/>
      <c r="F195" s="9"/>
      <c r="G195" s="9"/>
    </row>
    <row r="196" spans="3:7" x14ac:dyDescent="0.2">
      <c r="C196" s="9"/>
      <c r="D196" s="3"/>
      <c r="E196" s="9"/>
      <c r="F196" s="9"/>
      <c r="G196" s="9"/>
    </row>
    <row r="197" spans="3:7" x14ac:dyDescent="0.2">
      <c r="C197" s="9"/>
      <c r="D197" s="3"/>
      <c r="E197" s="9"/>
      <c r="F197" s="9"/>
      <c r="G197" s="9"/>
    </row>
    <row r="198" spans="3:7" x14ac:dyDescent="0.2">
      <c r="C198" s="9"/>
      <c r="D198" s="3"/>
      <c r="E198" s="9"/>
      <c r="F198" s="9"/>
      <c r="G198" s="9"/>
    </row>
    <row r="199" spans="3:7" x14ac:dyDescent="0.2">
      <c r="C199" s="9"/>
      <c r="D199" s="3"/>
      <c r="E199" s="9"/>
      <c r="F199" s="9"/>
      <c r="G199" s="9"/>
    </row>
    <row r="200" spans="3:7" x14ac:dyDescent="0.2">
      <c r="C200" s="9"/>
      <c r="D200" s="3"/>
      <c r="E200" s="9"/>
      <c r="F200" s="9"/>
      <c r="G200" s="9"/>
    </row>
    <row r="201" spans="3:7" x14ac:dyDescent="0.2">
      <c r="C201" s="9"/>
      <c r="D201" s="3"/>
      <c r="E201" s="9"/>
      <c r="F201" s="9"/>
      <c r="G201" s="9"/>
    </row>
    <row r="202" spans="3:7" x14ac:dyDescent="0.2">
      <c r="C202" s="9"/>
      <c r="D202" s="3"/>
      <c r="E202" s="9"/>
      <c r="F202" s="9"/>
      <c r="G202" s="9"/>
    </row>
    <row r="203" spans="3:7" x14ac:dyDescent="0.2">
      <c r="C203" s="9"/>
      <c r="D203" s="3"/>
      <c r="E203" s="9"/>
      <c r="F203" s="9"/>
      <c r="G203" s="9"/>
    </row>
    <row r="204" spans="3:7" x14ac:dyDescent="0.2">
      <c r="C204" s="9"/>
      <c r="D204" s="3"/>
      <c r="E204" s="9"/>
      <c r="F204" s="9"/>
      <c r="G204" s="9"/>
    </row>
    <row r="205" spans="3:7" x14ac:dyDescent="0.2">
      <c r="C205" s="9"/>
      <c r="D205" s="3"/>
      <c r="E205" s="9"/>
      <c r="F205" s="9"/>
      <c r="G205" s="9"/>
    </row>
    <row r="206" spans="3:7" x14ac:dyDescent="0.2">
      <c r="C206" s="9"/>
      <c r="D206" s="3"/>
      <c r="E206" s="9"/>
      <c r="F206" s="9"/>
      <c r="G206" s="9"/>
    </row>
    <row r="207" spans="3:7" x14ac:dyDescent="0.2">
      <c r="C207" s="9"/>
      <c r="D207" s="3"/>
      <c r="E207" s="9"/>
      <c r="F207" s="9"/>
      <c r="G207" s="9"/>
    </row>
    <row r="208" spans="3:7" x14ac:dyDescent="0.2">
      <c r="C208" s="9"/>
      <c r="D208" s="3"/>
      <c r="E208" s="9"/>
      <c r="F208" s="9"/>
      <c r="G208" s="9"/>
    </row>
    <row r="209" spans="3:7" x14ac:dyDescent="0.2">
      <c r="C209" s="9"/>
      <c r="D209" s="3"/>
      <c r="E209" s="9"/>
      <c r="F209" s="9"/>
      <c r="G209" s="9"/>
    </row>
    <row r="210" spans="3:7" x14ac:dyDescent="0.2">
      <c r="C210" s="9"/>
      <c r="D210" s="3"/>
      <c r="E210" s="9"/>
      <c r="F210" s="9"/>
      <c r="G210" s="9"/>
    </row>
    <row r="211" spans="3:7" x14ac:dyDescent="0.2">
      <c r="C211" s="9"/>
      <c r="D211" s="3"/>
      <c r="E211" s="9"/>
      <c r="F211" s="9"/>
      <c r="G211" s="9"/>
    </row>
    <row r="212" spans="3:7" x14ac:dyDescent="0.2">
      <c r="C212" s="9"/>
      <c r="D212" s="3"/>
      <c r="E212" s="9"/>
      <c r="F212" s="9"/>
      <c r="G212" s="9"/>
    </row>
    <row r="213" spans="3:7" x14ac:dyDescent="0.2">
      <c r="C213" s="9"/>
      <c r="D213" s="3"/>
      <c r="E213" s="9"/>
      <c r="F213" s="9"/>
      <c r="G213" s="9"/>
    </row>
    <row r="214" spans="3:7" x14ac:dyDescent="0.2">
      <c r="C214" s="9"/>
      <c r="D214" s="3"/>
      <c r="E214" s="9"/>
      <c r="F214" s="9"/>
      <c r="G214" s="9"/>
    </row>
    <row r="215" spans="3:7" x14ac:dyDescent="0.2">
      <c r="C215" s="9"/>
      <c r="D215" s="3"/>
      <c r="E215" s="9"/>
      <c r="F215" s="9"/>
      <c r="G215" s="9"/>
    </row>
    <row r="216" spans="3:7" x14ac:dyDescent="0.2">
      <c r="C216" s="9"/>
      <c r="D216" s="3"/>
      <c r="E216" s="9"/>
      <c r="F216" s="9"/>
      <c r="G216" s="9"/>
    </row>
    <row r="217" spans="3:7" x14ac:dyDescent="0.2">
      <c r="C217" s="9"/>
      <c r="D217" s="3"/>
      <c r="E217" s="9"/>
      <c r="F217" s="9"/>
      <c r="G217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Growth Rate Formulas</vt:lpstr>
      <vt:lpstr>Hardcoded 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 Analyst</dc:creator>
  <cp:lastModifiedBy>Agnew, Caleb</cp:lastModifiedBy>
  <dcterms:created xsi:type="dcterms:W3CDTF">2024-12-13T15:34:32Z</dcterms:created>
  <dcterms:modified xsi:type="dcterms:W3CDTF">2025-08-29T14:52:30Z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{D162D33F-B91B-4F44-9C22-EDFF2D5DBE07}</vt:lpwstr>
  </property>
</Properties>
</file>