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8_{E6384EA3-DE2E-492D-AE4B-9FF57AABBEDA}" xr6:coauthVersionLast="47" xr6:coauthVersionMax="47" xr10:uidLastSave="{00000000-0000-0000-0000-000000000000}"/>
  <bookViews>
    <workbookView xWindow="-120" yWindow="-120" windowWidth="29040" windowHeight="15720" xr2:uid="{468E720F-37F7-4675-8C1F-D6B2D5E75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1" i="1"/>
  <c r="B20" i="1"/>
  <c r="B19" i="1"/>
  <c r="B18" i="1"/>
  <c r="B17" i="1"/>
  <c r="B16" i="1"/>
  <c r="E38" i="1"/>
  <c r="E37" i="1"/>
  <c r="E36" i="1"/>
  <c r="E35" i="1"/>
  <c r="E34" i="1"/>
  <c r="E33" i="1"/>
  <c r="E32" i="1"/>
  <c r="B15" i="1" s="1"/>
  <c r="A33" i="1"/>
  <c r="A34" i="1" s="1"/>
  <c r="A35" i="1" s="1"/>
  <c r="A36" i="1" s="1"/>
  <c r="A37" i="1" s="1"/>
  <c r="A38" i="1" s="1"/>
  <c r="G20" i="1"/>
  <c r="G19" i="1"/>
  <c r="G18" i="1"/>
  <c r="G16" i="1"/>
  <c r="C2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E21" i="1" l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<sst xmlns="http://schemas.openxmlformats.org/spreadsheetml/2006/main" count="11" uniqueCount="6">
  <si>
    <t>LGE</t>
  </si>
  <si>
    <t>JEFF-Q1</t>
  </si>
  <si>
    <t>2018-2023</t>
  </si>
  <si>
    <t>Revenue</t>
  </si>
  <si>
    <t>Therms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</si>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</sst>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00"/>
    <numFmt numFmtId="165" formatCode="0.0%"/>
    <numFmt numFmtId="166" formatCode="&quot;$&quot;#,##0"/>
    <numFmt numFmtId="167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6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Sheet1!$E$10</c:f>
              <c:strCache>
                <c:ptCount val="1"/>
                <c:pt idx="0">
                  <c:v>LGE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Sheet1!$A$15:$A$20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Sheet1!$E$15:$E$20</c:f>
              <c:numCache>
                <c:formatCode>0.000</c:formatCode>
                <c:ptCount val="6"/>
                <c:pt idx="0" formatCode="General">
                  <c:v>100</c:v>
                </c:pt>
                <c:pt idx="1">
                  <c:v>106.12840490517929</c:v>
                </c:pt>
                <c:pt idx="2">
                  <c:v>113.90015767374173</c:v>
                </c:pt>
                <c:pt idx="3">
                  <c:v>121.9691466565814</c:v>
                </c:pt>
                <c:pt idx="4">
                  <c:v>151.97724889616023</c:v>
                </c:pt>
                <c:pt idx="5">
                  <c:v>158.8113910058614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7-4545-A464-5117924E7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634639"/>
        <c:axId val="69363607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Sheet1!$F$10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412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Pt>
                  <c:idx val="4"/>
                  <c:marker>
                    <c:symbol val="none"/>
                  </c:marker>
                  <c:bubble3D val="0"/>
                  <c:spPr>
                    <a:ln w="47625" cap="rnd">
                      <a:solidFill>
                        <a:schemeClr val="accent2"/>
                      </a:solidFill>
                      <a:prstDash val="sysDot"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30CB-43C2-9F03-5F9A162A4771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Sheet1!$A$15:$A$20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Sheet1!$F$15:$F$20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417-4545-A464-5117924E786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Sheet1!$G$10</c:f>
              <c:strCache>
                <c:ptCount val="1"/>
                <c:pt idx="0">
                  <c:v>JEFF-Q1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Sheet1!$A$15:$A$20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Sheet1!$G$15:$G$20</c:f>
              <c:numCache>
                <c:formatCode>0.000</c:formatCode>
                <c:ptCount val="6"/>
                <c:pt idx="0" formatCode="General">
                  <c:v>100</c:v>
                </c:pt>
                <c:pt idx="1">
                  <c:v>109.92298338062425</c:v>
                </c:pt>
                <c:pt idx="3">
                  <c:v>114.22780705310093</c:v>
                </c:pt>
                <c:pt idx="4">
                  <c:v>106.59910822861775</c:v>
                </c:pt>
                <c:pt idx="5">
                  <c:v>109.44466963923793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7-4545-A464-5117924E7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638479"/>
        <c:axId val="693653839"/>
      </c:lineChart>
      <c:catAx>
        <c:axId val="69363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36079"/>
        <c:crosses val="autoZero"/>
        <c:auto val="1"/>
        <c:lblAlgn val="ctr"/>
        <c:lblOffset val="100"/>
        <c:noMultiLvlLbl val="0"/>
      </c:catAx>
      <c:valAx>
        <c:axId val="693636079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34639"/>
        <c:crosses val="autoZero"/>
        <c:crossBetween val="between"/>
      </c:valAx>
      <c:valAx>
        <c:axId val="693653839"/>
        <c:scaling>
          <c:orientation val="minMax"/>
          <c:max val="130"/>
          <c:min val="9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38479"/>
        <c:crosses val="max"/>
        <c:crossBetween val="between"/>
      </c:valAx>
      <c:catAx>
        <c:axId val="693638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3653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604837</xdr:colOff>
      <xdr:row>8</xdr:row>
      <xdr:rowOff>138112</xdr:rowOff>
    </xdr:from>
    <xdr:to>
      <xdr:col>15</xdr:col>
      <xdr:colOff>300037</xdr:colOff>
      <xdr:row>23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1BC588-66CA-18AA-D481-C4E597BD1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AD55-819E-4C95-AFEB-6D6CD69BF79A}">
  <dimension ref="A10:G38"/>
  <sheetViews>
    <sheetView tabSelected="1" topLeftCell="A3" workbookViewId="0">
      <selection activeCell="B24" sqref="B24"/>
    </sheetView>
  </sheetViews>
  <sheetFormatPr defaultRowHeight="15" x14ac:dyDescent="0.25"/>
  <cols>
    <col min="2" max="3" width="10" bestFit="1" customWidth="1"/>
  </cols>
  <sheetData>
    <row r="10" spans="1:7" x14ac:dyDescent="0.25">
      <c r="B10" t="s">
        <v>0</v>
      </c>
      <c r="C10" t="s">
        <v>1</v>
      </c>
      <c r="E10" t="s">
        <v>0</v>
      </c>
      <c r="G10" t="s">
        <v>1</v>
      </c>
    </row>
    <row r="11" spans="1:7" x14ac:dyDescent="0.25">
      <c r="A11">
        <v>2014</v>
      </c>
      <c r="B11" s="1"/>
      <c r="C11" s="3"/>
    </row>
    <row r="12" spans="1:7" x14ac:dyDescent="0.25">
      <c r="A12">
        <f>A11+1</f>
        <v>2015</v>
      </c>
      <c r="B12" s="1"/>
      <c r="C12" s="3"/>
    </row>
    <row r="13" spans="1:7" x14ac:dyDescent="0.25">
      <c r="A13">
        <f t="shared" ref="A13:A21" si="0">A12+1</f>
        <v>2016</v>
      </c>
      <c r="B13" s="1"/>
      <c r="C13" s="3"/>
    </row>
    <row r="14" spans="1:7" x14ac:dyDescent="0.25">
      <c r="A14">
        <f t="shared" si="0"/>
        <v>2017</v>
      </c>
      <c r="B14" s="1"/>
      <c r="C14" s="3"/>
    </row>
    <row r="15" spans="1:7" x14ac:dyDescent="0.25">
      <c r="A15">
        <f t="shared" si="0"/>
        <v>2018</v>
      </c>
      <c r="B15" s="1">
        <f>E32</f>
        <v>10.653853496034142</v>
      </c>
      <c r="C15" s="3">
        <v>12335</v>
      </c>
      <c r="E15">
        <v>100</v>
      </c>
      <c r="G15">
        <v>100</v>
      </c>
    </row>
    <row r="16" spans="1:7" x14ac:dyDescent="0.25">
      <c r="A16">
        <f t="shared" si="0"/>
        <v>2019</v>
      </c>
      <c r="B16" s="1">
        <f t="shared" ref="B16:B21" si="1">E33</f>
        <v>11.306764776275713</v>
      </c>
      <c r="C16" s="3">
        <v>13559</v>
      </c>
      <c r="D16" s="4"/>
      <c r="E16" s="4">
        <f t="shared" ref="E16:E21" si="2">B16/$B$15*100</f>
        <v>106.12840490517929</v>
      </c>
      <c r="F16" s="4"/>
      <c r="G16" s="4">
        <f>C16/$C$15*100</f>
        <v>109.92298338062425</v>
      </c>
    </row>
    <row r="17" spans="1:7" x14ac:dyDescent="0.25">
      <c r="A17">
        <f t="shared" si="0"/>
        <v>2020</v>
      </c>
      <c r="B17" s="1">
        <f t="shared" si="1"/>
        <v>12.134755930312332</v>
      </c>
      <c r="C17" s="3"/>
      <c r="D17" s="4"/>
      <c r="E17" s="4">
        <f t="shared" si="2"/>
        <v>113.90015767374173</v>
      </c>
      <c r="F17" s="4"/>
      <c r="G17" s="4"/>
    </row>
    <row r="18" spans="1:7" x14ac:dyDescent="0.25">
      <c r="A18">
        <f t="shared" si="0"/>
        <v>2021</v>
      </c>
      <c r="B18" s="1">
        <f t="shared" si="1"/>
        <v>12.994414195155208</v>
      </c>
      <c r="C18" s="3">
        <v>14090</v>
      </c>
      <c r="D18" s="4"/>
      <c r="E18" s="4">
        <f t="shared" si="2"/>
        <v>121.9691466565814</v>
      </c>
      <c r="F18" s="4"/>
      <c r="G18" s="4">
        <f t="shared" ref="G18:G20" si="3">C18/$C$15*100</f>
        <v>114.22780705310093</v>
      </c>
    </row>
    <row r="19" spans="1:7" x14ac:dyDescent="0.25">
      <c r="A19">
        <f t="shared" si="0"/>
        <v>2022</v>
      </c>
      <c r="B19" s="1">
        <f t="shared" si="1"/>
        <v>16.191433444700078</v>
      </c>
      <c r="C19" s="3">
        <v>13149</v>
      </c>
      <c r="D19" s="4"/>
      <c r="E19" s="4">
        <f t="shared" si="2"/>
        <v>151.97724889616023</v>
      </c>
      <c r="F19" s="4"/>
      <c r="G19" s="4">
        <f t="shared" si="3"/>
        <v>106.59910822861775</v>
      </c>
    </row>
    <row r="20" spans="1:7" x14ac:dyDescent="0.25">
      <c r="A20">
        <f t="shared" si="0"/>
        <v>2023</v>
      </c>
      <c r="B20" s="1">
        <f t="shared" si="1"/>
        <v>16.919532932778413</v>
      </c>
      <c r="C20" s="3">
        <v>13500</v>
      </c>
      <c r="D20" s="4"/>
      <c r="E20" s="4">
        <f t="shared" si="2"/>
        <v>158.8113910058614</v>
      </c>
      <c r="F20" s="4"/>
      <c r="G20" s="4">
        <f t="shared" si="3"/>
        <v>109.44466963923793</v>
      </c>
    </row>
    <row r="21" spans="1:7" x14ac:dyDescent="0.25">
      <c r="A21">
        <f t="shared" si="0"/>
        <v>2024</v>
      </c>
      <c r="B21" s="1">
        <f t="shared" si="1"/>
        <v>14.514606496620885</v>
      </c>
      <c r="C21" s="3"/>
      <c r="D21" s="4"/>
      <c r="E21" s="4">
        <f t="shared" si="2"/>
        <v>136.23808983316596</v>
      </c>
      <c r="F21" s="4"/>
      <c r="G21" s="4"/>
    </row>
    <row r="23" spans="1:7" x14ac:dyDescent="0.25">
      <c r="B23" s="2"/>
      <c r="C23" s="2"/>
    </row>
    <row r="24" spans="1:7" x14ac:dyDescent="0.25">
      <c r="A24" t="s">
        <v>2</v>
      </c>
      <c r="B24" s="2">
        <f>(B21-B15)/B15</f>
        <v>0.36238089833165954</v>
      </c>
      <c r="C24" s="2">
        <f>(C20-C15)/C15</f>
        <v>9.4446696392379403E-2</v>
      </c>
    </row>
    <row r="30" spans="1:7" x14ac:dyDescent="0.25">
      <c r="C30" t="s">
        <v>0</v>
      </c>
      <c r="D30" t="s">
        <v>0</v>
      </c>
      <c r="E30" t="s">
        <v>0</v>
      </c>
    </row>
    <row r="31" spans="1:7" x14ac:dyDescent="0.25">
      <c r="C31" t="s">
        <v>3</v>
      </c>
      <c r="D31" t="s">
        <v>4</v>
      </c>
      <c r="E31" t="s">
        <v>5</v>
      </c>
    </row>
    <row r="32" spans="1:7" x14ac:dyDescent="0.25">
      <c r="A32">
        <v>2018</v>
      </c>
      <c r="C32">
        <v>210345880</v>
      </c>
      <c r="D32">
        <v>19743643</v>
      </c>
      <c r="E32">
        <f>C32/D32</f>
        <v>10.653853496034142</v>
      </c>
    </row>
    <row r="33" spans="1:5" x14ac:dyDescent="0.25">
      <c r="A33">
        <f t="shared" ref="A33:A38" si="4">A32+1</f>
        <v>2019</v>
      </c>
      <c r="C33">
        <v>213250129</v>
      </c>
      <c r="D33">
        <v>18860402</v>
      </c>
      <c r="E33">
        <f t="shared" ref="E33:E38" si="5">C33/D33</f>
        <v>11.306764776275713</v>
      </c>
    </row>
    <row r="34" spans="1:5" x14ac:dyDescent="0.25">
      <c r="A34">
        <f t="shared" si="4"/>
        <v>2020</v>
      </c>
      <c r="C34">
        <v>214303236</v>
      </c>
      <c r="D34">
        <v>17660284</v>
      </c>
      <c r="E34">
        <f t="shared" si="5"/>
        <v>12.134755930312332</v>
      </c>
    </row>
    <row r="35" spans="1:5" x14ac:dyDescent="0.25">
      <c r="A35">
        <f t="shared" si="4"/>
        <v>2021</v>
      </c>
      <c r="C35">
        <v>233365593</v>
      </c>
      <c r="D35">
        <v>17958916</v>
      </c>
      <c r="E35">
        <f t="shared" si="5"/>
        <v>12.994414195155208</v>
      </c>
    </row>
    <row r="36" spans="1:5" x14ac:dyDescent="0.25">
      <c r="A36">
        <f t="shared" si="4"/>
        <v>2022</v>
      </c>
      <c r="C36">
        <v>308451195</v>
      </c>
      <c r="D36">
        <v>19050271</v>
      </c>
      <c r="E36">
        <f t="shared" si="5"/>
        <v>16.191433444700078</v>
      </c>
    </row>
    <row r="37" spans="1:5" x14ac:dyDescent="0.25">
      <c r="A37">
        <f t="shared" si="4"/>
        <v>2023</v>
      </c>
      <c r="C37">
        <v>264567471</v>
      </c>
      <c r="D37">
        <v>15636807</v>
      </c>
      <c r="E37">
        <f t="shared" si="5"/>
        <v>16.919532932778413</v>
      </c>
    </row>
    <row r="38" spans="1:5" x14ac:dyDescent="0.25">
      <c r="A38">
        <f t="shared" si="4"/>
        <v>2024</v>
      </c>
      <c r="C38">
        <v>232492122</v>
      </c>
      <c r="D38">
        <v>16017804</v>
      </c>
      <c r="E38">
        <f t="shared" si="5"/>
        <v>14.514606496620885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dcterms:created xsi:type="dcterms:W3CDTF">2025-08-12T21:55:58Z</dcterms:created>
  <dcterms:modified xsi:type="dcterms:W3CDTF">2025-09-17T14:52:56Z</dcterms:modified>
</cp:coreProperties>
</file>