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13_ncr:1_{0ED2FEFF-4FDD-454D-9DFC-7237638864CD}" xr6:coauthVersionLast="47" xr6:coauthVersionMax="47" xr10:uidLastSave="{00000000-0000-0000-0000-000000000000}"/>
  <bookViews>
    <workbookView xWindow="-120" yWindow="-120" windowWidth="29040" windowHeight="15720" xr2:uid="{9D242D10-2A7E-440E-AC54-B6F2B966DFC2}"/>
  </bookViews>
  <sheets>
    <sheet name="Response" sheetId="1" r:id="rId1"/>
  </sheets>
  <definedNames>
    <definedName name="_xlnm._FilterDatabase" localSheetId="0" hidden="1">Response!$G$7:$J$31</definedName>
    <definedName name="_xlnm.Print_Titles" localSheetId="0">Response!$1:$5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J33" i="1"/>
  <c r="J35" i="1" s="1"/>
  <c r="I33" i="1"/>
  <c r="I35" i="1" s="1"/>
  <c r="H33" i="1"/>
  <c r="H35" i="1" l="1"/>
</calcChain>
</file>

<file path=xl/sharedStrings.xml><?xml version="1.0" encoding="utf-8"?>
<sst xmlns="http://schemas.openxmlformats.org/spreadsheetml/2006/main" count="59" uniqueCount="36">
  <si>
    <t>Kentucky Utilities Company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</si>
  <si>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</si>
  <si>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</si>
  <si>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</si>
  <si>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</si>
  <si>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</si>
  <si>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</si>
  <si>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</si>
  <si>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</si>
  <si>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</si>
  <si>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</si>
  <si>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</si>
  <si>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</si>
  <si>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</si>
  <si>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</si>
  <si>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</si>
  <si>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</si>
  <si>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</si>
  <si>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</si>
  <si>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2025/04</t>
  </si>
  <si>
    <t>2025/05</t>
  </si>
  <si>
    <t>Residential Statistics</t>
  </si>
  <si>
    <t/>
  </si>
  <si>
    <t>Median Residential Arrearage</t>
  </si>
  <si>
    <t>Year/Month</t>
  </si>
  <si>
    <t xml:space="preserve">Billing Period </t>
  </si>
  <si>
    <t>Median Usage</t>
  </si>
  <si>
    <t xml:space="preserve">Median Bill </t>
  </si>
  <si>
    <t>Median Arrears</t>
  </si>
  <si>
    <t>2023/06</t>
  </si>
  <si>
    <t>2023/07</t>
  </si>
  <si>
    <t>2023/08</t>
  </si>
  <si>
    <t>2023/09</t>
  </si>
  <si>
    <t>NA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</si>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</sst>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2" applyNumberFormat="1" applyFont="1" applyAlignment="1">
      <alignment horizontal="center"/>
    </xf>
    <xf numFmtId="43" fontId="4" fillId="0" borderId="0" xfId="2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3" applyNumberFormat="1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 wrapText="1"/>
    </xf>
    <xf numFmtId="6" fontId="6" fillId="0" borderId="5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6" fontId="6" fillId="2" borderId="0" xfId="0" applyNumberFormat="1" applyFont="1" applyFill="1" applyAlignment="1">
      <alignment horizontal="center" vertical="center" wrapText="1"/>
    </xf>
    <xf numFmtId="6" fontId="6" fillId="2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6" fontId="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Normal 2" xfId="1" xr:uid="{112591E5-612A-4A8A-B998-7EC369967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Response!$I$7</c:f>
              <c:strCache>
                <c:ptCount val="1"/>
                <c:pt idx="0">
                  <c:v>Median Bill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Response!$G$8:$G$31</c:f>
              <c:strCache>
                <c:ptCount val="13"/>
                <c:pt idx="0">
                  <c:v>2023/07</c:v>
                </c:pt>
                <c:pt idx="1">
                  <c:v>2023/08</c:v>
                </c:pt>
                <c:pt idx="2">
                  <c:v>2023/09</c:v>
                </c:pt>
                <c:pt idx="3">
                  <c:v>2023/12</c:v>
                </c:pt>
                <c:pt idx="4">
                  <c:v>2024/01</c:v>
                </c:pt>
                <c:pt idx="5">
                  <c:v>2024/02</c:v>
                </c:pt>
                <c:pt idx="6">
                  <c:v>2024/07</c:v>
                </c:pt>
                <c:pt idx="7">
                  <c:v>2024/08</c:v>
                </c:pt>
                <c:pt idx="8">
                  <c:v>2024/09</c:v>
                </c:pt>
                <c:pt idx="9">
                  <c:v>2024/12</c:v>
                </c:pt>
                <c:pt idx="10">
                  <c:v>2025/01</c:v>
                </c:pt>
                <c:pt idx="11">
                  <c:v>2025/02</c:v>
                </c:pt>
                <c:pt idx="12">
                  <c:v>2025/03</c:v>
                </c:pt>
              </c:strCache>
            </c:strRef>
          </c:cat>
          <c:val>
            <c:numRef>
              <c:f>Response!$I$8:$I$31</c:f>
              <c:numCache>
                <c:formatCode>"$"#,##0_);[Red]\("$"#,##0\)</c:formatCode>
                <c:ptCount val="13"/>
                <c:pt idx="0">
                  <c:v>122</c:v>
                </c:pt>
                <c:pt idx="1">
                  <c:v>129</c:v>
                </c:pt>
                <c:pt idx="2">
                  <c:v>123</c:v>
                </c:pt>
                <c:pt idx="3">
                  <c:v>121</c:v>
                </c:pt>
                <c:pt idx="4">
                  <c:v>157</c:v>
                </c:pt>
                <c:pt idx="5">
                  <c:v>144</c:v>
                </c:pt>
                <c:pt idx="6">
                  <c:v>147</c:v>
                </c:pt>
                <c:pt idx="7">
                  <c:v>133</c:v>
                </c:pt>
                <c:pt idx="8">
                  <c:v>123</c:v>
                </c:pt>
                <c:pt idx="9">
                  <c:v>131</c:v>
                </c:pt>
                <c:pt idx="10">
                  <c:v>169</c:v>
                </c:pt>
                <c:pt idx="11">
                  <c:v>163</c:v>
                </c:pt>
                <c:pt idx="12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4-44DA-B42D-03AD80BC702B}"/>
            </c:ext>
          </c:extLst>
        </c:ser>
        <c:ser>
          <c:idx val="2"/>
          <c:order val="2"/>
          <c:tx>
            <c:strRef>
              <c:f>Response!$J$7</c:f>
              <c:strCache>
                <c:ptCount val="1"/>
                <c:pt idx="0">
                  <c:v>Median Arrears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Response!$G$8:$G$31</c:f>
              <c:strCache>
                <c:ptCount val="13"/>
                <c:pt idx="0">
                  <c:v>2023/07</c:v>
                </c:pt>
                <c:pt idx="1">
                  <c:v>2023/08</c:v>
                </c:pt>
                <c:pt idx="2">
                  <c:v>2023/09</c:v>
                </c:pt>
                <c:pt idx="3">
                  <c:v>2023/12</c:v>
                </c:pt>
                <c:pt idx="4">
                  <c:v>2024/01</c:v>
                </c:pt>
                <c:pt idx="5">
                  <c:v>2024/02</c:v>
                </c:pt>
                <c:pt idx="6">
                  <c:v>2024/07</c:v>
                </c:pt>
                <c:pt idx="7">
                  <c:v>2024/08</c:v>
                </c:pt>
                <c:pt idx="8">
                  <c:v>2024/09</c:v>
                </c:pt>
                <c:pt idx="9">
                  <c:v>2024/12</c:v>
                </c:pt>
                <c:pt idx="10">
                  <c:v>2025/01</c:v>
                </c:pt>
                <c:pt idx="11">
                  <c:v>2025/02</c:v>
                </c:pt>
                <c:pt idx="12">
                  <c:v>2025/03</c:v>
                </c:pt>
              </c:strCache>
            </c:strRef>
          </c:cat>
          <c:val>
            <c:numRef>
              <c:f>Response!$J$8:$J$31</c:f>
              <c:numCache>
                <c:formatCode>"$"#,##0_);[Red]\("$"#,##0\)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&quot;$&quot;#,##0">
                  <c:v>109.72</c:v>
                </c:pt>
                <c:pt idx="4" formatCode="&quot;$&quot;#,##0">
                  <c:v>137.74</c:v>
                </c:pt>
                <c:pt idx="5" formatCode="&quot;$&quot;#,##0">
                  <c:v>163.95</c:v>
                </c:pt>
                <c:pt idx="6" formatCode="&quot;$&quot;#,##0">
                  <c:v>125.87</c:v>
                </c:pt>
                <c:pt idx="7" formatCode="&quot;$&quot;#,##0">
                  <c:v>138.91999999999999</c:v>
                </c:pt>
                <c:pt idx="8" formatCode="&quot;$&quot;#,##0">
                  <c:v>133.78</c:v>
                </c:pt>
                <c:pt idx="9" formatCode="&quot;$&quot;#,##0">
                  <c:v>108.56</c:v>
                </c:pt>
                <c:pt idx="10" formatCode="&quot;$&quot;#,##0">
                  <c:v>141.63</c:v>
                </c:pt>
                <c:pt idx="11" formatCode="&quot;$&quot;#,##0">
                  <c:v>175.49</c:v>
                </c:pt>
                <c:pt idx="12" formatCode="&quot;$&quot;#,##0">
                  <c:v>173.75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4-44DA-B42D-03AD80BC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5290096"/>
        <c:axId val="1695289616"/>
      </c:barChart>
      <c:lineChart>
        <c:grouping val="standard"/>
        <c:varyColors val="0"/>
        <c:ser>
          <c:idx val="0"/>
          <c:order val="0"/>
          <c:tx>
            <c:strRef>
              <c:f>Response!$H$7</c:f>
              <c:strCache>
                <c:ptCount val="1"/>
                <c:pt idx="0">
                  <c:v>Median Usage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Response!$G$8:$G$31</c:f>
              <c:strCache>
                <c:ptCount val="13"/>
                <c:pt idx="0">
                  <c:v>2023/07</c:v>
                </c:pt>
                <c:pt idx="1">
                  <c:v>2023/08</c:v>
                </c:pt>
                <c:pt idx="2">
                  <c:v>2023/09</c:v>
                </c:pt>
                <c:pt idx="3">
                  <c:v>2023/12</c:v>
                </c:pt>
                <c:pt idx="4">
                  <c:v>2024/01</c:v>
                </c:pt>
                <c:pt idx="5">
                  <c:v>2024/02</c:v>
                </c:pt>
                <c:pt idx="6">
                  <c:v>2024/07</c:v>
                </c:pt>
                <c:pt idx="7">
                  <c:v>2024/08</c:v>
                </c:pt>
                <c:pt idx="8">
                  <c:v>2024/09</c:v>
                </c:pt>
                <c:pt idx="9">
                  <c:v>2024/12</c:v>
                </c:pt>
                <c:pt idx="10">
                  <c:v>2025/01</c:v>
                </c:pt>
                <c:pt idx="11">
                  <c:v>2025/02</c:v>
                </c:pt>
                <c:pt idx="12">
                  <c:v>2025/03</c:v>
                </c:pt>
              </c:strCache>
            </c:strRef>
          </c:cat>
          <c:val>
            <c:numRef>
              <c:f>Response!$H$8:$H$31</c:f>
              <c:numCache>
                <c:formatCode>#,##0</c:formatCode>
                <c:ptCount val="13"/>
                <c:pt idx="0" formatCode="General">
                  <c:v>961</c:v>
                </c:pt>
                <c:pt idx="1">
                  <c:v>1043</c:v>
                </c:pt>
                <c:pt idx="2" formatCode="General">
                  <c:v>975</c:v>
                </c:pt>
                <c:pt idx="3" formatCode="General">
                  <c:v>964</c:v>
                </c:pt>
                <c:pt idx="4">
                  <c:v>1291</c:v>
                </c:pt>
                <c:pt idx="5">
                  <c:v>1157</c:v>
                </c:pt>
                <c:pt idx="6">
                  <c:v>1132</c:v>
                </c:pt>
                <c:pt idx="7">
                  <c:v>1063</c:v>
                </c:pt>
                <c:pt idx="8" formatCode="General">
                  <c:v>979</c:v>
                </c:pt>
                <c:pt idx="9">
                  <c:v>1046</c:v>
                </c:pt>
                <c:pt idx="10">
                  <c:v>1356</c:v>
                </c:pt>
                <c:pt idx="11">
                  <c:v>1305</c:v>
                </c:pt>
                <c:pt idx="12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4-44DA-B42D-03AD80BC7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204848"/>
        <c:axId val="1625207728"/>
      </c:lineChart>
      <c:catAx>
        <c:axId val="169529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289616"/>
        <c:crosses val="autoZero"/>
        <c:auto val="1"/>
        <c:lblAlgn val="ctr"/>
        <c:lblOffset val="100"/>
        <c:noMultiLvlLbl val="0"/>
      </c:catAx>
      <c:valAx>
        <c:axId val="1695289616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290096"/>
        <c:crosses val="autoZero"/>
        <c:crossBetween val="between"/>
      </c:valAx>
      <c:valAx>
        <c:axId val="1625207728"/>
        <c:scaling>
          <c:orientation val="minMax"/>
          <c:max val="14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5204848"/>
        <c:crosses val="max"/>
        <c:crossBetween val="between"/>
      </c:valAx>
      <c:catAx>
        <c:axId val="1625204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520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10</xdr:row>
      <xdr:rowOff>195262</xdr:rowOff>
    </xdr:from>
    <xdr:to>
      <xdr:col>17</xdr:col>
      <xdr:colOff>523875</xdr:colOff>
      <xdr:row>24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2E067-A313-8201-CB44-805DD6CB6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F787-8B8B-4552-AD58-2E80FC0B16BF}">
  <sheetPr codeName="Sheet2" filterMode="1">
    <pageSetUpPr fitToPage="1"/>
  </sheetPr>
  <dimension ref="A1:J35"/>
  <sheetViews>
    <sheetView showGridLines="0" tabSelected="1" topLeftCell="E4" zoomScaleNormal="100" workbookViewId="0">
      <selection activeCell="Q35" sqref="Q35:Q39"/>
    </sheetView>
  </sheetViews>
  <sheetFormatPr defaultColWidth="9.140625" defaultRowHeight="15.75" x14ac:dyDescent="0.25"/>
  <cols>
    <col min="1" max="1" width="13.5703125" style="1" customWidth="1"/>
    <col min="2" max="9" width="19.5703125" style="1" customWidth="1"/>
    <col min="10" max="16384" width="9.140625" style="1"/>
  </cols>
  <sheetData>
    <row r="1" spans="1:10" x14ac:dyDescent="0.25">
      <c r="A1" s="25" t="s">
        <v>0</v>
      </c>
      <c r="B1" s="25"/>
      <c r="C1" s="7"/>
      <c r="D1" s="7"/>
      <c r="E1" s="7"/>
      <c r="F1" s="7"/>
      <c r="G1" s="7"/>
      <c r="H1" s="7"/>
      <c r="I1" s="7"/>
    </row>
    <row r="2" spans="1:10" x14ac:dyDescent="0.25">
      <c r="A2" s="25" t="s">
        <v>21</v>
      </c>
      <c r="B2" s="25"/>
      <c r="C2" s="7"/>
      <c r="D2" s="7"/>
      <c r="E2" s="7"/>
      <c r="F2" s="7"/>
      <c r="G2" s="7"/>
      <c r="H2" s="7"/>
      <c r="I2" s="7"/>
    </row>
    <row r="4" spans="1:10" x14ac:dyDescent="0.25">
      <c r="A4" s="5" t="s">
        <v>22</v>
      </c>
    </row>
    <row r="5" spans="1:10" ht="36" x14ac:dyDescent="0.4">
      <c r="A5" s="3" t="s">
        <v>24</v>
      </c>
      <c r="B5" s="3" t="s">
        <v>23</v>
      </c>
      <c r="C5" s="3"/>
      <c r="D5" s="3"/>
      <c r="E5" s="3"/>
      <c r="F5" s="3"/>
      <c r="G5" s="3"/>
      <c r="H5" s="3"/>
      <c r="I5" s="3"/>
    </row>
    <row r="6" spans="1:10" ht="16.5" thickBot="1" x14ac:dyDescent="0.3">
      <c r="A6" s="1" t="s">
        <v>1</v>
      </c>
      <c r="B6" s="6">
        <v>124.31</v>
      </c>
      <c r="C6" s="2"/>
      <c r="D6" s="4"/>
      <c r="E6" s="2"/>
      <c r="F6" s="4"/>
    </row>
    <row r="7" spans="1:10" ht="26.25" thickTop="1" x14ac:dyDescent="0.25">
      <c r="A7" s="1" t="s">
        <v>2</v>
      </c>
      <c r="B7" s="6">
        <v>105.59</v>
      </c>
      <c r="C7" s="2"/>
      <c r="D7" s="4"/>
      <c r="E7" s="2"/>
      <c r="F7" s="4"/>
      <c r="G7" s="8" t="s">
        <v>25</v>
      </c>
      <c r="H7" s="9" t="s">
        <v>26</v>
      </c>
      <c r="I7" s="10" t="s">
        <v>27</v>
      </c>
      <c r="J7" s="11" t="s">
        <v>28</v>
      </c>
    </row>
    <row r="8" spans="1:10" hidden="1" x14ac:dyDescent="0.25">
      <c r="A8" s="1" t="s">
        <v>3</v>
      </c>
      <c r="B8" s="6">
        <v>109.72</v>
      </c>
      <c r="C8" s="2"/>
      <c r="D8" s="4"/>
      <c r="E8" s="2"/>
      <c r="F8" s="4"/>
      <c r="G8" s="12" t="s">
        <v>29</v>
      </c>
      <c r="H8" s="13">
        <v>807</v>
      </c>
      <c r="I8" s="14">
        <v>108</v>
      </c>
      <c r="J8" s="15" t="s">
        <v>33</v>
      </c>
    </row>
    <row r="9" spans="1:10" x14ac:dyDescent="0.25">
      <c r="A9" s="1" t="s">
        <v>4</v>
      </c>
      <c r="B9" s="6">
        <v>137.74</v>
      </c>
      <c r="C9" s="2"/>
      <c r="D9" s="4"/>
      <c r="E9" s="2"/>
      <c r="F9" s="4"/>
      <c r="G9" s="12" t="s">
        <v>30</v>
      </c>
      <c r="H9" s="13">
        <v>961</v>
      </c>
      <c r="I9" s="14">
        <v>122</v>
      </c>
      <c r="J9" s="15" t="s">
        <v>33</v>
      </c>
    </row>
    <row r="10" spans="1:10" x14ac:dyDescent="0.25">
      <c r="A10" s="1" t="s">
        <v>5</v>
      </c>
      <c r="B10" s="6">
        <v>163.95</v>
      </c>
      <c r="C10" s="2"/>
      <c r="D10" s="4"/>
      <c r="E10" s="2"/>
      <c r="F10" s="4"/>
      <c r="G10" s="16" t="s">
        <v>31</v>
      </c>
      <c r="H10" s="17">
        <v>1043</v>
      </c>
      <c r="I10" s="18">
        <v>129</v>
      </c>
      <c r="J10" s="19" t="s">
        <v>33</v>
      </c>
    </row>
    <row r="11" spans="1:10" x14ac:dyDescent="0.25">
      <c r="A11" s="1" t="s">
        <v>6</v>
      </c>
      <c r="B11" s="6">
        <v>150.41999999999999</v>
      </c>
      <c r="C11" s="2"/>
      <c r="D11" s="4"/>
      <c r="E11" s="2"/>
      <c r="F11" s="4"/>
      <c r="G11" s="12" t="s">
        <v>32</v>
      </c>
      <c r="H11" s="13">
        <v>975</v>
      </c>
      <c r="I11" s="14">
        <v>123</v>
      </c>
      <c r="J11" s="15" t="s">
        <v>33</v>
      </c>
    </row>
    <row r="12" spans="1:10" hidden="1" x14ac:dyDescent="0.25">
      <c r="A12" s="1" t="s">
        <v>7</v>
      </c>
      <c r="B12" s="6">
        <v>128.25</v>
      </c>
      <c r="C12" s="2"/>
      <c r="D12" s="4"/>
      <c r="E12" s="2"/>
      <c r="F12" s="4"/>
      <c r="G12" s="12" t="s">
        <v>1</v>
      </c>
      <c r="H12" s="13">
        <v>690</v>
      </c>
      <c r="I12" s="14">
        <v>92</v>
      </c>
      <c r="J12" s="6">
        <v>124.31</v>
      </c>
    </row>
    <row r="13" spans="1:10" hidden="1" x14ac:dyDescent="0.25">
      <c r="A13" s="1" t="s">
        <v>8</v>
      </c>
      <c r="B13" s="6">
        <v>115.23</v>
      </c>
      <c r="C13" s="2"/>
      <c r="D13" s="4"/>
      <c r="E13" s="2"/>
      <c r="F13" s="4"/>
      <c r="G13" s="16" t="s">
        <v>2</v>
      </c>
      <c r="H13" s="20">
        <v>689</v>
      </c>
      <c r="I13" s="18">
        <v>91</v>
      </c>
      <c r="J13" s="6">
        <v>105.59</v>
      </c>
    </row>
    <row r="14" spans="1:10" x14ac:dyDescent="0.25">
      <c r="A14" s="1" t="s">
        <v>9</v>
      </c>
      <c r="B14" s="6">
        <v>112.62</v>
      </c>
      <c r="C14" s="2"/>
      <c r="D14" s="4"/>
      <c r="E14" s="2"/>
      <c r="F14" s="4"/>
      <c r="G14" s="12" t="s">
        <v>3</v>
      </c>
      <c r="H14" s="13">
        <v>964</v>
      </c>
      <c r="I14" s="14">
        <v>121</v>
      </c>
      <c r="J14" s="6">
        <v>109.72</v>
      </c>
    </row>
    <row r="15" spans="1:10" x14ac:dyDescent="0.25">
      <c r="A15" s="1" t="s">
        <v>10</v>
      </c>
      <c r="B15" s="6">
        <v>125.87</v>
      </c>
      <c r="C15" s="2"/>
      <c r="D15" s="4"/>
      <c r="E15" s="2"/>
      <c r="F15" s="4"/>
      <c r="G15" s="12" t="s">
        <v>4</v>
      </c>
      <c r="H15" s="21">
        <v>1291</v>
      </c>
      <c r="I15" s="14">
        <v>157</v>
      </c>
      <c r="J15" s="6">
        <v>137.74</v>
      </c>
    </row>
    <row r="16" spans="1:10" x14ac:dyDescent="0.25">
      <c r="A16" s="1" t="s">
        <v>11</v>
      </c>
      <c r="B16" s="6">
        <v>138.91999999999999</v>
      </c>
      <c r="C16" s="2"/>
      <c r="D16" s="4"/>
      <c r="E16" s="2"/>
      <c r="F16" s="4"/>
      <c r="G16" s="16" t="s">
        <v>5</v>
      </c>
      <c r="H16" s="17">
        <v>1157</v>
      </c>
      <c r="I16" s="18">
        <v>144</v>
      </c>
      <c r="J16" s="6">
        <v>163.95</v>
      </c>
    </row>
    <row r="17" spans="1:10" hidden="1" x14ac:dyDescent="0.25">
      <c r="A17" s="1" t="s">
        <v>12</v>
      </c>
      <c r="B17" s="6">
        <v>133.78</v>
      </c>
      <c r="C17" s="2"/>
      <c r="D17" s="4"/>
      <c r="E17" s="2"/>
      <c r="F17" s="4"/>
      <c r="G17" s="12" t="s">
        <v>6</v>
      </c>
      <c r="H17" s="13">
        <v>856</v>
      </c>
      <c r="I17" s="14">
        <v>116</v>
      </c>
      <c r="J17" s="6">
        <v>150.41999999999999</v>
      </c>
    </row>
    <row r="18" spans="1:10" hidden="1" x14ac:dyDescent="0.25">
      <c r="A18" s="1" t="s">
        <v>13</v>
      </c>
      <c r="B18" s="6">
        <v>124.2</v>
      </c>
      <c r="C18" s="2"/>
      <c r="D18" s="4"/>
      <c r="E18" s="2"/>
      <c r="F18" s="4"/>
      <c r="G18" s="12" t="s">
        <v>7</v>
      </c>
      <c r="H18" s="13">
        <v>765</v>
      </c>
      <c r="I18" s="14">
        <v>100</v>
      </c>
      <c r="J18" s="6">
        <v>128.25</v>
      </c>
    </row>
    <row r="19" spans="1:10" hidden="1" x14ac:dyDescent="0.25">
      <c r="A19" s="1" t="s">
        <v>14</v>
      </c>
      <c r="B19" s="6">
        <v>107.25</v>
      </c>
      <c r="C19" s="2"/>
      <c r="D19" s="4"/>
      <c r="E19" s="2"/>
      <c r="F19" s="4"/>
      <c r="G19" s="16" t="s">
        <v>8</v>
      </c>
      <c r="H19" s="20">
        <v>729</v>
      </c>
      <c r="I19" s="18">
        <v>100</v>
      </c>
      <c r="J19" s="6">
        <v>115.23</v>
      </c>
    </row>
    <row r="20" spans="1:10" hidden="1" x14ac:dyDescent="0.25">
      <c r="A20" s="1" t="s">
        <v>15</v>
      </c>
      <c r="B20" s="6">
        <v>108.56</v>
      </c>
      <c r="C20" s="2"/>
      <c r="D20" s="4"/>
      <c r="E20" s="2"/>
      <c r="F20" s="4"/>
      <c r="G20" s="12" t="s">
        <v>9</v>
      </c>
      <c r="H20" s="13">
        <v>873</v>
      </c>
      <c r="I20" s="14">
        <v>115</v>
      </c>
      <c r="J20" s="6">
        <v>112.62</v>
      </c>
    </row>
    <row r="21" spans="1:10" x14ac:dyDescent="0.25">
      <c r="A21" s="1" t="s">
        <v>16</v>
      </c>
      <c r="B21" s="6">
        <v>141.63</v>
      </c>
      <c r="C21" s="2"/>
      <c r="D21" s="4"/>
      <c r="E21" s="2"/>
      <c r="F21" s="4"/>
      <c r="G21" s="12" t="s">
        <v>10</v>
      </c>
      <c r="H21" s="21">
        <v>1132</v>
      </c>
      <c r="I21" s="14">
        <v>147</v>
      </c>
      <c r="J21" s="6">
        <v>125.87</v>
      </c>
    </row>
    <row r="22" spans="1:10" x14ac:dyDescent="0.25">
      <c r="A22" s="1" t="s">
        <v>17</v>
      </c>
      <c r="B22" s="6">
        <v>175.49</v>
      </c>
      <c r="C22" s="2"/>
      <c r="D22" s="4"/>
      <c r="E22" s="2"/>
      <c r="F22" s="4"/>
      <c r="G22" s="16" t="s">
        <v>11</v>
      </c>
      <c r="H22" s="17">
        <v>1063</v>
      </c>
      <c r="I22" s="18">
        <v>133</v>
      </c>
      <c r="J22" s="6">
        <v>138.91999999999999</v>
      </c>
    </row>
    <row r="23" spans="1:10" x14ac:dyDescent="0.25">
      <c r="A23" s="1" t="s">
        <v>18</v>
      </c>
      <c r="B23" s="6">
        <v>173.75</v>
      </c>
      <c r="C23" s="2"/>
      <c r="D23" s="4"/>
      <c r="E23" s="2"/>
      <c r="F23" s="4"/>
      <c r="G23" s="12" t="s">
        <v>12</v>
      </c>
      <c r="H23" s="13">
        <v>979</v>
      </c>
      <c r="I23" s="14">
        <v>123</v>
      </c>
      <c r="J23" s="6">
        <v>133.78</v>
      </c>
    </row>
    <row r="24" spans="1:10" hidden="1" x14ac:dyDescent="0.25">
      <c r="A24" s="1" t="s">
        <v>19</v>
      </c>
      <c r="B24" s="6">
        <v>151.05000000000001</v>
      </c>
      <c r="C24" s="2"/>
      <c r="D24" s="4"/>
      <c r="E24" s="2"/>
      <c r="F24" s="4"/>
      <c r="G24" s="12" t="s">
        <v>13</v>
      </c>
      <c r="H24" s="13">
        <v>702</v>
      </c>
      <c r="I24" s="14">
        <v>94</v>
      </c>
      <c r="J24" s="6">
        <v>124.2</v>
      </c>
    </row>
    <row r="25" spans="1:10" hidden="1" x14ac:dyDescent="0.25">
      <c r="A25" s="1" t="s">
        <v>20</v>
      </c>
      <c r="B25" s="6">
        <v>116.2</v>
      </c>
      <c r="C25" s="2"/>
      <c r="D25" s="4"/>
      <c r="E25" s="2"/>
      <c r="F25" s="4"/>
      <c r="G25" s="16" t="s">
        <v>14</v>
      </c>
      <c r="H25" s="20">
        <v>650</v>
      </c>
      <c r="I25" s="18">
        <v>89</v>
      </c>
      <c r="J25" s="6">
        <v>107.25</v>
      </c>
    </row>
    <row r="26" spans="1:10" x14ac:dyDescent="0.25">
      <c r="C26" s="2"/>
      <c r="G26" s="12" t="s">
        <v>15</v>
      </c>
      <c r="H26" s="21">
        <v>1046</v>
      </c>
      <c r="I26" s="14">
        <v>131</v>
      </c>
      <c r="J26" s="6">
        <v>108.56</v>
      </c>
    </row>
    <row r="27" spans="1:10" x14ac:dyDescent="0.25">
      <c r="C27" s="2"/>
      <c r="G27" s="12" t="s">
        <v>16</v>
      </c>
      <c r="H27" s="21">
        <v>1356</v>
      </c>
      <c r="I27" s="14">
        <v>169</v>
      </c>
      <c r="J27" s="6">
        <v>141.63</v>
      </c>
    </row>
    <row r="28" spans="1:10" x14ac:dyDescent="0.25">
      <c r="C28" s="2"/>
      <c r="G28" s="16" t="s">
        <v>17</v>
      </c>
      <c r="H28" s="17">
        <v>1305</v>
      </c>
      <c r="I28" s="18">
        <v>163</v>
      </c>
      <c r="J28" s="6">
        <v>175.49</v>
      </c>
    </row>
    <row r="29" spans="1:10" x14ac:dyDescent="0.25">
      <c r="C29" s="2"/>
      <c r="G29" s="12" t="s">
        <v>18</v>
      </c>
      <c r="H29" s="21">
        <v>1058</v>
      </c>
      <c r="I29" s="14">
        <v>135</v>
      </c>
      <c r="J29" s="6">
        <v>173.75</v>
      </c>
    </row>
    <row r="30" spans="1:10" hidden="1" x14ac:dyDescent="0.25">
      <c r="G30" s="12" t="s">
        <v>19</v>
      </c>
      <c r="H30" s="13">
        <v>741</v>
      </c>
      <c r="I30" s="14">
        <v>98</v>
      </c>
      <c r="J30" s="6">
        <v>151.05000000000001</v>
      </c>
    </row>
    <row r="31" spans="1:10" ht="16.5" hidden="1" thickBot="1" x14ac:dyDescent="0.3">
      <c r="G31" s="22" t="s">
        <v>20</v>
      </c>
      <c r="H31" s="23">
        <v>671</v>
      </c>
      <c r="I31" s="24">
        <v>90</v>
      </c>
      <c r="J31" s="6">
        <v>116.2</v>
      </c>
    </row>
    <row r="33" spans="7:10" x14ac:dyDescent="0.25">
      <c r="G33" s="1" t="s">
        <v>34</v>
      </c>
      <c r="H33" s="1">
        <f>MIN(H8:H31)</f>
        <v>650</v>
      </c>
      <c r="I33" s="1">
        <f t="shared" ref="I33:J33" si="0">MIN(I8:I31)</f>
        <v>89</v>
      </c>
      <c r="J33" s="1">
        <f t="shared" si="0"/>
        <v>105.59</v>
      </c>
    </row>
    <row r="34" spans="7:10" x14ac:dyDescent="0.25">
      <c r="G34" s="1" t="s">
        <v>35</v>
      </c>
      <c r="H34" s="1">
        <f>MAX(H8:H31)</f>
        <v>1356</v>
      </c>
      <c r="I34" s="1">
        <f t="shared" ref="I34:J34" si="1">MAX(I8:I31)</f>
        <v>169</v>
      </c>
      <c r="J34" s="1">
        <f t="shared" si="1"/>
        <v>175.49</v>
      </c>
    </row>
    <row r="35" spans="7:10" x14ac:dyDescent="0.25">
      <c r="H35" s="1">
        <f>H34/H33</f>
        <v>2.086153846153846</v>
      </c>
      <c r="I35" s="1">
        <f>I34/I33</f>
        <v>1.898876404494382</v>
      </c>
      <c r="J35" s="1">
        <f>J34/J33</f>
        <v>1.6619945070555924</v>
      </c>
    </row>
  </sheetData>
  <autoFilter ref="G7:J31" xr:uid="{16A7F787-8B8B-4552-AD58-2E80FC0B16BF}">
    <filterColumn colId="2">
      <customFilters>
        <customFilter operator="greaterThan" val="120"/>
      </customFilters>
    </filterColumn>
  </autoFilter>
  <mergeCells count="2">
    <mergeCell ref="A1:B1"/>
    <mergeCell ref="A2:B2"/>
  </mergeCells>
  <printOptions horizontalCentered="1"/>
  <pageMargins left="0.7" right="0.7" top="1.25" bottom="0.75" header="0.3" footer="0.3"/>
  <pageSetup orientation="portrait" r:id="rId1"/>
  <headerFooter>
    <oddHeader>&amp;R&amp;"Times New Roman,Bold"&amp;12Case No. 2025-00113
Attachment to Response to JI Question No. 13
Page &amp;P of &amp;N
Montgomery</oddHeader>
    <oddFooter xml:space="preserve">&amp;L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</Company>
    <Tariff_x0020_Dev_x0020_Doc_x0020_Type xmlns="54fcda00-7b58-44a7-b108-8bd10a8a08ba" xsi:nil="true"/>
    <Filing_x0020_Requirement xmlns="54fcda00-7b58-44a7-b108-8bd10a8a08ba" xsi:nil="true"/>
    <Round xmlns="54fcda00-7b58-44a7-b108-8bd10a8a08ba">DR01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013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Mountain Association/Kentuckians for the Commonwealth/Kentucky Solar Energy Society - MA/KFTC/KSES</Intervemprs>
    <Filed_x0020_Documents xmlns="54fcda00-7b58-44a7-b108-8bd10a8a08ba" xsi:nil="true"/>
    <Department xmlns="54fcda00-7b58-44a7-b108-8bd10a8a08ba" xsi:nil="true"/>
  </documentManagement>
</p:properti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3E906-AF66-4FD9-85DF-AD8C2730555F}">
  <ds:schemaRefs>
    <ds:schemaRef ds:uri="http://schemas.microsoft.com/office/2006/metadata/properties"/>
    <ds:schemaRef ds:uri="http://schemas.microsoft.com/office/infopath/2007/PartnerControls"/>
    <ds:schemaRef ds:uri="54fcda00-7b58-44a7-b108-8bd10a8a08b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ACB3D62-9DA6-4B1C-8961-392B4EF3C639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81B2EE08-053E-4B18-923E-DEFB934865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2889C1-16C2-4084-A206-B8FA0C8B5DDB}">
  <ds:schemaRefs/>
</ds:datastoreItem>
</file>

<file path=customXml/itemProps5.xml><?xml version="1.0" encoding="utf-8"?>
<ds:datastoreItem xmlns:ds="http://schemas.openxmlformats.org/officeDocument/2006/customXml" ds:itemID="{5E16D8F4-F4DB-4548-9763-BF3F8A5A2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Response</vt:lpstr>
      <vt:lpstr>Response!Print_Titles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Cummings, David</dc:creator>
  <cp:lastModifiedBy>roger colton</cp:lastModifiedBy>
  <cp:lastPrinted>2025-07-07T19:31:12Z</cp:lastPrinted>
  <dcterms:created xsi:type="dcterms:W3CDTF">2024-11-26T21:40:04Z</dcterms:created>
  <dcterms:modified xsi:type="dcterms:W3CDTF">2025-09-17T15:07:01Z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dee1c6-0c13-46fe-9f7d-d5b32ad2c571_Enabled">
    <vt:lpwstr>true</vt:lpwstr>
  </property>
  <property fmtid="{D5CDD505-2E9C-101B-9397-08002B2CF9AE}" pid="3" name="MSIP_Label_0adee1c6-0c13-46fe-9f7d-d5b32ad2c571_SetDate">
    <vt:lpwstr>2024-11-26T21:41:08Z</vt:lpwstr>
  </property>
  <property fmtid="{D5CDD505-2E9C-101B-9397-08002B2CF9AE}" pid="4" name="MSIP_Label_0adee1c6-0c13-46fe-9f7d-d5b32ad2c571_Method">
    <vt:lpwstr>Privileged</vt:lpwstr>
  </property>
  <property fmtid="{D5CDD505-2E9C-101B-9397-08002B2CF9AE}" pid="5" name="MSIP_Label_0adee1c6-0c13-46fe-9f7d-d5b32ad2c571_Name">
    <vt:lpwstr>0adee1c6-0c13-46fe-9f7d-d5b32ad2c571</vt:lpwstr>
  </property>
  <property fmtid="{D5CDD505-2E9C-101B-9397-08002B2CF9AE}" pid="6" name="MSIP_Label_0adee1c6-0c13-46fe-9f7d-d5b32ad2c571_SiteId">
    <vt:lpwstr>5ee3b0ba-a559-45ee-a69e-6d3e963a3e72</vt:lpwstr>
  </property>
  <property fmtid="{D5CDD505-2E9C-101B-9397-08002B2CF9AE}" pid="7" name="MSIP_Label_0adee1c6-0c13-46fe-9f7d-d5b32ad2c571_ActionId">
    <vt:lpwstr>c5e38736-a95a-4196-9891-ef196b0633d3</vt:lpwstr>
  </property>
  <property fmtid="{D5CDD505-2E9C-101B-9397-08002B2CF9AE}" pid="8" name="MSIP_Label_0adee1c6-0c13-46fe-9f7d-d5b32ad2c571_ContentBits">
    <vt:lpwstr>2</vt:lpwstr>
  </property>
  <property fmtid="{D5CDD505-2E9C-101B-9397-08002B2CF9AE}" pid="9" name="MSIP_Label_dcc6b311-06ac-4d45-8b7e-272c304377e9_Enabled">
    <vt:lpwstr>true</vt:lpwstr>
  </property>
  <property fmtid="{D5CDD505-2E9C-101B-9397-08002B2CF9AE}" pid="10" name="MSIP_Label_dcc6b311-06ac-4d45-8b7e-272c304377e9_SetDate">
    <vt:lpwstr>2025-07-06T21:57:26Z</vt:lpwstr>
  </property>
  <property fmtid="{D5CDD505-2E9C-101B-9397-08002B2CF9AE}" pid="11" name="MSIP_Label_dcc6b311-06ac-4d45-8b7e-272c304377e9_Method">
    <vt:lpwstr>Privileged</vt:lpwstr>
  </property>
  <property fmtid="{D5CDD505-2E9C-101B-9397-08002B2CF9AE}" pid="12" name="MSIP_Label_dcc6b311-06ac-4d45-8b7e-272c304377e9_Name">
    <vt:lpwstr>dcc6b311-06ac-4d45-8b7e-272c304377e9</vt:lpwstr>
  </property>
  <property fmtid="{D5CDD505-2E9C-101B-9397-08002B2CF9AE}" pid="13" name="MSIP_Label_dcc6b311-06ac-4d45-8b7e-272c304377e9_SiteId">
    <vt:lpwstr>25b79aa0-07c6-4d65-9c80-df92aacdc157</vt:lpwstr>
  </property>
  <property fmtid="{D5CDD505-2E9C-101B-9397-08002B2CF9AE}" pid="14" name="MSIP_Label_dcc6b311-06ac-4d45-8b7e-272c304377e9_ActionId">
    <vt:lpwstr>f4cff584-8965-42fe-b3a9-35319ef2c17c</vt:lpwstr>
  </property>
  <property fmtid="{D5CDD505-2E9C-101B-9397-08002B2CF9AE}" pid="15" name="MSIP_Label_dcc6b311-06ac-4d45-8b7e-272c304377e9_ContentBits">
    <vt:lpwstr>0</vt:lpwstr>
  </property>
  <property fmtid="{D5CDD505-2E9C-101B-9397-08002B2CF9AE}" pid="16" name="MSIP_Label_dcc6b311-06ac-4d45-8b7e-272c304377e9_Tag">
    <vt:lpwstr>10, 0, 1, 1</vt:lpwstr>
  </property>
  <property fmtid="{D5CDD505-2E9C-101B-9397-08002B2CF9AE}" pid="17" name="ContentTypeId">
    <vt:lpwstr>0x0101002D0103853DF7894DB347713A7250CD66</vt:lpwstr>
  </property>
</Properties>
</file>