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Case No 2025-00107 FULL RATE CASE\Application - FILED 05 05 2025\"/>
    </mc:Choice>
  </mc:AlternateContent>
  <xr:revisionPtr revIDLastSave="0" documentId="13_ncr:1_{7A31F056-7FDD-4AB4-A0B2-CC7EDB10AFB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Account 930.30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7" i="16" l="1"/>
  <c r="X135" i="16"/>
  <c r="K137" i="16"/>
  <c r="L137" i="16"/>
  <c r="M137" i="16"/>
  <c r="N137" i="16"/>
  <c r="O137" i="16"/>
  <c r="P137" i="16"/>
  <c r="Q137" i="16"/>
  <c r="R137" i="16"/>
  <c r="S137" i="16"/>
  <c r="T137" i="16"/>
  <c r="U137" i="16"/>
  <c r="V137" i="16"/>
  <c r="W137" i="16"/>
  <c r="J137" i="16"/>
  <c r="G137" i="16"/>
  <c r="X134" i="16" l="1"/>
  <c r="X132" i="16"/>
  <c r="X133" i="16"/>
  <c r="X129" i="16"/>
  <c r="X130" i="16"/>
  <c r="X131" i="16"/>
  <c r="X121" i="16"/>
  <c r="X122" i="16"/>
  <c r="X123" i="16"/>
  <c r="X124" i="16"/>
  <c r="X125" i="16"/>
  <c r="X126" i="16"/>
  <c r="X127" i="16"/>
  <c r="X128" i="16"/>
  <c r="X118" i="16"/>
  <c r="X119" i="16"/>
  <c r="X120" i="16"/>
  <c r="X117" i="16" l="1"/>
  <c r="X108" i="16"/>
  <c r="X109" i="16"/>
  <c r="X110" i="16"/>
  <c r="X111" i="16"/>
  <c r="X112" i="16"/>
  <c r="X113" i="16"/>
  <c r="X114" i="16"/>
  <c r="X115" i="16"/>
  <c r="X116" i="16"/>
  <c r="X89" i="16"/>
  <c r="X90" i="16"/>
  <c r="X91" i="16"/>
  <c r="X92" i="16"/>
  <c r="X93" i="16"/>
  <c r="X94" i="16"/>
  <c r="X95" i="16"/>
  <c r="X96" i="16"/>
  <c r="X97" i="16"/>
  <c r="X9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X30" i="16"/>
  <c r="X31" i="16"/>
  <c r="X32" i="16"/>
  <c r="X33" i="16"/>
  <c r="X34" i="16"/>
  <c r="X35" i="16"/>
  <c r="X36" i="16"/>
  <c r="X37" i="16"/>
  <c r="X38" i="16"/>
  <c r="X39" i="16"/>
  <c r="X41" i="16"/>
  <c r="X42" i="16"/>
  <c r="X43" i="16"/>
  <c r="X44" i="16"/>
  <c r="X45" i="16"/>
  <c r="X46" i="16"/>
  <c r="X47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62" i="16"/>
  <c r="X63" i="16"/>
  <c r="X64" i="16"/>
  <c r="X65" i="16"/>
  <c r="X66" i="16"/>
  <c r="X67" i="16"/>
  <c r="X68" i="16"/>
  <c r="X69" i="16"/>
  <c r="X70" i="16"/>
  <c r="X71" i="16"/>
  <c r="X72" i="16"/>
  <c r="X73" i="16"/>
  <c r="X74" i="16"/>
  <c r="X75" i="16"/>
  <c r="X76" i="16"/>
  <c r="X78" i="16"/>
  <c r="X79" i="16"/>
  <c r="X80" i="16"/>
  <c r="X81" i="16"/>
  <c r="X82" i="16"/>
  <c r="X83" i="16"/>
  <c r="X84" i="16"/>
  <c r="X85" i="16"/>
  <c r="X86" i="16"/>
  <c r="X87" i="16"/>
  <c r="X88" i="16"/>
  <c r="X99" i="16"/>
  <c r="X100" i="16"/>
  <c r="X101" i="16"/>
  <c r="X102" i="16"/>
  <c r="X103" i="16"/>
  <c r="X104" i="16"/>
  <c r="X105" i="16"/>
  <c r="X106" i="16"/>
  <c r="X107" i="16"/>
  <c r="X8" i="16"/>
  <c r="P77" i="16" l="1"/>
  <c r="X77" i="16" s="1"/>
  <c r="P48" i="16" l="1"/>
  <c r="X48" i="16" l="1"/>
  <c r="R40" i="16"/>
  <c r="X40" i="16" l="1"/>
</calcChain>
</file>

<file path=xl/sharedStrings.xml><?xml version="1.0" encoding="utf-8"?>
<sst xmlns="http://schemas.openxmlformats.org/spreadsheetml/2006/main" count="512" uniqueCount="287">
  <si>
    <t>Monthly</t>
  </si>
  <si>
    <t>Other</t>
  </si>
  <si>
    <t>Description</t>
  </si>
  <si>
    <t>Amount</t>
  </si>
  <si>
    <t>Hotel</t>
  </si>
  <si>
    <t>Meals</t>
  </si>
  <si>
    <t>Insurance</t>
  </si>
  <si>
    <t>Total</t>
  </si>
  <si>
    <t>Payee</t>
  </si>
  <si>
    <t>Date</t>
  </si>
  <si>
    <t>Number</t>
  </si>
  <si>
    <t>Farmers RECC</t>
  </si>
  <si>
    <t>NRECA GROUP BENEFITS TRUST</t>
  </si>
  <si>
    <t>DIRECTOR PAID LIFE INSURANCE</t>
  </si>
  <si>
    <t>HAWKINS PAUL C</t>
  </si>
  <si>
    <t>LONDON RANDY</t>
  </si>
  <si>
    <t>MARTIN C F  JR</t>
  </si>
  <si>
    <t>SEXTON RANDY D</t>
  </si>
  <si>
    <t>SMITH RONNIE D</t>
  </si>
  <si>
    <t>Account 930.30 - Directors Expenses</t>
  </si>
  <si>
    <t>Invoice No.</t>
  </si>
  <si>
    <t>Breakdown of Check</t>
  </si>
  <si>
    <t>Stipend</t>
  </si>
  <si>
    <t>Regular</t>
  </si>
  <si>
    <t>Board Mtg</t>
  </si>
  <si>
    <t xml:space="preserve">Mileage Reimb - </t>
  </si>
  <si>
    <t>Reg. Board Mtg</t>
  </si>
  <si>
    <t>Other Mtgs</t>
  </si>
  <si>
    <t>Class</t>
  </si>
  <si>
    <t>Parking</t>
  </si>
  <si>
    <t>U.S. BANK</t>
  </si>
  <si>
    <t>FAULKNER CORNELIUS</t>
  </si>
  <si>
    <t>WILLIAMS BRANDI</t>
  </si>
  <si>
    <t>PRORATE SUPPORT AGREEMENT</t>
  </si>
  <si>
    <t>KENTUCKY ELECTRIC</t>
  </si>
  <si>
    <t>Chairperson</t>
  </si>
  <si>
    <t>Check/ACH</t>
  </si>
  <si>
    <t>Registration</t>
  </si>
  <si>
    <t>Board</t>
  </si>
  <si>
    <t>Pac</t>
  </si>
  <si>
    <t>Witness: Jennie Phelps</t>
  </si>
  <si>
    <t xml:space="preserve">FRECC - </t>
  </si>
  <si>
    <t>Associations -</t>
  </si>
  <si>
    <t>01/01/24</t>
  </si>
  <si>
    <t>01/19/24</t>
  </si>
  <si>
    <t>01/22/24</t>
  </si>
  <si>
    <t>01/23/24</t>
  </si>
  <si>
    <t>01/31/24</t>
  </si>
  <si>
    <t>02/02/24</t>
  </si>
  <si>
    <t>02/19/24</t>
  </si>
  <si>
    <t>02/29/24</t>
  </si>
  <si>
    <t>03/01/24</t>
  </si>
  <si>
    <t>03/19/24</t>
  </si>
  <si>
    <t>03/26/24</t>
  </si>
  <si>
    <t>03/31/24</t>
  </si>
  <si>
    <t>04/01/24</t>
  </si>
  <si>
    <t>04/12/24</t>
  </si>
  <si>
    <t>04/19/24</t>
  </si>
  <si>
    <t>04/30/24</t>
  </si>
  <si>
    <t>05/01/24</t>
  </si>
  <si>
    <t>05/17/24</t>
  </si>
  <si>
    <t>05/31/24</t>
  </si>
  <si>
    <t>06/14/24</t>
  </si>
  <si>
    <t>06/21/24</t>
  </si>
  <si>
    <t>06/30/24</t>
  </si>
  <si>
    <t>07/01/24</t>
  </si>
  <si>
    <t>07/19/24</t>
  </si>
  <si>
    <t>07/31/24</t>
  </si>
  <si>
    <t>08/01/24</t>
  </si>
  <si>
    <t>08/19/24</t>
  </si>
  <si>
    <t>08/31/24</t>
  </si>
  <si>
    <t>09/06/24</t>
  </si>
  <si>
    <t>09/23/24</t>
  </si>
  <si>
    <t>09/24/24</t>
  </si>
  <si>
    <t>09/30/24</t>
  </si>
  <si>
    <t>10/01/24</t>
  </si>
  <si>
    <t>10/21/24</t>
  </si>
  <si>
    <t>10/31/24</t>
  </si>
  <si>
    <t>CFC WKSHP HOTEL/C. FAULKNER</t>
  </si>
  <si>
    <t>CFC WRKSHP HOTEL/WILLIAMS</t>
  </si>
  <si>
    <t>FRECC BRD MTG 01/18/24-FAULKNER</t>
  </si>
  <si>
    <t>FRECC BRD MTG 01/18/24-HAWKINS</t>
  </si>
  <si>
    <t>FRECC BRD MTG 01/18/24-LONDON</t>
  </si>
  <si>
    <t>FRECC BRD MTG 01/18/24-CF MARTIN</t>
  </si>
  <si>
    <t>FRECC BRD MTG 01/18/24-SEXTON</t>
  </si>
  <si>
    <t>FRECC BRD MTG 01/18/24-SMITH</t>
  </si>
  <si>
    <t>FRECC BRD MTG 01/18/24-WILLIAMS</t>
  </si>
  <si>
    <t>FRECC BRD MTG 02/15/24-FAULKNER</t>
  </si>
  <si>
    <t>FRECC BRD MTG 02/15/24-HAWKINS</t>
  </si>
  <si>
    <t>FRECC BRD MTG 02/15/24-LONDON</t>
  </si>
  <si>
    <t>FRECC BRD MTG 02/15/24-MARTIN</t>
  </si>
  <si>
    <t>FRECC BRD MTG 02/15/24-SEXTON</t>
  </si>
  <si>
    <t>FRECC BRD MTG 02/15/24-SMITH</t>
  </si>
  <si>
    <t>FRECC BRD MTG 02/15/24-WILLIAMS</t>
  </si>
  <si>
    <t>NRECA POWERXCHANGE FLIGHT/BW</t>
  </si>
  <si>
    <t>FRECC BRD MTG 03/21/24-FAULKNER</t>
  </si>
  <si>
    <t>FRECC BRD MTG 03/21/24-HAWKINS</t>
  </si>
  <si>
    <t>FRECC BRD MTG 03/21/24- LONDON</t>
  </si>
  <si>
    <t>FRECC BRD MTG 03/21/24-MARTIN</t>
  </si>
  <si>
    <t>FRECC BRD MTG 03/21/24-SEXTON</t>
  </si>
  <si>
    <t>FRECC BRD MTG 03/21/24-SMITH</t>
  </si>
  <si>
    <t>FRECC BRD MTG 03/21/24-WILLIAMS</t>
  </si>
  <si>
    <t>NRECA XCHANGE PARKING,HOTEL,BW</t>
  </si>
  <si>
    <t>NRECA DIR CONFERENCE/BW</t>
  </si>
  <si>
    <t>FRECC BRD MTG 04/18/24-FAULKNER</t>
  </si>
  <si>
    <t>FRECC BRD MTG 04/18/24-HAWKINS</t>
  </si>
  <si>
    <t>FRECC BRD MTG 04/18/24-LONDON</t>
  </si>
  <si>
    <t>FRECC BRD MTG 04/18/24-MARTIN</t>
  </si>
  <si>
    <t>FRECC BRD MTG 04/18/24-SEXTON</t>
  </si>
  <si>
    <t>FRECC BRD MTG 04/18/24-SMITH</t>
  </si>
  <si>
    <t>FRECC BRD MTG 04/18/24-WILLIAMS</t>
  </si>
  <si>
    <t>NRECA BOARD'S ROLE IN SAFETY/CF</t>
  </si>
  <si>
    <t>NRECA DIR CONF MEAL/BW</t>
  </si>
  <si>
    <t>FRECC BRD MTG 05/16/24-FAULKNER</t>
  </si>
  <si>
    <t>FRECC BRD MTG 05/16/24-HAWKINS</t>
  </si>
  <si>
    <t>FRECC BRD MTG 05/16/24-LONDON</t>
  </si>
  <si>
    <t>FRECC BRD MTG 05/16/24-MARTIN</t>
  </si>
  <si>
    <t>FRECC BRD MTG 05/16/24-SEXTON</t>
  </si>
  <si>
    <t>FRECC BRD MTG 05/16/24-SMITH</t>
  </si>
  <si>
    <t>FRECC BRD MTG 05/16/24-WILLIAMS</t>
  </si>
  <si>
    <t>FRECC BRD MTG 06/20/24-FAULKNER</t>
  </si>
  <si>
    <t>FRECC BRD MTG 06/20/24-HAWKINS</t>
  </si>
  <si>
    <t>FRECC BRD MTG 06/20/24-LONDON</t>
  </si>
  <si>
    <t>FRECC BRD MTG 06/20/24-MARTIN</t>
  </si>
  <si>
    <t>FRECC BRD MTG 06/20/24-SEXTON</t>
  </si>
  <si>
    <t>FRECC BRD MTG 06/20/24-SMITH</t>
  </si>
  <si>
    <t>FRECC BRD MTG 06/20/24-WILLIAMS</t>
  </si>
  <si>
    <t>NRECA REG 3 REGISTRATION/SMITH</t>
  </si>
  <si>
    <t>FRECC BRD MTG 07/18/24-FAULKNER</t>
  </si>
  <si>
    <t>FRECC BRD MTG 07/18/24-HAWKINS</t>
  </si>
  <si>
    <t>FRECC BRD MTG 07/18/24-LONDON</t>
  </si>
  <si>
    <t>FRECC BRD MTG 07/18/24-MARTIN</t>
  </si>
  <si>
    <t>FRECC BRD MTG 07/18/24-SEXTON</t>
  </si>
  <si>
    <t>FRECC BRD MTG 07/18/24-SMITH</t>
  </si>
  <si>
    <t>FRECC BRD MTG 07/18/24-WILLIAMS</t>
  </si>
  <si>
    <t>FRECC BRD MTG 08/15/24-FAULKNER</t>
  </si>
  <si>
    <t>FRECC BRD MTG 08/15/24-HAWKINS</t>
  </si>
  <si>
    <t>FRECC BRD MTG 08/15/24-LONDON</t>
  </si>
  <si>
    <t>FRECC BRD MTG 08/15/24-MARTIN</t>
  </si>
  <si>
    <t>FRECC BRD MTG 08/15/24-SEXTON</t>
  </si>
  <si>
    <t>FRECC BRD MTG 08/15/24-SMITH</t>
  </si>
  <si>
    <t>FRECC BRD MTG 08/15/24-WILLIAMS</t>
  </si>
  <si>
    <t>FRECC BRD MTG 09/19/24/FAULKNER</t>
  </si>
  <si>
    <t>FRECC BRD MTG 09/19/24-HAWKINS</t>
  </si>
  <si>
    <t>FRECC BRD MTG 09/19/24-LONDON</t>
  </si>
  <si>
    <t>FRECC BRD MTG 09/19/24-MARTIN</t>
  </si>
  <si>
    <t>FRECC BRD MTG 09/19/24-SEXTON</t>
  </si>
  <si>
    <t>FRECC BRD MTG 09/19/24-SMITH</t>
  </si>
  <si>
    <t>FRECC BRD MTG 09/19/24-WILLIAMS</t>
  </si>
  <si>
    <t>FRECC BRD MTG 10/17/24-FAULKNER</t>
  </si>
  <si>
    <t>FRECC BRD MTG 10/17/24-HAWKINS</t>
  </si>
  <si>
    <t>FRECC BRD MTG 10/17/24-LONDON</t>
  </si>
  <si>
    <t>FRECC BRD MTG 10/17/24-MARTIN</t>
  </si>
  <si>
    <t>FRECC BRD MTG 10/17/24-SEXTON</t>
  </si>
  <si>
    <t>FRECC BRD MTG 10/17/24-SMITH</t>
  </si>
  <si>
    <t>FRECC BRD MTG 10/17/24-WILLIAMS</t>
  </si>
  <si>
    <t>SA00000000065776</t>
  </si>
  <si>
    <t>SA00000000065778</t>
  </si>
  <si>
    <t>SA00000000065779</t>
  </si>
  <si>
    <t>SA00000000065780</t>
  </si>
  <si>
    <t>SA00000000065781</t>
  </si>
  <si>
    <t>SA00000000065782</t>
  </si>
  <si>
    <t>SA00000000065783</t>
  </si>
  <si>
    <t>SA00000000065784</t>
  </si>
  <si>
    <t>SA00000000065862</t>
  </si>
  <si>
    <t>SA00000000065863</t>
  </si>
  <si>
    <t>SA00000000065864</t>
  </si>
  <si>
    <t>SA00000000065865</t>
  </si>
  <si>
    <t>SA00000000065866</t>
  </si>
  <si>
    <t>SA00000000065867</t>
  </si>
  <si>
    <t>SA00000000065868</t>
  </si>
  <si>
    <t>SA00000000065928</t>
  </si>
  <si>
    <t>SA00000000065935</t>
  </si>
  <si>
    <t>SA00000000065936</t>
  </si>
  <si>
    <t>SA00000000065937</t>
  </si>
  <si>
    <t>SA00000000065938</t>
  </si>
  <si>
    <t>SA00000000065939</t>
  </si>
  <si>
    <t>SA00000000065940</t>
  </si>
  <si>
    <t>SA00000000065941</t>
  </si>
  <si>
    <t>SA00000000065977</t>
  </si>
  <si>
    <t>SA00000000065991</t>
  </si>
  <si>
    <t>SA00000000065992</t>
  </si>
  <si>
    <t>SA00000000065993</t>
  </si>
  <si>
    <t>SA00000000065994</t>
  </si>
  <si>
    <t>SA00000000065995</t>
  </si>
  <si>
    <t>SA00000000065996</t>
  </si>
  <si>
    <t>SA00000000065997</t>
  </si>
  <si>
    <t>SA00000000066057</t>
  </si>
  <si>
    <t>SA00000000066058</t>
  </si>
  <si>
    <t>SA00000000066059</t>
  </si>
  <si>
    <t>SA00000000066060</t>
  </si>
  <si>
    <t>SA00000000066061</t>
  </si>
  <si>
    <t>SA00000000066062</t>
  </si>
  <si>
    <t>SA00000000066063</t>
  </si>
  <si>
    <t>SA00000000066064</t>
  </si>
  <si>
    <t>SA00000000066144</t>
  </si>
  <si>
    <t>SA00000000066145</t>
  </si>
  <si>
    <t>SA00000000066146</t>
  </si>
  <si>
    <t>SA00000000066147</t>
  </si>
  <si>
    <t>SA00000000066148</t>
  </si>
  <si>
    <t>SA00000000066149</t>
  </si>
  <si>
    <t>SA00000000066150</t>
  </si>
  <si>
    <t>SA00000000066213</t>
  </si>
  <si>
    <t>SA00000000066216</t>
  </si>
  <si>
    <t>SA00000000066217</t>
  </si>
  <si>
    <t>SA00000000066218</t>
  </si>
  <si>
    <t>SA00000000066219</t>
  </si>
  <si>
    <t>SA00000000066220</t>
  </si>
  <si>
    <t>SA00000000066221</t>
  </si>
  <si>
    <t>SA00000000066223</t>
  </si>
  <si>
    <t>SA00000000066285</t>
  </si>
  <si>
    <t>SA00000000066286</t>
  </si>
  <si>
    <t>SA00000000066287</t>
  </si>
  <si>
    <t>SA00000000066288</t>
  </si>
  <si>
    <t>SA00000000066289</t>
  </si>
  <si>
    <t>SA00000000066290</t>
  </si>
  <si>
    <t>SA00000000066291</t>
  </si>
  <si>
    <t>SA00000000066343</t>
  </si>
  <si>
    <t>SA00000000066344</t>
  </si>
  <si>
    <t>SA00000000066345</t>
  </si>
  <si>
    <t>SA00000000066346</t>
  </si>
  <si>
    <t>SA00000000066347</t>
  </si>
  <si>
    <t>SA00000000066348</t>
  </si>
  <si>
    <t>SA00000000066349</t>
  </si>
  <si>
    <t>SA00000000066350</t>
  </si>
  <si>
    <t>SA0000000066414</t>
  </si>
  <si>
    <t>SA0000000066415</t>
  </si>
  <si>
    <t>SA0000000066416</t>
  </si>
  <si>
    <t>SA0000000066417</t>
  </si>
  <si>
    <t>SA0000000066418</t>
  </si>
  <si>
    <t>SA0000000066419</t>
  </si>
  <si>
    <t>SA0000000066420</t>
  </si>
  <si>
    <t>KEC ANN MTG</t>
  </si>
  <si>
    <t>KEC ANNUAL MTG HOTELS</t>
  </si>
  <si>
    <t>11/01/24</t>
  </si>
  <si>
    <t>11/20/24</t>
  </si>
  <si>
    <t>11/25/24</t>
  </si>
  <si>
    <t>SA0000000066473</t>
  </si>
  <si>
    <t>SA0000000066485</t>
  </si>
  <si>
    <t>SA0000000066486</t>
  </si>
  <si>
    <t>SA0000000066487</t>
  </si>
  <si>
    <t>SA0000000066488</t>
  </si>
  <si>
    <t>SA0000000066489</t>
  </si>
  <si>
    <t>SA0000000066490</t>
  </si>
  <si>
    <t>SA0000000066491</t>
  </si>
  <si>
    <t>HOTEL NRECA REG II &amp; III/R SMITH</t>
  </si>
  <si>
    <t>FRECC BRD MTG 11/21/24-FAULKNER</t>
  </si>
  <si>
    <t>FRECC BRD MTG 11/21/24-HAWKINS</t>
  </si>
  <si>
    <t>FRECC BRD MTG 11/21/24-LONDON</t>
  </si>
  <si>
    <t>FRECC BRD MTG 11/21/24-MARTIN</t>
  </si>
  <si>
    <t>FRECC BRD MTG 11/21/24-SEXTON</t>
  </si>
  <si>
    <t>FRECC BRD MTG 11/21/24/SMITH</t>
  </si>
  <si>
    <t>FRECC BRD MTG 11/21/24/WILLIAMS</t>
  </si>
  <si>
    <t>Flight/</t>
  </si>
  <si>
    <t>11/30/24</t>
  </si>
  <si>
    <t>12/01/24</t>
  </si>
  <si>
    <t>12/03/24</t>
  </si>
  <si>
    <t>12/20/24</t>
  </si>
  <si>
    <t>12/30/24</t>
  </si>
  <si>
    <t>CHRISTMAS GIFT</t>
  </si>
  <si>
    <t>FRECC BRD MTG 12/19/24-CF</t>
  </si>
  <si>
    <t>FRECC BRD MTG 12/19/24-HAWKINS</t>
  </si>
  <si>
    <t>FRECC BRD MTG 12/19/24-LONDON</t>
  </si>
  <si>
    <t>FRECC BRD MTG 12/19/24-MARTIN</t>
  </si>
  <si>
    <t>FRECC BRD MTG 12/19/24-SEXTON</t>
  </si>
  <si>
    <t>FRECC BRD MTG 12/19/24-SMITH</t>
  </si>
  <si>
    <t>FRECC BRD MTG 12/19/24-WILLIAMS</t>
  </si>
  <si>
    <t>SA0000000066513</t>
  </si>
  <si>
    <t>SA0000000066514</t>
  </si>
  <si>
    <t>SA0000000066515</t>
  </si>
  <si>
    <t>SA0000000066516</t>
  </si>
  <si>
    <t>SA0000000066517</t>
  </si>
  <si>
    <t>SA0000000066519</t>
  </si>
  <si>
    <t>SA0000000066520</t>
  </si>
  <si>
    <t>SA0000000066559</t>
  </si>
  <si>
    <t>SA0000000066560</t>
  </si>
  <si>
    <t>SA0000000066561</t>
  </si>
  <si>
    <t>SA0000000066562</t>
  </si>
  <si>
    <t>SA0000000066563</t>
  </si>
  <si>
    <t>SA0000000066564</t>
  </si>
  <si>
    <t>SA0000000066565</t>
  </si>
  <si>
    <t>KEC ANNUAL MTG/VARIOUS DIRECTORS</t>
  </si>
  <si>
    <t>12/31/24</t>
  </si>
  <si>
    <t>KEC ANNUAL MTG/FAULKNER</t>
  </si>
  <si>
    <t>YEACCRUAL</t>
  </si>
  <si>
    <t>Exhibit 46</t>
  </si>
  <si>
    <t>Case No. 2025-00107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</si>
</sst>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###.00"/>
    <numFmt numFmtId="166" formatCode="###,###,###,###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0"/>
      <name val="Arial"/>
      <family val="2"/>
    </font>
    <font>
      <sz val="10"/>
      <name val="MS Sans Serif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165" fontId="2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43" fontId="4" fillId="0" borderId="0" xfId="1" applyFont="1"/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43" fontId="4" fillId="0" borderId="1" xfId="1" applyFont="1" applyBorder="1"/>
    <xf numFmtId="43" fontId="4" fillId="0" borderId="0" xfId="0" applyNumberFormat="1" applyFont="1"/>
    <xf numFmtId="0" fontId="3" fillId="0" borderId="0" xfId="2" quotePrefix="1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right"/>
    </xf>
    <xf numFmtId="0" fontId="3" fillId="0" borderId="0" xfId="2" quotePrefix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2" quotePrefix="1" applyNumberFormat="1" applyFont="1" applyAlignment="1">
      <alignment horizontal="left"/>
    </xf>
    <xf numFmtId="0" fontId="3" fillId="0" borderId="0" xfId="2" quotePrefix="1" applyNumberFormat="1" applyFont="1" applyAlignment="1">
      <alignment horizontal="center"/>
    </xf>
    <xf numFmtId="166" fontId="3" fillId="0" borderId="0" xfId="2" quotePrefix="1" applyNumberFormat="1" applyFont="1"/>
    <xf numFmtId="0" fontId="3" fillId="0" borderId="0" xfId="2" quotePrefix="1" applyNumberFormat="1" applyFont="1" applyFill="1" applyAlignment="1">
      <alignment horizontal="left"/>
    </xf>
    <xf numFmtId="0" fontId="3" fillId="0" borderId="0" xfId="2" quotePrefix="1" applyNumberFormat="1" applyFont="1" applyFill="1" applyAlignment="1">
      <alignment horizontal="center"/>
    </xf>
    <xf numFmtId="0" fontId="4" fillId="0" borderId="0" xfId="0" quotePrefix="1" applyNumberFormat="1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quotePrefix="1" applyNumberFormat="1" applyFont="1"/>
    <xf numFmtId="0" fontId="4" fillId="0" borderId="0" xfId="0" quotePrefix="1" applyNumberFormat="1" applyFo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ACA0-7C8C-4EC5-8B6A-2E095E26B426}">
  <sheetPr>
    <pageSetUpPr fitToPage="1"/>
  </sheetPr>
  <dimension ref="A1:Z152"/>
  <sheetViews>
    <sheetView tabSelected="1" workbookViewId="0">
      <pane ySplit="6" topLeftCell="A121" activePane="bottomLeft" state="frozen"/>
      <selection pane="bottomLeft" activeCell="C129" sqref="C129"/>
    </sheetView>
  </sheetViews>
  <sheetFormatPr defaultColWidth="9.140625" defaultRowHeight="12.75" x14ac:dyDescent="0.2"/>
  <cols>
    <col min="1" max="1" width="32.5703125" style="3" customWidth="1"/>
    <col min="2" max="2" width="10.140625" style="3" bestFit="1" customWidth="1"/>
    <col min="3" max="3" width="10.85546875" style="15" bestFit="1" customWidth="1"/>
    <col min="4" max="4" width="40.7109375" style="3" bestFit="1" customWidth="1"/>
    <col min="5" max="5" width="18" style="3" bestFit="1" customWidth="1"/>
    <col min="6" max="6" width="3.140625" style="3" customWidth="1"/>
    <col min="7" max="7" width="11.42578125" style="3" bestFit="1" customWidth="1"/>
    <col min="8" max="8" width="6.85546875" style="3" bestFit="1" customWidth="1"/>
    <col min="9" max="9" width="4.28515625" style="3" customWidth="1"/>
    <col min="10" max="10" width="10.42578125" style="3" bestFit="1" customWidth="1"/>
    <col min="11" max="11" width="11" style="3" bestFit="1" customWidth="1"/>
    <col min="12" max="12" width="10.42578125" style="3" bestFit="1" customWidth="1"/>
    <col min="13" max="13" width="15.28515625" style="3" bestFit="1" customWidth="1"/>
    <col min="14" max="14" width="15.140625" style="3" customWidth="1"/>
    <col min="15" max="15" width="14" style="3" bestFit="1" customWidth="1"/>
    <col min="16" max="16" width="15.28515625" style="3" bestFit="1" customWidth="1"/>
    <col min="17" max="17" width="11" style="3" bestFit="1" customWidth="1"/>
    <col min="18" max="18" width="10.5703125" style="3" bestFit="1" customWidth="1"/>
    <col min="19" max="19" width="9.42578125" style="3" bestFit="1" customWidth="1"/>
    <col min="20" max="20" width="9.28515625" style="3" customWidth="1"/>
    <col min="21" max="21" width="9.28515625" style="3" bestFit="1" customWidth="1"/>
    <col min="22" max="22" width="10.5703125" style="3" bestFit="1" customWidth="1"/>
    <col min="23" max="23" width="8.85546875" style="3" bestFit="1" customWidth="1"/>
    <col min="24" max="24" width="15.7109375" style="5" customWidth="1"/>
    <col min="25" max="16384" width="9.140625" style="3"/>
  </cols>
  <sheetData>
    <row r="1" spans="1:26" x14ac:dyDescent="0.2">
      <c r="A1" s="1" t="s">
        <v>11</v>
      </c>
      <c r="X1" s="16" t="s">
        <v>285</v>
      </c>
    </row>
    <row r="2" spans="1:26" x14ac:dyDescent="0.2">
      <c r="A2" s="32" t="s">
        <v>286</v>
      </c>
      <c r="B2" s="4"/>
      <c r="D2" s="26"/>
      <c r="E2" s="4"/>
      <c r="F2" s="4"/>
      <c r="G2" s="4"/>
      <c r="H2" s="4"/>
      <c r="I2" s="5"/>
      <c r="J2" s="4"/>
      <c r="K2" s="4"/>
      <c r="L2" s="4"/>
      <c r="X2" s="16" t="s">
        <v>40</v>
      </c>
    </row>
    <row r="3" spans="1:26" x14ac:dyDescent="0.2">
      <c r="A3" s="1" t="s">
        <v>19</v>
      </c>
      <c r="B3" s="4"/>
      <c r="D3" s="4"/>
      <c r="E3" s="4"/>
      <c r="F3" s="4"/>
      <c r="G3" s="4"/>
      <c r="H3" s="4"/>
      <c r="I3" s="5"/>
      <c r="J3" s="4"/>
      <c r="K3" s="4"/>
      <c r="L3" s="4"/>
    </row>
    <row r="4" spans="1:26" x14ac:dyDescent="0.2">
      <c r="A4" s="1"/>
      <c r="B4" s="4"/>
      <c r="D4" s="4"/>
      <c r="E4" s="4"/>
      <c r="F4" s="4"/>
      <c r="G4" s="4"/>
      <c r="H4" s="4"/>
      <c r="I4" s="5"/>
      <c r="J4" s="29" t="s">
        <v>21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/>
    </row>
    <row r="5" spans="1:26" x14ac:dyDescent="0.2">
      <c r="A5" s="6"/>
      <c r="B5" s="7"/>
      <c r="C5" s="6" t="s">
        <v>36</v>
      </c>
      <c r="D5" s="6"/>
      <c r="E5" s="6"/>
      <c r="F5" s="6"/>
      <c r="G5" s="6"/>
      <c r="H5" s="6"/>
      <c r="J5" s="6" t="s">
        <v>0</v>
      </c>
      <c r="K5" s="6" t="s">
        <v>35</v>
      </c>
      <c r="L5" s="6" t="s">
        <v>23</v>
      </c>
      <c r="M5" s="6" t="s">
        <v>25</v>
      </c>
      <c r="N5" s="6" t="s">
        <v>41</v>
      </c>
      <c r="O5" s="6" t="s">
        <v>42</v>
      </c>
      <c r="P5" s="6" t="s">
        <v>25</v>
      </c>
      <c r="Q5" s="6" t="s">
        <v>28</v>
      </c>
      <c r="R5" s="6"/>
      <c r="S5" s="6"/>
      <c r="T5" s="6" t="s">
        <v>253</v>
      </c>
      <c r="U5" s="6"/>
      <c r="V5" s="6" t="s">
        <v>38</v>
      </c>
      <c r="W5" s="6"/>
      <c r="X5" s="8"/>
    </row>
    <row r="6" spans="1:26" x14ac:dyDescent="0.2">
      <c r="A6" s="6" t="s">
        <v>8</v>
      </c>
      <c r="B6" s="7" t="s">
        <v>9</v>
      </c>
      <c r="C6" s="6" t="s">
        <v>10</v>
      </c>
      <c r="D6" s="6" t="s">
        <v>2</v>
      </c>
      <c r="E6" s="6" t="s">
        <v>20</v>
      </c>
      <c r="F6" s="6"/>
      <c r="G6" s="6" t="s">
        <v>3</v>
      </c>
      <c r="H6" s="6"/>
      <c r="J6" s="6" t="s">
        <v>22</v>
      </c>
      <c r="K6" s="6" t="s">
        <v>22</v>
      </c>
      <c r="L6" s="6" t="s">
        <v>24</v>
      </c>
      <c r="M6" s="6" t="s">
        <v>26</v>
      </c>
      <c r="N6" s="6" t="s">
        <v>27</v>
      </c>
      <c r="O6" s="6" t="s">
        <v>27</v>
      </c>
      <c r="P6" s="6" t="s">
        <v>27</v>
      </c>
      <c r="Q6" s="6" t="s">
        <v>37</v>
      </c>
      <c r="R6" s="6" t="s">
        <v>4</v>
      </c>
      <c r="S6" s="6" t="s">
        <v>5</v>
      </c>
      <c r="T6" s="6" t="s">
        <v>29</v>
      </c>
      <c r="U6" s="6" t="s">
        <v>6</v>
      </c>
      <c r="V6" s="15" t="s">
        <v>39</v>
      </c>
      <c r="W6" s="6" t="s">
        <v>1</v>
      </c>
      <c r="X6" s="8" t="s">
        <v>7</v>
      </c>
    </row>
    <row r="7" spans="1:26" x14ac:dyDescent="0.2">
      <c r="A7" s="6"/>
      <c r="B7" s="7"/>
      <c r="C7" s="6"/>
      <c r="D7" s="6"/>
      <c r="E7" s="6"/>
      <c r="F7" s="6"/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5"/>
      <c r="W7" s="6"/>
      <c r="X7" s="8"/>
    </row>
    <row r="8" spans="1:26" x14ac:dyDescent="0.2">
      <c r="A8" s="20" t="s">
        <v>12</v>
      </c>
      <c r="B8" s="20" t="s">
        <v>43</v>
      </c>
      <c r="C8" s="21">
        <v>2197</v>
      </c>
      <c r="D8" s="20" t="s">
        <v>13</v>
      </c>
      <c r="E8" s="20">
        <v>24011063</v>
      </c>
      <c r="G8" s="22">
        <v>127</v>
      </c>
      <c r="H8" s="2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127</v>
      </c>
      <c r="V8" s="5"/>
      <c r="W8" s="5"/>
      <c r="X8" s="5">
        <f t="shared" ref="X8:X39" si="0">SUM(J8:W8)</f>
        <v>127</v>
      </c>
      <c r="Y8" s="5"/>
      <c r="Z8" s="11"/>
    </row>
    <row r="9" spans="1:26" x14ac:dyDescent="0.2">
      <c r="A9" s="20" t="s">
        <v>30</v>
      </c>
      <c r="B9" s="20" t="s">
        <v>44</v>
      </c>
      <c r="C9" s="21">
        <v>2215</v>
      </c>
      <c r="D9" s="20" t="s">
        <v>78</v>
      </c>
      <c r="E9" s="20" t="s">
        <v>156</v>
      </c>
      <c r="F9" s="2"/>
      <c r="G9" s="22">
        <v>186.41</v>
      </c>
      <c r="H9" s="22"/>
      <c r="J9" s="5"/>
      <c r="K9" s="5"/>
      <c r="L9" s="5"/>
      <c r="M9" s="5"/>
      <c r="N9" s="5"/>
      <c r="O9" s="5"/>
      <c r="P9" s="5"/>
      <c r="Q9" s="5"/>
      <c r="R9" s="5">
        <v>186.41</v>
      </c>
      <c r="S9" s="5"/>
      <c r="T9" s="5"/>
      <c r="U9" s="5"/>
      <c r="V9" s="5"/>
      <c r="W9" s="5"/>
      <c r="X9" s="5">
        <f t="shared" si="0"/>
        <v>186.41</v>
      </c>
      <c r="Y9" s="5"/>
      <c r="Z9" s="11"/>
    </row>
    <row r="10" spans="1:26" x14ac:dyDescent="0.2">
      <c r="A10" s="20" t="s">
        <v>30</v>
      </c>
      <c r="B10" s="20" t="s">
        <v>44</v>
      </c>
      <c r="C10" s="21">
        <v>2215</v>
      </c>
      <c r="D10" s="20" t="s">
        <v>79</v>
      </c>
      <c r="E10" s="20" t="s">
        <v>156</v>
      </c>
      <c r="F10" s="2"/>
      <c r="G10" s="22">
        <v>187.24</v>
      </c>
      <c r="H10" s="22"/>
      <c r="J10" s="5"/>
      <c r="K10" s="5"/>
      <c r="L10" s="5"/>
      <c r="M10" s="5"/>
      <c r="N10" s="5"/>
      <c r="O10" s="5"/>
      <c r="P10" s="5"/>
      <c r="Q10" s="5"/>
      <c r="R10" s="5">
        <v>187.24</v>
      </c>
      <c r="S10" s="5"/>
      <c r="T10" s="5"/>
      <c r="U10" s="5"/>
      <c r="V10" s="5"/>
      <c r="W10" s="5"/>
      <c r="X10" s="5">
        <f t="shared" si="0"/>
        <v>187.24</v>
      </c>
      <c r="Y10" s="5"/>
      <c r="Z10" s="11"/>
    </row>
    <row r="11" spans="1:26" x14ac:dyDescent="0.2">
      <c r="A11" s="20" t="s">
        <v>31</v>
      </c>
      <c r="B11" s="20" t="s">
        <v>45</v>
      </c>
      <c r="C11" s="21">
        <v>58569</v>
      </c>
      <c r="D11" s="20" t="s">
        <v>80</v>
      </c>
      <c r="E11" s="20" t="s">
        <v>157</v>
      </c>
      <c r="F11" s="2"/>
      <c r="G11" s="22">
        <v>1074.0999999999999</v>
      </c>
      <c r="H11" s="22"/>
      <c r="J11" s="5">
        <v>800</v>
      </c>
      <c r="K11" s="5"/>
      <c r="L11" s="5">
        <v>300</v>
      </c>
      <c r="M11" s="5">
        <v>5.36</v>
      </c>
      <c r="N11" s="5"/>
      <c r="O11" s="5"/>
      <c r="P11" s="5"/>
      <c r="Q11" s="5"/>
      <c r="R11" s="5"/>
      <c r="S11" s="5"/>
      <c r="T11" s="5"/>
      <c r="U11" s="5">
        <v>-31.26</v>
      </c>
      <c r="V11" s="5"/>
      <c r="W11" s="5"/>
      <c r="X11" s="5">
        <f t="shared" si="0"/>
        <v>1074.0999999999999</v>
      </c>
      <c r="Y11" s="5"/>
      <c r="Z11" s="11"/>
    </row>
    <row r="12" spans="1:26" x14ac:dyDescent="0.2">
      <c r="A12" s="20" t="s">
        <v>14</v>
      </c>
      <c r="B12" s="20" t="s">
        <v>45</v>
      </c>
      <c r="C12" s="21">
        <v>58632</v>
      </c>
      <c r="D12" s="20" t="s">
        <v>81</v>
      </c>
      <c r="E12" s="20" t="s">
        <v>158</v>
      </c>
      <c r="F12" s="2"/>
      <c r="G12" s="22">
        <v>1235.57</v>
      </c>
      <c r="H12" s="22"/>
      <c r="J12" s="5">
        <v>800</v>
      </c>
      <c r="K12" s="5"/>
      <c r="L12" s="5">
        <v>300</v>
      </c>
      <c r="M12" s="5">
        <v>45.56</v>
      </c>
      <c r="N12" s="5"/>
      <c r="O12" s="5"/>
      <c r="P12" s="5">
        <v>121.27</v>
      </c>
      <c r="Q12" s="5"/>
      <c r="R12" s="5"/>
      <c r="S12" s="5"/>
      <c r="T12" s="5"/>
      <c r="U12" s="5">
        <v>-31.26</v>
      </c>
      <c r="V12" s="5"/>
      <c r="W12" s="5"/>
      <c r="X12" s="5">
        <f t="shared" si="0"/>
        <v>1235.57</v>
      </c>
      <c r="Y12" s="5"/>
      <c r="Z12" s="11"/>
    </row>
    <row r="13" spans="1:26" x14ac:dyDescent="0.2">
      <c r="A13" s="20" t="s">
        <v>15</v>
      </c>
      <c r="B13" s="20" t="s">
        <v>45</v>
      </c>
      <c r="C13" s="21">
        <v>58571</v>
      </c>
      <c r="D13" s="20" t="s">
        <v>82</v>
      </c>
      <c r="E13" s="20" t="s">
        <v>159</v>
      </c>
      <c r="F13" s="2"/>
      <c r="G13" s="22">
        <v>1080.8</v>
      </c>
      <c r="H13" s="22"/>
      <c r="J13" s="5">
        <v>800</v>
      </c>
      <c r="K13" s="5"/>
      <c r="L13" s="5">
        <v>300</v>
      </c>
      <c r="M13" s="5">
        <v>12.06</v>
      </c>
      <c r="N13" s="5"/>
      <c r="O13" s="5"/>
      <c r="P13" s="5"/>
      <c r="Q13" s="5"/>
      <c r="R13" s="5"/>
      <c r="S13" s="5"/>
      <c r="T13" s="5"/>
      <c r="U13" s="5">
        <v>-31.26</v>
      </c>
      <c r="V13" s="5"/>
      <c r="W13" s="5"/>
      <c r="X13" s="5">
        <f t="shared" si="0"/>
        <v>1080.8</v>
      </c>
      <c r="Y13" s="5"/>
      <c r="Z13" s="11"/>
    </row>
    <row r="14" spans="1:26" x14ac:dyDescent="0.2">
      <c r="A14" s="20" t="s">
        <v>16</v>
      </c>
      <c r="B14" s="20" t="s">
        <v>45</v>
      </c>
      <c r="C14" s="21">
        <v>58572</v>
      </c>
      <c r="D14" s="20" t="s">
        <v>83</v>
      </c>
      <c r="E14" s="20" t="s">
        <v>160</v>
      </c>
      <c r="F14" s="2"/>
      <c r="G14" s="22">
        <v>1126.19</v>
      </c>
      <c r="H14" s="22"/>
      <c r="J14" s="5">
        <v>800</v>
      </c>
      <c r="K14" s="5"/>
      <c r="L14" s="5">
        <v>300</v>
      </c>
      <c r="M14" s="5">
        <v>26.8</v>
      </c>
      <c r="N14" s="5"/>
      <c r="O14" s="5"/>
      <c r="P14" s="5"/>
      <c r="Q14" s="5"/>
      <c r="R14" s="5"/>
      <c r="S14" s="5"/>
      <c r="T14" s="5"/>
      <c r="U14" s="5">
        <v>-0.61</v>
      </c>
      <c r="V14" s="5"/>
      <c r="W14" s="5"/>
      <c r="X14" s="5">
        <f t="shared" si="0"/>
        <v>1126.19</v>
      </c>
      <c r="Y14" s="5"/>
      <c r="Z14" s="11"/>
    </row>
    <row r="15" spans="1:26" x14ac:dyDescent="0.2">
      <c r="A15" s="20" t="s">
        <v>17</v>
      </c>
      <c r="B15" s="20" t="s">
        <v>45</v>
      </c>
      <c r="C15" s="21">
        <v>58573</v>
      </c>
      <c r="D15" s="20" t="s">
        <v>84</v>
      </c>
      <c r="E15" s="20" t="s">
        <v>161</v>
      </c>
      <c r="F15" s="2"/>
      <c r="G15" s="22">
        <v>1124.1099999999999</v>
      </c>
      <c r="H15" s="22"/>
      <c r="J15" s="5">
        <v>800</v>
      </c>
      <c r="K15" s="5"/>
      <c r="L15" s="5">
        <v>300</v>
      </c>
      <c r="M15" s="5">
        <v>25.46</v>
      </c>
      <c r="N15" s="5"/>
      <c r="O15" s="5"/>
      <c r="P15" s="5"/>
      <c r="Q15" s="5"/>
      <c r="R15" s="5"/>
      <c r="S15" s="5"/>
      <c r="T15" s="5"/>
      <c r="U15" s="5">
        <v>-1.35</v>
      </c>
      <c r="V15" s="5"/>
      <c r="W15" s="5"/>
      <c r="X15" s="5">
        <f t="shared" si="0"/>
        <v>1124.1100000000001</v>
      </c>
      <c r="Y15" s="5"/>
      <c r="Z15" s="11"/>
    </row>
    <row r="16" spans="1:26" x14ac:dyDescent="0.2">
      <c r="A16" s="20" t="s">
        <v>18</v>
      </c>
      <c r="B16" s="20" t="s">
        <v>45</v>
      </c>
      <c r="C16" s="21">
        <v>58574</v>
      </c>
      <c r="D16" s="20" t="s">
        <v>85</v>
      </c>
      <c r="E16" s="20" t="s">
        <v>162</v>
      </c>
      <c r="F16" s="2"/>
      <c r="G16" s="22">
        <v>1396.21</v>
      </c>
      <c r="H16" s="22"/>
      <c r="J16" s="5">
        <v>800</v>
      </c>
      <c r="K16" s="5">
        <v>300</v>
      </c>
      <c r="L16" s="5">
        <v>300</v>
      </c>
      <c r="M16" s="5">
        <v>27.47</v>
      </c>
      <c r="N16" s="5"/>
      <c r="O16" s="5"/>
      <c r="P16" s="5"/>
      <c r="Q16" s="5"/>
      <c r="R16" s="5"/>
      <c r="S16" s="5"/>
      <c r="T16" s="5"/>
      <c r="U16" s="5">
        <v>-31.26</v>
      </c>
      <c r="V16" s="5"/>
      <c r="W16" s="5"/>
      <c r="X16" s="5">
        <f t="shared" si="0"/>
        <v>1396.21</v>
      </c>
      <c r="Y16" s="5"/>
      <c r="Z16" s="11"/>
    </row>
    <row r="17" spans="1:26" x14ac:dyDescent="0.2">
      <c r="A17" s="20" t="s">
        <v>32</v>
      </c>
      <c r="B17" s="20" t="s">
        <v>45</v>
      </c>
      <c r="C17" s="21">
        <v>58575</v>
      </c>
      <c r="D17" s="20" t="s">
        <v>86</v>
      </c>
      <c r="E17" s="20" t="s">
        <v>163</v>
      </c>
      <c r="F17" s="2"/>
      <c r="G17" s="22">
        <v>1104.02</v>
      </c>
      <c r="H17" s="22"/>
      <c r="J17" s="5">
        <v>800</v>
      </c>
      <c r="K17" s="5"/>
      <c r="L17" s="5">
        <v>300</v>
      </c>
      <c r="M17" s="5">
        <v>4.0199999999999996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>
        <f t="shared" si="0"/>
        <v>1104.02</v>
      </c>
      <c r="Y17" s="5"/>
      <c r="Z17" s="11"/>
    </row>
    <row r="18" spans="1:26" x14ac:dyDescent="0.2">
      <c r="A18" s="23" t="s">
        <v>34</v>
      </c>
      <c r="B18" s="23" t="s">
        <v>46</v>
      </c>
      <c r="C18" s="24">
        <v>58700</v>
      </c>
      <c r="D18" s="23" t="s">
        <v>232</v>
      </c>
      <c r="E18" s="23">
        <v>11717142</v>
      </c>
      <c r="F18" s="2"/>
      <c r="G18" s="22">
        <v>1635</v>
      </c>
      <c r="H18" s="22"/>
      <c r="J18" s="5"/>
      <c r="K18" s="5"/>
      <c r="L18" s="5"/>
      <c r="M18" s="5"/>
      <c r="N18" s="5"/>
      <c r="O18" s="5"/>
      <c r="P18" s="5"/>
      <c r="Q18" s="5">
        <v>600</v>
      </c>
      <c r="R18" s="5"/>
      <c r="S18" s="5">
        <v>1035</v>
      </c>
      <c r="T18" s="5"/>
      <c r="U18" s="5"/>
      <c r="V18" s="5"/>
      <c r="W18" s="5"/>
      <c r="X18" s="5">
        <f t="shared" si="0"/>
        <v>1635</v>
      </c>
      <c r="Y18" s="5"/>
      <c r="Z18" s="11"/>
    </row>
    <row r="19" spans="1:26" x14ac:dyDescent="0.2">
      <c r="A19" s="13"/>
      <c r="B19" s="20" t="s">
        <v>47</v>
      </c>
      <c r="C19" s="14"/>
      <c r="D19" s="20" t="s">
        <v>33</v>
      </c>
      <c r="E19" s="13"/>
      <c r="F19" s="2"/>
      <c r="G19" s="22">
        <v>525</v>
      </c>
      <c r="H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525</v>
      </c>
      <c r="W19" s="5"/>
      <c r="X19" s="5">
        <f t="shared" si="0"/>
        <v>525</v>
      </c>
      <c r="Y19" s="5"/>
      <c r="Z19" s="11"/>
    </row>
    <row r="20" spans="1:26" x14ac:dyDescent="0.2">
      <c r="A20" s="20" t="s">
        <v>12</v>
      </c>
      <c r="B20" s="20" t="s">
        <v>48</v>
      </c>
      <c r="C20" s="21">
        <v>2234</v>
      </c>
      <c r="D20" s="20" t="s">
        <v>13</v>
      </c>
      <c r="E20" s="20">
        <v>24021063</v>
      </c>
      <c r="F20" s="2"/>
      <c r="G20" s="22">
        <v>127</v>
      </c>
      <c r="H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127</v>
      </c>
      <c r="V20" s="5"/>
      <c r="W20" s="5"/>
      <c r="X20" s="5">
        <f t="shared" si="0"/>
        <v>127</v>
      </c>
      <c r="Y20" s="5"/>
      <c r="Z20" s="11"/>
    </row>
    <row r="21" spans="1:26" x14ac:dyDescent="0.2">
      <c r="A21" s="20" t="s">
        <v>31</v>
      </c>
      <c r="B21" s="20" t="s">
        <v>49</v>
      </c>
      <c r="C21" s="21">
        <v>58750</v>
      </c>
      <c r="D21" s="20" t="s">
        <v>87</v>
      </c>
      <c r="E21" s="20" t="s">
        <v>164</v>
      </c>
      <c r="F21" s="2"/>
      <c r="G21" s="22">
        <v>1821.5</v>
      </c>
      <c r="H21" s="22"/>
      <c r="J21" s="5">
        <v>800</v>
      </c>
      <c r="K21" s="5"/>
      <c r="L21" s="5">
        <v>300</v>
      </c>
      <c r="M21" s="5">
        <v>5.36</v>
      </c>
      <c r="N21" s="5"/>
      <c r="O21" s="5">
        <v>600</v>
      </c>
      <c r="P21" s="5">
        <v>147.4</v>
      </c>
      <c r="Q21" s="5"/>
      <c r="R21" s="5"/>
      <c r="S21" s="5"/>
      <c r="T21" s="5"/>
      <c r="U21" s="5">
        <v>-31.26</v>
      </c>
      <c r="V21" s="5"/>
      <c r="W21" s="5"/>
      <c r="X21" s="5">
        <f t="shared" si="0"/>
        <v>1821.5</v>
      </c>
      <c r="Y21" s="5"/>
      <c r="Z21" s="11"/>
    </row>
    <row r="22" spans="1:26" x14ac:dyDescent="0.2">
      <c r="A22" s="20" t="s">
        <v>14</v>
      </c>
      <c r="B22" s="20" t="s">
        <v>49</v>
      </c>
      <c r="C22" s="21">
        <v>58751</v>
      </c>
      <c r="D22" s="20" t="s">
        <v>88</v>
      </c>
      <c r="E22" s="20" t="s">
        <v>165</v>
      </c>
      <c r="F22" s="2"/>
      <c r="G22" s="22">
        <v>1114.3</v>
      </c>
      <c r="H22" s="22"/>
      <c r="J22" s="5">
        <v>800</v>
      </c>
      <c r="K22" s="5"/>
      <c r="L22" s="5">
        <v>300</v>
      </c>
      <c r="M22" s="5">
        <v>45.56</v>
      </c>
      <c r="N22" s="5"/>
      <c r="O22" s="5"/>
      <c r="P22" s="5"/>
      <c r="Q22" s="5"/>
      <c r="R22" s="5"/>
      <c r="S22" s="5"/>
      <c r="T22" s="5"/>
      <c r="U22" s="5">
        <v>-31.26</v>
      </c>
      <c r="V22" s="5"/>
      <c r="W22" s="5"/>
      <c r="X22" s="5">
        <f t="shared" si="0"/>
        <v>1114.3</v>
      </c>
      <c r="Y22" s="5"/>
      <c r="Z22" s="11"/>
    </row>
    <row r="23" spans="1:26" x14ac:dyDescent="0.2">
      <c r="A23" s="20" t="s">
        <v>15</v>
      </c>
      <c r="B23" s="20" t="s">
        <v>49</v>
      </c>
      <c r="C23" s="21">
        <v>58752</v>
      </c>
      <c r="D23" s="20" t="s">
        <v>89</v>
      </c>
      <c r="E23" s="20" t="s">
        <v>166</v>
      </c>
      <c r="F23" s="2"/>
      <c r="G23" s="22">
        <v>1080.8</v>
      </c>
      <c r="H23" s="22"/>
      <c r="J23" s="5">
        <v>800</v>
      </c>
      <c r="K23" s="5"/>
      <c r="L23" s="5">
        <v>300</v>
      </c>
      <c r="M23" s="5">
        <v>12.06</v>
      </c>
      <c r="N23" s="5"/>
      <c r="O23" s="5"/>
      <c r="P23" s="5"/>
      <c r="Q23" s="5"/>
      <c r="R23" s="5"/>
      <c r="S23" s="5"/>
      <c r="T23" s="5"/>
      <c r="U23" s="5">
        <v>-31.26</v>
      </c>
      <c r="V23" s="5"/>
      <c r="W23" s="5"/>
      <c r="X23" s="5">
        <f t="shared" si="0"/>
        <v>1080.8</v>
      </c>
      <c r="Y23" s="5"/>
      <c r="Z23" s="11"/>
    </row>
    <row r="24" spans="1:26" x14ac:dyDescent="0.2">
      <c r="A24" s="20" t="s">
        <v>16</v>
      </c>
      <c r="B24" s="20" t="s">
        <v>49</v>
      </c>
      <c r="C24" s="21">
        <v>58753</v>
      </c>
      <c r="D24" s="20" t="s">
        <v>90</v>
      </c>
      <c r="E24" s="20" t="s">
        <v>167</v>
      </c>
      <c r="F24" s="2"/>
      <c r="G24" s="22">
        <v>1126.19</v>
      </c>
      <c r="H24" s="22"/>
      <c r="J24" s="5">
        <v>800</v>
      </c>
      <c r="K24" s="5"/>
      <c r="L24" s="5">
        <v>300</v>
      </c>
      <c r="M24" s="5">
        <v>26.8</v>
      </c>
      <c r="N24" s="5"/>
      <c r="O24" s="5"/>
      <c r="P24" s="5"/>
      <c r="Q24" s="5"/>
      <c r="R24" s="5"/>
      <c r="S24" s="5"/>
      <c r="T24" s="5"/>
      <c r="U24" s="5">
        <v>-0.61</v>
      </c>
      <c r="V24" s="5"/>
      <c r="W24" s="5"/>
      <c r="X24" s="5">
        <f t="shared" si="0"/>
        <v>1126.19</v>
      </c>
      <c r="Y24" s="5"/>
      <c r="Z24" s="11"/>
    </row>
    <row r="25" spans="1:26" x14ac:dyDescent="0.2">
      <c r="A25" s="20" t="s">
        <v>17</v>
      </c>
      <c r="B25" s="20" t="s">
        <v>49</v>
      </c>
      <c r="C25" s="21">
        <v>58754</v>
      </c>
      <c r="D25" s="20" t="s">
        <v>91</v>
      </c>
      <c r="E25" s="20" t="s">
        <v>168</v>
      </c>
      <c r="F25" s="2"/>
      <c r="G25" s="22">
        <v>1124.1099999999999</v>
      </c>
      <c r="H25" s="22"/>
      <c r="J25" s="5">
        <v>800</v>
      </c>
      <c r="K25" s="5"/>
      <c r="L25" s="5">
        <v>300</v>
      </c>
      <c r="M25" s="5">
        <v>25.46</v>
      </c>
      <c r="N25" s="5"/>
      <c r="O25" s="5"/>
      <c r="P25" s="5"/>
      <c r="Q25" s="5"/>
      <c r="R25" s="5"/>
      <c r="S25" s="5"/>
      <c r="T25" s="5"/>
      <c r="U25" s="5">
        <v>-1.35</v>
      </c>
      <c r="V25" s="5"/>
      <c r="W25" s="5"/>
      <c r="X25" s="5">
        <f t="shared" si="0"/>
        <v>1124.1100000000001</v>
      </c>
      <c r="Y25" s="5"/>
      <c r="Z25" s="11"/>
    </row>
    <row r="26" spans="1:26" x14ac:dyDescent="0.2">
      <c r="A26" s="20" t="s">
        <v>18</v>
      </c>
      <c r="B26" s="20" t="s">
        <v>49</v>
      </c>
      <c r="C26" s="21">
        <v>58755</v>
      </c>
      <c r="D26" s="20" t="s">
        <v>92</v>
      </c>
      <c r="E26" s="20" t="s">
        <v>169</v>
      </c>
      <c r="F26" s="2"/>
      <c r="G26" s="22">
        <v>1396.21</v>
      </c>
      <c r="H26" s="22"/>
      <c r="J26" s="5">
        <v>800</v>
      </c>
      <c r="K26" s="5">
        <v>300</v>
      </c>
      <c r="L26" s="5">
        <v>300</v>
      </c>
      <c r="M26" s="5">
        <v>27.47</v>
      </c>
      <c r="N26" s="5"/>
      <c r="O26" s="5"/>
      <c r="P26" s="5"/>
      <c r="Q26" s="5"/>
      <c r="R26" s="5"/>
      <c r="S26" s="5"/>
      <c r="T26" s="5"/>
      <c r="U26" s="5">
        <v>-31.26</v>
      </c>
      <c r="V26" s="5"/>
      <c r="W26" s="5"/>
      <c r="X26" s="5">
        <f t="shared" si="0"/>
        <v>1396.21</v>
      </c>
      <c r="Y26" s="5"/>
      <c r="Z26" s="11"/>
    </row>
    <row r="27" spans="1:26" x14ac:dyDescent="0.2">
      <c r="A27" s="20" t="s">
        <v>32</v>
      </c>
      <c r="B27" s="20" t="s">
        <v>49</v>
      </c>
      <c r="C27" s="21">
        <v>58756</v>
      </c>
      <c r="D27" s="20" t="s">
        <v>93</v>
      </c>
      <c r="E27" s="20" t="s">
        <v>170</v>
      </c>
      <c r="F27" s="2"/>
      <c r="G27" s="22">
        <v>2718.94</v>
      </c>
      <c r="H27" s="22"/>
      <c r="J27" s="5">
        <v>800</v>
      </c>
      <c r="K27" s="5"/>
      <c r="L27" s="5">
        <v>300</v>
      </c>
      <c r="M27" s="5">
        <v>4.0199999999999996</v>
      </c>
      <c r="N27" s="5"/>
      <c r="O27" s="5">
        <v>600</v>
      </c>
      <c r="P27" s="5">
        <v>147.4</v>
      </c>
      <c r="Q27" s="5">
        <v>715</v>
      </c>
      <c r="R27" s="5">
        <v>152.52000000000001</v>
      </c>
      <c r="S27" s="5"/>
      <c r="T27" s="5"/>
      <c r="U27" s="5"/>
      <c r="V27" s="5"/>
      <c r="W27" s="5"/>
      <c r="X27" s="5">
        <f t="shared" si="0"/>
        <v>2718.94</v>
      </c>
      <c r="Y27" s="5"/>
      <c r="Z27" s="11"/>
    </row>
    <row r="28" spans="1:26" x14ac:dyDescent="0.2">
      <c r="A28" s="13"/>
      <c r="B28" s="20" t="s">
        <v>50</v>
      </c>
      <c r="C28" s="14"/>
      <c r="D28" s="20" t="s">
        <v>33</v>
      </c>
      <c r="E28" s="13"/>
      <c r="F28" s="2"/>
      <c r="G28" s="22">
        <v>525</v>
      </c>
      <c r="H28" s="2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525</v>
      </c>
      <c r="W28" s="5"/>
      <c r="X28" s="5">
        <f t="shared" si="0"/>
        <v>525</v>
      </c>
      <c r="Y28" s="5"/>
      <c r="Z28" s="11"/>
    </row>
    <row r="29" spans="1:26" x14ac:dyDescent="0.2">
      <c r="A29" s="20" t="s">
        <v>12</v>
      </c>
      <c r="B29" s="20" t="s">
        <v>51</v>
      </c>
      <c r="C29" s="21">
        <v>2261</v>
      </c>
      <c r="D29" s="20" t="s">
        <v>13</v>
      </c>
      <c r="E29" s="20">
        <v>24031063</v>
      </c>
      <c r="F29" s="2"/>
      <c r="G29" s="22">
        <v>127</v>
      </c>
      <c r="H29" s="2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v>127</v>
      </c>
      <c r="V29" s="5"/>
      <c r="W29" s="5"/>
      <c r="X29" s="5">
        <f t="shared" si="0"/>
        <v>127</v>
      </c>
      <c r="Y29" s="5"/>
      <c r="Z29" s="11"/>
    </row>
    <row r="30" spans="1:26" x14ac:dyDescent="0.2">
      <c r="A30" s="20" t="s">
        <v>30</v>
      </c>
      <c r="B30" s="20" t="s">
        <v>52</v>
      </c>
      <c r="C30" s="21">
        <v>2276</v>
      </c>
      <c r="D30" s="20" t="s">
        <v>94</v>
      </c>
      <c r="E30" s="20" t="s">
        <v>171</v>
      </c>
      <c r="F30" s="2"/>
      <c r="G30" s="22">
        <v>933.96</v>
      </c>
      <c r="H30" s="22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933.96</v>
      </c>
      <c r="U30" s="5"/>
      <c r="V30" s="5"/>
      <c r="W30" s="5"/>
      <c r="X30" s="5">
        <f t="shared" si="0"/>
        <v>933.96</v>
      </c>
      <c r="Y30" s="5"/>
      <c r="Z30" s="11"/>
    </row>
    <row r="31" spans="1:26" x14ac:dyDescent="0.2">
      <c r="A31" s="20" t="s">
        <v>31</v>
      </c>
      <c r="B31" s="20" t="s">
        <v>53</v>
      </c>
      <c r="C31" s="21">
        <v>58923</v>
      </c>
      <c r="D31" s="20" t="s">
        <v>95</v>
      </c>
      <c r="E31" s="20" t="s">
        <v>172</v>
      </c>
      <c r="F31" s="2"/>
      <c r="G31" s="22">
        <v>1074.0999999999999</v>
      </c>
      <c r="H31" s="22"/>
      <c r="J31" s="5">
        <v>800</v>
      </c>
      <c r="K31" s="5"/>
      <c r="L31" s="5">
        <v>300</v>
      </c>
      <c r="M31" s="5">
        <v>5.36</v>
      </c>
      <c r="N31" s="5"/>
      <c r="O31" s="5"/>
      <c r="P31" s="5"/>
      <c r="Q31" s="5"/>
      <c r="R31" s="5"/>
      <c r="S31" s="5"/>
      <c r="T31" s="5"/>
      <c r="U31" s="5">
        <v>-31.26</v>
      </c>
      <c r="V31" s="5"/>
      <c r="W31" s="5"/>
      <c r="X31" s="5">
        <f t="shared" si="0"/>
        <v>1074.0999999999999</v>
      </c>
      <c r="Y31" s="5"/>
      <c r="Z31" s="11"/>
    </row>
    <row r="32" spans="1:26" x14ac:dyDescent="0.2">
      <c r="A32" s="20" t="s">
        <v>14</v>
      </c>
      <c r="B32" s="20" t="s">
        <v>53</v>
      </c>
      <c r="C32" s="21">
        <v>58924</v>
      </c>
      <c r="D32" s="20" t="s">
        <v>96</v>
      </c>
      <c r="E32" s="20" t="s">
        <v>173</v>
      </c>
      <c r="F32" s="2"/>
      <c r="G32" s="22">
        <v>1114.3</v>
      </c>
      <c r="H32" s="22"/>
      <c r="J32" s="5">
        <v>800</v>
      </c>
      <c r="K32" s="5"/>
      <c r="L32" s="5">
        <v>300</v>
      </c>
      <c r="M32" s="5">
        <v>45.56</v>
      </c>
      <c r="N32" s="5"/>
      <c r="O32" s="5"/>
      <c r="P32" s="5"/>
      <c r="Q32" s="5"/>
      <c r="R32" s="5"/>
      <c r="S32" s="5"/>
      <c r="T32" s="5"/>
      <c r="U32" s="5">
        <v>-31.26</v>
      </c>
      <c r="V32" s="5"/>
      <c r="W32" s="5"/>
      <c r="X32" s="5">
        <f t="shared" si="0"/>
        <v>1114.3</v>
      </c>
      <c r="Y32" s="5"/>
      <c r="Z32" s="11"/>
    </row>
    <row r="33" spans="1:26" x14ac:dyDescent="0.2">
      <c r="A33" s="20" t="s">
        <v>15</v>
      </c>
      <c r="B33" s="20" t="s">
        <v>53</v>
      </c>
      <c r="C33" s="21">
        <v>58925</v>
      </c>
      <c r="D33" s="20" t="s">
        <v>97</v>
      </c>
      <c r="E33" s="20" t="s">
        <v>174</v>
      </c>
      <c r="F33" s="2"/>
      <c r="G33" s="22">
        <v>1380.8</v>
      </c>
      <c r="H33" s="22"/>
      <c r="J33" s="5">
        <v>800</v>
      </c>
      <c r="K33" s="5">
        <v>300</v>
      </c>
      <c r="L33" s="5">
        <v>300</v>
      </c>
      <c r="M33" s="5">
        <v>12.06</v>
      </c>
      <c r="N33" s="5"/>
      <c r="O33" s="5"/>
      <c r="P33" s="5"/>
      <c r="Q33" s="5"/>
      <c r="R33" s="5"/>
      <c r="S33" s="5"/>
      <c r="T33" s="5"/>
      <c r="U33" s="5">
        <v>-31.26</v>
      </c>
      <c r="V33" s="5"/>
      <c r="W33" s="5"/>
      <c r="X33" s="5">
        <f t="shared" si="0"/>
        <v>1380.8</v>
      </c>
      <c r="Y33" s="5"/>
      <c r="Z33" s="11"/>
    </row>
    <row r="34" spans="1:26" x14ac:dyDescent="0.2">
      <c r="A34" s="20" t="s">
        <v>16</v>
      </c>
      <c r="B34" s="20" t="s">
        <v>53</v>
      </c>
      <c r="C34" s="21">
        <v>58926</v>
      </c>
      <c r="D34" s="20" t="s">
        <v>98</v>
      </c>
      <c r="E34" s="20" t="s">
        <v>175</v>
      </c>
      <c r="F34" s="2"/>
      <c r="G34" s="22">
        <v>1126.19</v>
      </c>
      <c r="H34" s="22"/>
      <c r="J34" s="5">
        <v>800</v>
      </c>
      <c r="K34" s="5"/>
      <c r="L34" s="5">
        <v>300</v>
      </c>
      <c r="M34" s="5">
        <v>26.8</v>
      </c>
      <c r="N34" s="5"/>
      <c r="O34" s="5"/>
      <c r="P34" s="5"/>
      <c r="Q34" s="5"/>
      <c r="R34" s="5"/>
      <c r="S34" s="5"/>
      <c r="T34" s="5"/>
      <c r="U34" s="5">
        <v>-0.61</v>
      </c>
      <c r="V34" s="5"/>
      <c r="W34" s="5"/>
      <c r="X34" s="5">
        <f t="shared" si="0"/>
        <v>1126.19</v>
      </c>
      <c r="Y34" s="5"/>
      <c r="Z34" s="11"/>
    </row>
    <row r="35" spans="1:26" x14ac:dyDescent="0.2">
      <c r="A35" s="20" t="s">
        <v>17</v>
      </c>
      <c r="B35" s="20" t="s">
        <v>53</v>
      </c>
      <c r="C35" s="21">
        <v>58927</v>
      </c>
      <c r="D35" s="20" t="s">
        <v>99</v>
      </c>
      <c r="E35" s="20" t="s">
        <v>176</v>
      </c>
      <c r="F35" s="2"/>
      <c r="G35" s="22">
        <v>1124.1099999999999</v>
      </c>
      <c r="H35" s="22"/>
      <c r="J35" s="5">
        <v>800</v>
      </c>
      <c r="K35" s="5"/>
      <c r="L35" s="5">
        <v>300</v>
      </c>
      <c r="M35" s="5">
        <v>25.46</v>
      </c>
      <c r="N35" s="5"/>
      <c r="O35" s="5"/>
      <c r="P35" s="5"/>
      <c r="Q35" s="5"/>
      <c r="R35" s="5"/>
      <c r="S35" s="5"/>
      <c r="T35" s="5"/>
      <c r="U35" s="5">
        <v>-1.35</v>
      </c>
      <c r="V35" s="5"/>
      <c r="W35" s="5"/>
      <c r="X35" s="5">
        <f t="shared" si="0"/>
        <v>1124.1100000000001</v>
      </c>
      <c r="Y35" s="5"/>
      <c r="Z35" s="11"/>
    </row>
    <row r="36" spans="1:26" x14ac:dyDescent="0.2">
      <c r="A36" s="20" t="s">
        <v>18</v>
      </c>
      <c r="B36" s="20" t="s">
        <v>53</v>
      </c>
      <c r="C36" s="21">
        <v>58928</v>
      </c>
      <c r="D36" s="20" t="s">
        <v>100</v>
      </c>
      <c r="E36" s="20" t="s">
        <v>177</v>
      </c>
      <c r="F36" s="2"/>
      <c r="G36" s="22">
        <v>1213.46</v>
      </c>
      <c r="H36" s="22"/>
      <c r="J36" s="5">
        <v>800</v>
      </c>
      <c r="K36" s="5"/>
      <c r="L36" s="5">
        <v>300</v>
      </c>
      <c r="M36" s="5"/>
      <c r="N36" s="5"/>
      <c r="O36" s="5"/>
      <c r="P36" s="5">
        <v>144.72</v>
      </c>
      <c r="Q36" s="5"/>
      <c r="R36" s="5"/>
      <c r="S36" s="5"/>
      <c r="T36" s="5"/>
      <c r="U36" s="5">
        <v>-31.26</v>
      </c>
      <c r="V36" s="5"/>
      <c r="W36" s="5"/>
      <c r="X36" s="5">
        <f t="shared" si="0"/>
        <v>1213.46</v>
      </c>
      <c r="Y36" s="5"/>
      <c r="Z36" s="11"/>
    </row>
    <row r="37" spans="1:26" x14ac:dyDescent="0.2">
      <c r="A37" s="20" t="s">
        <v>32</v>
      </c>
      <c r="B37" s="20" t="s">
        <v>53</v>
      </c>
      <c r="C37" s="21">
        <v>58929</v>
      </c>
      <c r="D37" s="20" t="s">
        <v>101</v>
      </c>
      <c r="E37" s="20" t="s">
        <v>178</v>
      </c>
      <c r="F37" s="2"/>
      <c r="G37" s="22">
        <v>2438.02</v>
      </c>
      <c r="H37" s="22"/>
      <c r="J37" s="5">
        <v>800</v>
      </c>
      <c r="K37" s="5"/>
      <c r="L37" s="5">
        <v>300</v>
      </c>
      <c r="M37" s="5">
        <v>4.0199999999999996</v>
      </c>
      <c r="N37" s="5"/>
      <c r="O37" s="5">
        <v>1200</v>
      </c>
      <c r="P37" s="5">
        <v>134</v>
      </c>
      <c r="Q37" s="5"/>
      <c r="R37" s="5"/>
      <c r="S37" s="5"/>
      <c r="T37" s="5"/>
      <c r="U37" s="5"/>
      <c r="V37" s="5"/>
      <c r="W37" s="5"/>
      <c r="X37" s="5">
        <f t="shared" si="0"/>
        <v>2438.02</v>
      </c>
      <c r="Y37" s="5"/>
      <c r="Z37" s="11"/>
    </row>
    <row r="38" spans="1:26" x14ac:dyDescent="0.2">
      <c r="A38" s="13"/>
      <c r="B38" s="20" t="s">
        <v>54</v>
      </c>
      <c r="C38" s="14"/>
      <c r="D38" s="20" t="s">
        <v>33</v>
      </c>
      <c r="E38" s="13"/>
      <c r="F38" s="2"/>
      <c r="G38" s="22">
        <v>525</v>
      </c>
      <c r="H38" s="2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>
        <v>525</v>
      </c>
      <c r="W38" s="5"/>
      <c r="X38" s="5">
        <f t="shared" si="0"/>
        <v>525</v>
      </c>
      <c r="Y38" s="5"/>
      <c r="Z38" s="11"/>
    </row>
    <row r="39" spans="1:26" x14ac:dyDescent="0.2">
      <c r="A39" s="20" t="s">
        <v>12</v>
      </c>
      <c r="B39" s="20" t="s">
        <v>55</v>
      </c>
      <c r="C39" s="21">
        <v>2292</v>
      </c>
      <c r="D39" s="20" t="s">
        <v>13</v>
      </c>
      <c r="E39" s="20">
        <v>24041063</v>
      </c>
      <c r="F39" s="2"/>
      <c r="G39" s="22">
        <v>127</v>
      </c>
      <c r="H39" s="2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v>127</v>
      </c>
      <c r="V39" s="5"/>
      <c r="W39" s="5"/>
      <c r="X39" s="5">
        <f t="shared" si="0"/>
        <v>127</v>
      </c>
      <c r="Y39" s="5"/>
      <c r="Z39" s="11"/>
    </row>
    <row r="40" spans="1:26" x14ac:dyDescent="0.2">
      <c r="A40" s="20" t="s">
        <v>30</v>
      </c>
      <c r="B40" s="20" t="s">
        <v>56</v>
      </c>
      <c r="C40" s="21">
        <v>2304</v>
      </c>
      <c r="D40" s="20" t="s">
        <v>102</v>
      </c>
      <c r="E40" s="20" t="s">
        <v>179</v>
      </c>
      <c r="F40" s="2"/>
      <c r="G40" s="22">
        <v>1938.23</v>
      </c>
      <c r="H40" s="22"/>
      <c r="J40" s="5"/>
      <c r="K40" s="5"/>
      <c r="L40" s="5"/>
      <c r="M40" s="5"/>
      <c r="N40" s="5"/>
      <c r="O40" s="5"/>
      <c r="P40" s="5"/>
      <c r="Q40" s="5"/>
      <c r="R40" s="5">
        <f>1813.02-178.52</f>
        <v>1634.5</v>
      </c>
      <c r="S40" s="5">
        <v>178.52</v>
      </c>
      <c r="T40" s="5">
        <v>125.21</v>
      </c>
      <c r="U40" s="5"/>
      <c r="V40" s="5"/>
      <c r="W40" s="5"/>
      <c r="X40" s="5">
        <f t="shared" ref="X40:X71" si="1">SUM(J40:W40)</f>
        <v>1938.23</v>
      </c>
      <c r="Y40" s="5"/>
      <c r="Z40" s="11"/>
    </row>
    <row r="41" spans="1:26" x14ac:dyDescent="0.2">
      <c r="A41" s="20" t="s">
        <v>30</v>
      </c>
      <c r="B41" s="20" t="s">
        <v>56</v>
      </c>
      <c r="C41" s="21">
        <v>2304</v>
      </c>
      <c r="D41" s="20" t="s">
        <v>103</v>
      </c>
      <c r="E41" s="20" t="s">
        <v>179</v>
      </c>
      <c r="F41" s="2"/>
      <c r="G41" s="22">
        <v>715</v>
      </c>
      <c r="H41" s="22"/>
      <c r="J41" s="5"/>
      <c r="K41" s="5"/>
      <c r="L41" s="5"/>
      <c r="M41" s="5"/>
      <c r="N41" s="5"/>
      <c r="O41" s="5"/>
      <c r="P41" s="5"/>
      <c r="Q41" s="5">
        <v>715</v>
      </c>
      <c r="R41" s="5"/>
      <c r="S41" s="5"/>
      <c r="T41" s="5"/>
      <c r="U41" s="5"/>
      <c r="V41" s="5"/>
      <c r="W41" s="5"/>
      <c r="X41" s="5">
        <f t="shared" si="1"/>
        <v>715</v>
      </c>
      <c r="Y41" s="5"/>
      <c r="Z41" s="11"/>
    </row>
    <row r="42" spans="1:26" x14ac:dyDescent="0.2">
      <c r="A42" s="20" t="s">
        <v>31</v>
      </c>
      <c r="B42" s="20" t="s">
        <v>57</v>
      </c>
      <c r="C42" s="21">
        <v>59097</v>
      </c>
      <c r="D42" s="20" t="s">
        <v>104</v>
      </c>
      <c r="E42" s="20" t="s">
        <v>180</v>
      </c>
      <c r="F42" s="2"/>
      <c r="G42" s="22">
        <v>1711.62</v>
      </c>
      <c r="H42" s="22"/>
      <c r="J42" s="5">
        <v>800</v>
      </c>
      <c r="K42" s="5"/>
      <c r="L42" s="5">
        <v>300</v>
      </c>
      <c r="M42" s="5">
        <v>5.36</v>
      </c>
      <c r="N42" s="5">
        <v>600</v>
      </c>
      <c r="O42" s="5"/>
      <c r="P42" s="5">
        <v>37.520000000000003</v>
      </c>
      <c r="Q42" s="5"/>
      <c r="R42" s="5"/>
      <c r="S42" s="5"/>
      <c r="T42" s="5"/>
      <c r="U42" s="5">
        <v>-31.26</v>
      </c>
      <c r="V42" s="5"/>
      <c r="W42" s="5"/>
      <c r="X42" s="5">
        <f t="shared" si="1"/>
        <v>1711.62</v>
      </c>
      <c r="Y42" s="5"/>
      <c r="Z42" s="11"/>
    </row>
    <row r="43" spans="1:26" x14ac:dyDescent="0.2">
      <c r="A43" s="20" t="s">
        <v>14</v>
      </c>
      <c r="B43" s="20" t="s">
        <v>57</v>
      </c>
      <c r="C43" s="21">
        <v>59098</v>
      </c>
      <c r="D43" s="20" t="s">
        <v>105</v>
      </c>
      <c r="E43" s="20" t="s">
        <v>181</v>
      </c>
      <c r="F43" s="2"/>
      <c r="G43" s="22">
        <v>1833.56</v>
      </c>
      <c r="H43" s="22"/>
      <c r="J43" s="5">
        <v>800</v>
      </c>
      <c r="K43" s="5"/>
      <c r="L43" s="5">
        <v>300</v>
      </c>
      <c r="M43" s="5">
        <v>45.56</v>
      </c>
      <c r="N43" s="5">
        <v>600</v>
      </c>
      <c r="O43" s="5"/>
      <c r="P43" s="5">
        <v>119.26</v>
      </c>
      <c r="Q43" s="5"/>
      <c r="R43" s="5"/>
      <c r="S43" s="5"/>
      <c r="T43" s="5"/>
      <c r="U43" s="5">
        <v>-31.26</v>
      </c>
      <c r="V43" s="5"/>
      <c r="W43" s="5"/>
      <c r="X43" s="5">
        <f t="shared" si="1"/>
        <v>1833.56</v>
      </c>
      <c r="Y43" s="5"/>
      <c r="Z43" s="11"/>
    </row>
    <row r="44" spans="1:26" x14ac:dyDescent="0.2">
      <c r="A44" s="20" t="s">
        <v>15</v>
      </c>
      <c r="B44" s="20" t="s">
        <v>57</v>
      </c>
      <c r="C44" s="21">
        <v>59099</v>
      </c>
      <c r="D44" s="20" t="s">
        <v>106</v>
      </c>
      <c r="E44" s="20" t="s">
        <v>182</v>
      </c>
      <c r="F44" s="2"/>
      <c r="G44" s="22">
        <v>2058.52</v>
      </c>
      <c r="H44" s="22"/>
      <c r="J44" s="5">
        <v>800</v>
      </c>
      <c r="K44" s="5">
        <v>300</v>
      </c>
      <c r="L44" s="5">
        <v>300</v>
      </c>
      <c r="M44" s="5">
        <v>12.06</v>
      </c>
      <c r="N44" s="5">
        <v>600</v>
      </c>
      <c r="O44" s="5"/>
      <c r="P44" s="5">
        <v>77.72</v>
      </c>
      <c r="Q44" s="5"/>
      <c r="R44" s="5"/>
      <c r="S44" s="5"/>
      <c r="T44" s="5"/>
      <c r="U44" s="5">
        <v>-31.26</v>
      </c>
      <c r="V44" s="5"/>
      <c r="W44" s="5"/>
      <c r="X44" s="5">
        <f t="shared" si="1"/>
        <v>2058.5199999999995</v>
      </c>
      <c r="Y44" s="5"/>
      <c r="Z44" s="11"/>
    </row>
    <row r="45" spans="1:26" x14ac:dyDescent="0.2">
      <c r="A45" s="20" t="s">
        <v>16</v>
      </c>
      <c r="B45" s="20" t="s">
        <v>57</v>
      </c>
      <c r="C45" s="21">
        <v>59100</v>
      </c>
      <c r="D45" s="20" t="s">
        <v>107</v>
      </c>
      <c r="E45" s="20" t="s">
        <v>183</v>
      </c>
      <c r="F45" s="2"/>
      <c r="G45" s="22">
        <v>1471.75</v>
      </c>
      <c r="H45" s="22"/>
      <c r="J45" s="5">
        <v>800</v>
      </c>
      <c r="K45" s="5"/>
      <c r="L45" s="5">
        <v>300</v>
      </c>
      <c r="M45" s="5">
        <v>26.8</v>
      </c>
      <c r="N45" s="5">
        <v>300</v>
      </c>
      <c r="O45" s="5"/>
      <c r="P45" s="5">
        <v>45.56</v>
      </c>
      <c r="Q45" s="5"/>
      <c r="R45" s="5"/>
      <c r="S45" s="5"/>
      <c r="T45" s="5"/>
      <c r="U45" s="5">
        <v>-0.61</v>
      </c>
      <c r="V45" s="5"/>
      <c r="W45" s="5"/>
      <c r="X45" s="5">
        <f t="shared" si="1"/>
        <v>1471.75</v>
      </c>
      <c r="Y45" s="5"/>
      <c r="Z45" s="11"/>
    </row>
    <row r="46" spans="1:26" x14ac:dyDescent="0.2">
      <c r="A46" s="20" t="s">
        <v>17</v>
      </c>
      <c r="B46" s="20" t="s">
        <v>57</v>
      </c>
      <c r="C46" s="21">
        <v>59101</v>
      </c>
      <c r="D46" s="20" t="s">
        <v>108</v>
      </c>
      <c r="E46" s="20" t="s">
        <v>184</v>
      </c>
      <c r="F46" s="2"/>
      <c r="G46" s="22">
        <v>1466.99</v>
      </c>
      <c r="H46" s="22"/>
      <c r="J46" s="5">
        <v>800</v>
      </c>
      <c r="K46" s="5"/>
      <c r="L46" s="5">
        <v>300</v>
      </c>
      <c r="M46" s="5">
        <v>25.46</v>
      </c>
      <c r="N46" s="5">
        <v>300</v>
      </c>
      <c r="O46" s="5"/>
      <c r="P46" s="5">
        <v>42.88</v>
      </c>
      <c r="Q46" s="5"/>
      <c r="R46" s="5"/>
      <c r="S46" s="5"/>
      <c r="T46" s="5"/>
      <c r="U46" s="5">
        <v>-1.35</v>
      </c>
      <c r="V46" s="5"/>
      <c r="W46" s="5"/>
      <c r="X46" s="5">
        <f t="shared" si="1"/>
        <v>1466.9900000000002</v>
      </c>
      <c r="Y46" s="5"/>
      <c r="Z46" s="11"/>
    </row>
    <row r="47" spans="1:26" x14ac:dyDescent="0.2">
      <c r="A47" s="20" t="s">
        <v>18</v>
      </c>
      <c r="B47" s="20" t="s">
        <v>57</v>
      </c>
      <c r="C47" s="21">
        <v>59102</v>
      </c>
      <c r="D47" s="20" t="s">
        <v>109</v>
      </c>
      <c r="E47" s="20" t="s">
        <v>185</v>
      </c>
      <c r="F47" s="2"/>
      <c r="G47" s="22">
        <v>1441.77</v>
      </c>
      <c r="H47" s="22"/>
      <c r="J47" s="5">
        <v>800</v>
      </c>
      <c r="K47" s="5"/>
      <c r="L47" s="5">
        <v>300</v>
      </c>
      <c r="M47" s="5">
        <v>27.47</v>
      </c>
      <c r="N47" s="5">
        <v>300</v>
      </c>
      <c r="O47" s="5"/>
      <c r="P47" s="5">
        <v>45.56</v>
      </c>
      <c r="Q47" s="5"/>
      <c r="R47" s="5"/>
      <c r="S47" s="5"/>
      <c r="T47" s="5"/>
      <c r="U47" s="5">
        <v>-31.26</v>
      </c>
      <c r="V47" s="5"/>
      <c r="W47" s="5"/>
      <c r="X47" s="5">
        <f t="shared" si="1"/>
        <v>1441.77</v>
      </c>
      <c r="Y47" s="5"/>
      <c r="Z47" s="11"/>
    </row>
    <row r="48" spans="1:26" x14ac:dyDescent="0.2">
      <c r="A48" s="20" t="s">
        <v>32</v>
      </c>
      <c r="B48" s="20" t="s">
        <v>57</v>
      </c>
      <c r="C48" s="21">
        <v>59103</v>
      </c>
      <c r="D48" s="20" t="s">
        <v>110</v>
      </c>
      <c r="E48" s="20" t="s">
        <v>186</v>
      </c>
      <c r="F48" s="2"/>
      <c r="G48" s="22">
        <v>2128.64</v>
      </c>
      <c r="H48" s="22"/>
      <c r="J48" s="5">
        <v>800</v>
      </c>
      <c r="K48" s="5"/>
      <c r="L48" s="5">
        <v>300</v>
      </c>
      <c r="M48" s="5">
        <v>4.0199999999999996</v>
      </c>
      <c r="N48" s="5">
        <v>600</v>
      </c>
      <c r="O48" s="5">
        <v>300</v>
      </c>
      <c r="P48" s="5">
        <f>97.82+26.8</f>
        <v>124.61999999999999</v>
      </c>
      <c r="Q48" s="5"/>
      <c r="R48" s="5"/>
      <c r="S48" s="5"/>
      <c r="T48" s="5"/>
      <c r="U48" s="5"/>
      <c r="V48" s="5"/>
      <c r="W48" s="5"/>
      <c r="X48" s="5">
        <f t="shared" si="1"/>
        <v>2128.64</v>
      </c>
      <c r="Y48" s="5"/>
      <c r="Z48" s="11"/>
    </row>
    <row r="49" spans="1:26" x14ac:dyDescent="0.2">
      <c r="A49" s="13"/>
      <c r="B49" s="20" t="s">
        <v>58</v>
      </c>
      <c r="C49" s="14"/>
      <c r="D49" s="20" t="s">
        <v>33</v>
      </c>
      <c r="E49" s="13"/>
      <c r="F49" s="2"/>
      <c r="G49" s="22">
        <v>525</v>
      </c>
      <c r="H49" s="2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525</v>
      </c>
      <c r="W49" s="5"/>
      <c r="X49" s="5">
        <f t="shared" si="1"/>
        <v>525</v>
      </c>
      <c r="Y49" s="5"/>
      <c r="Z49" s="11"/>
    </row>
    <row r="50" spans="1:26" x14ac:dyDescent="0.2">
      <c r="A50" s="20" t="s">
        <v>12</v>
      </c>
      <c r="B50" s="20" t="s">
        <v>59</v>
      </c>
      <c r="C50" s="21">
        <v>2326</v>
      </c>
      <c r="D50" s="20" t="s">
        <v>13</v>
      </c>
      <c r="E50" s="20">
        <v>24051063</v>
      </c>
      <c r="F50" s="2"/>
      <c r="G50" s="22">
        <v>127</v>
      </c>
      <c r="H50" s="2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127</v>
      </c>
      <c r="V50" s="5"/>
      <c r="W50" s="5"/>
      <c r="X50" s="5">
        <f t="shared" si="1"/>
        <v>127</v>
      </c>
      <c r="Y50" s="5"/>
      <c r="Z50" s="11"/>
    </row>
    <row r="51" spans="1:26" x14ac:dyDescent="0.2">
      <c r="A51" s="20" t="s">
        <v>30</v>
      </c>
      <c r="B51" s="20" t="s">
        <v>60</v>
      </c>
      <c r="C51" s="21">
        <v>2340</v>
      </c>
      <c r="D51" s="20" t="s">
        <v>111</v>
      </c>
      <c r="E51" s="20" t="s">
        <v>187</v>
      </c>
      <c r="F51" s="2"/>
      <c r="G51" s="22">
        <v>715</v>
      </c>
      <c r="H51" s="22"/>
      <c r="J51" s="5"/>
      <c r="K51" s="5"/>
      <c r="L51" s="5"/>
      <c r="M51" s="5"/>
      <c r="N51" s="5"/>
      <c r="O51" s="5"/>
      <c r="P51" s="5"/>
      <c r="Q51" s="5">
        <v>715</v>
      </c>
      <c r="R51" s="5"/>
      <c r="S51" s="5"/>
      <c r="T51" s="5"/>
      <c r="U51" s="5"/>
      <c r="V51" s="5"/>
      <c r="W51" s="5"/>
      <c r="X51" s="5">
        <f t="shared" si="1"/>
        <v>715</v>
      </c>
      <c r="Y51" s="5"/>
      <c r="Z51" s="11"/>
    </row>
    <row r="52" spans="1:26" x14ac:dyDescent="0.2">
      <c r="A52" s="20" t="s">
        <v>30</v>
      </c>
      <c r="B52" s="20" t="s">
        <v>60</v>
      </c>
      <c r="C52" s="21">
        <v>2340</v>
      </c>
      <c r="D52" s="20" t="s">
        <v>112</v>
      </c>
      <c r="E52" s="20" t="s">
        <v>187</v>
      </c>
      <c r="F52" s="2"/>
      <c r="G52" s="22">
        <v>31.22</v>
      </c>
      <c r="H52" s="22"/>
      <c r="J52" s="5"/>
      <c r="K52" s="5"/>
      <c r="L52" s="5"/>
      <c r="M52" s="5"/>
      <c r="N52" s="5"/>
      <c r="O52" s="5"/>
      <c r="P52" s="5"/>
      <c r="Q52" s="5"/>
      <c r="R52" s="5"/>
      <c r="S52" s="5">
        <v>31.22</v>
      </c>
      <c r="T52" s="5"/>
      <c r="U52" s="5"/>
      <c r="V52" s="5"/>
      <c r="W52" s="5"/>
      <c r="X52" s="5">
        <f t="shared" si="1"/>
        <v>31.22</v>
      </c>
      <c r="Y52" s="5"/>
      <c r="Z52" s="11"/>
    </row>
    <row r="53" spans="1:26" x14ac:dyDescent="0.2">
      <c r="A53" s="20" t="s">
        <v>31</v>
      </c>
      <c r="B53" s="20" t="s">
        <v>60</v>
      </c>
      <c r="C53" s="21">
        <v>59252</v>
      </c>
      <c r="D53" s="20" t="s">
        <v>113</v>
      </c>
      <c r="E53" s="20" t="s">
        <v>188</v>
      </c>
      <c r="F53" s="2"/>
      <c r="G53" s="22">
        <v>1074.0999999999999</v>
      </c>
      <c r="H53" s="22"/>
      <c r="J53" s="5">
        <v>800</v>
      </c>
      <c r="K53" s="5"/>
      <c r="L53" s="5">
        <v>300</v>
      </c>
      <c r="M53" s="5">
        <v>5.36</v>
      </c>
      <c r="N53" s="5"/>
      <c r="O53" s="5"/>
      <c r="P53" s="5"/>
      <c r="Q53" s="5"/>
      <c r="R53" s="5"/>
      <c r="S53" s="5"/>
      <c r="T53" s="5"/>
      <c r="U53" s="5">
        <v>-31.26</v>
      </c>
      <c r="V53" s="5"/>
      <c r="W53" s="5"/>
      <c r="X53" s="5">
        <f t="shared" si="1"/>
        <v>1074.0999999999999</v>
      </c>
      <c r="Y53" s="5"/>
      <c r="Z53" s="11"/>
    </row>
    <row r="54" spans="1:26" x14ac:dyDescent="0.2">
      <c r="A54" s="20" t="s">
        <v>14</v>
      </c>
      <c r="B54" s="20" t="s">
        <v>60</v>
      </c>
      <c r="C54" s="21">
        <v>59253</v>
      </c>
      <c r="D54" s="20" t="s">
        <v>114</v>
      </c>
      <c r="E54" s="20" t="s">
        <v>189</v>
      </c>
      <c r="F54" s="2"/>
      <c r="G54" s="22">
        <v>1114.3</v>
      </c>
      <c r="H54" s="22"/>
      <c r="J54" s="5">
        <v>800</v>
      </c>
      <c r="K54" s="5"/>
      <c r="L54" s="5">
        <v>300</v>
      </c>
      <c r="M54" s="5">
        <v>45.56</v>
      </c>
      <c r="N54" s="5"/>
      <c r="O54" s="5"/>
      <c r="P54" s="5"/>
      <c r="Q54" s="5"/>
      <c r="R54" s="5"/>
      <c r="S54" s="5"/>
      <c r="T54" s="5"/>
      <c r="U54" s="5">
        <v>-31.26</v>
      </c>
      <c r="V54" s="5"/>
      <c r="W54" s="5"/>
      <c r="X54" s="5">
        <f t="shared" si="1"/>
        <v>1114.3</v>
      </c>
      <c r="Y54" s="5"/>
      <c r="Z54" s="11"/>
    </row>
    <row r="55" spans="1:26" x14ac:dyDescent="0.2">
      <c r="A55" s="20" t="s">
        <v>15</v>
      </c>
      <c r="B55" s="20" t="s">
        <v>60</v>
      </c>
      <c r="C55" s="21">
        <v>59254</v>
      </c>
      <c r="D55" s="20" t="s">
        <v>115</v>
      </c>
      <c r="E55" s="20" t="s">
        <v>190</v>
      </c>
      <c r="G55" s="22">
        <v>1380.8</v>
      </c>
      <c r="H55" s="22"/>
      <c r="J55" s="5">
        <v>800</v>
      </c>
      <c r="K55" s="5">
        <v>300</v>
      </c>
      <c r="L55" s="5">
        <v>300</v>
      </c>
      <c r="M55" s="5">
        <v>12.06</v>
      </c>
      <c r="N55" s="5"/>
      <c r="O55" s="5"/>
      <c r="P55" s="5"/>
      <c r="Q55" s="5"/>
      <c r="R55" s="5"/>
      <c r="S55" s="5"/>
      <c r="T55" s="5"/>
      <c r="U55" s="5">
        <v>-31.26</v>
      </c>
      <c r="V55" s="5"/>
      <c r="W55" s="5"/>
      <c r="X55" s="5">
        <f t="shared" si="1"/>
        <v>1380.8</v>
      </c>
      <c r="Z55" s="11"/>
    </row>
    <row r="56" spans="1:26" x14ac:dyDescent="0.2">
      <c r="A56" s="20" t="s">
        <v>16</v>
      </c>
      <c r="B56" s="20" t="s">
        <v>60</v>
      </c>
      <c r="C56" s="21">
        <v>59255</v>
      </c>
      <c r="D56" s="20" t="s">
        <v>116</v>
      </c>
      <c r="E56" s="20" t="s">
        <v>191</v>
      </c>
      <c r="G56" s="22">
        <v>1126.19</v>
      </c>
      <c r="H56" s="22"/>
      <c r="J56" s="5">
        <v>800</v>
      </c>
      <c r="K56" s="5"/>
      <c r="L56" s="5">
        <v>300</v>
      </c>
      <c r="M56" s="5">
        <v>26.8</v>
      </c>
      <c r="N56" s="5"/>
      <c r="O56" s="5"/>
      <c r="P56" s="5"/>
      <c r="Q56" s="5"/>
      <c r="R56" s="5"/>
      <c r="S56" s="5"/>
      <c r="T56" s="5"/>
      <c r="U56" s="5">
        <v>-0.61</v>
      </c>
      <c r="V56" s="5"/>
      <c r="W56" s="5"/>
      <c r="X56" s="5">
        <f t="shared" si="1"/>
        <v>1126.19</v>
      </c>
      <c r="Z56" s="11"/>
    </row>
    <row r="57" spans="1:26" x14ac:dyDescent="0.2">
      <c r="A57" s="20" t="s">
        <v>17</v>
      </c>
      <c r="B57" s="20" t="s">
        <v>60</v>
      </c>
      <c r="C57" s="21">
        <v>59256</v>
      </c>
      <c r="D57" s="20" t="s">
        <v>117</v>
      </c>
      <c r="E57" s="20" t="s">
        <v>192</v>
      </c>
      <c r="G57" s="22">
        <v>1124.1099999999999</v>
      </c>
      <c r="H57" s="22"/>
      <c r="J57" s="5">
        <v>800</v>
      </c>
      <c r="K57" s="5"/>
      <c r="L57" s="5">
        <v>300</v>
      </c>
      <c r="M57" s="5">
        <v>25.46</v>
      </c>
      <c r="N57" s="5"/>
      <c r="O57" s="5"/>
      <c r="P57" s="5"/>
      <c r="Q57" s="5"/>
      <c r="R57" s="5"/>
      <c r="S57" s="5"/>
      <c r="T57" s="5"/>
      <c r="U57" s="5">
        <v>-1.35</v>
      </c>
      <c r="V57" s="5"/>
      <c r="W57" s="5"/>
      <c r="X57" s="5">
        <f t="shared" si="1"/>
        <v>1124.1100000000001</v>
      </c>
      <c r="Z57" s="11"/>
    </row>
    <row r="58" spans="1:26" x14ac:dyDescent="0.2">
      <c r="A58" s="20" t="s">
        <v>18</v>
      </c>
      <c r="B58" s="20" t="s">
        <v>60</v>
      </c>
      <c r="C58" s="21">
        <v>59257</v>
      </c>
      <c r="D58" s="20" t="s">
        <v>118</v>
      </c>
      <c r="E58" s="20" t="s">
        <v>193</v>
      </c>
      <c r="G58" s="22">
        <v>1290.95</v>
      </c>
      <c r="H58" s="22"/>
      <c r="J58" s="5">
        <v>800</v>
      </c>
      <c r="K58" s="5"/>
      <c r="L58" s="5">
        <v>300</v>
      </c>
      <c r="M58" s="5">
        <v>27.47</v>
      </c>
      <c r="N58" s="5"/>
      <c r="O58" s="5"/>
      <c r="P58" s="5"/>
      <c r="Q58" s="5"/>
      <c r="R58" s="5">
        <v>194.74</v>
      </c>
      <c r="S58" s="5"/>
      <c r="T58" s="5"/>
      <c r="U58" s="5">
        <v>-31.26</v>
      </c>
      <c r="V58" s="5"/>
      <c r="W58" s="5"/>
      <c r="X58" s="5">
        <f t="shared" si="1"/>
        <v>1290.95</v>
      </c>
      <c r="Z58" s="11"/>
    </row>
    <row r="59" spans="1:26" x14ac:dyDescent="0.2">
      <c r="A59" s="20" t="s">
        <v>32</v>
      </c>
      <c r="B59" s="20" t="s">
        <v>60</v>
      </c>
      <c r="C59" s="21">
        <v>59258</v>
      </c>
      <c r="D59" s="20" t="s">
        <v>119</v>
      </c>
      <c r="E59" s="20" t="s">
        <v>194</v>
      </c>
      <c r="G59" s="22">
        <v>1104.02</v>
      </c>
      <c r="H59" s="22"/>
      <c r="J59" s="5">
        <v>800</v>
      </c>
      <c r="K59" s="5"/>
      <c r="L59" s="5">
        <v>300</v>
      </c>
      <c r="M59" s="5">
        <v>4.0199999999999996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>
        <f t="shared" si="1"/>
        <v>1104.02</v>
      </c>
      <c r="Z59" s="11"/>
    </row>
    <row r="60" spans="1:26" x14ac:dyDescent="0.2">
      <c r="A60" s="13"/>
      <c r="B60" s="20" t="s">
        <v>61</v>
      </c>
      <c r="C60" s="14"/>
      <c r="D60" s="20" t="s">
        <v>33</v>
      </c>
      <c r="E60" s="13"/>
      <c r="G60" s="22">
        <v>525</v>
      </c>
      <c r="H60" s="2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>
        <v>525</v>
      </c>
      <c r="W60" s="5"/>
      <c r="X60" s="5">
        <f t="shared" si="1"/>
        <v>525</v>
      </c>
      <c r="Z60" s="11"/>
    </row>
    <row r="61" spans="1:26" x14ac:dyDescent="0.2">
      <c r="A61" s="20" t="s">
        <v>12</v>
      </c>
      <c r="B61" s="20" t="s">
        <v>62</v>
      </c>
      <c r="C61" s="21">
        <v>2365</v>
      </c>
      <c r="D61" s="20" t="s">
        <v>13</v>
      </c>
      <c r="E61" s="20">
        <v>24061063</v>
      </c>
      <c r="G61" s="22">
        <v>127</v>
      </c>
      <c r="H61" s="2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v>127</v>
      </c>
      <c r="V61" s="5"/>
      <c r="W61" s="5"/>
      <c r="X61" s="5">
        <f t="shared" si="1"/>
        <v>127</v>
      </c>
      <c r="Z61" s="11"/>
    </row>
    <row r="62" spans="1:26" x14ac:dyDescent="0.2">
      <c r="A62" s="20" t="s">
        <v>31</v>
      </c>
      <c r="B62" s="20" t="s">
        <v>63</v>
      </c>
      <c r="C62" s="21">
        <v>59478</v>
      </c>
      <c r="D62" s="20" t="s">
        <v>120</v>
      </c>
      <c r="E62" s="20" t="s">
        <v>195</v>
      </c>
      <c r="G62" s="22">
        <v>1674.1</v>
      </c>
      <c r="H62" s="22"/>
      <c r="J62" s="5">
        <v>800</v>
      </c>
      <c r="K62" s="5"/>
      <c r="L62" s="5">
        <v>300</v>
      </c>
      <c r="M62" s="5">
        <v>5.36</v>
      </c>
      <c r="N62" s="5"/>
      <c r="O62" s="5">
        <v>600</v>
      </c>
      <c r="P62" s="5"/>
      <c r="Q62" s="5"/>
      <c r="R62" s="5"/>
      <c r="S62" s="5"/>
      <c r="T62" s="5"/>
      <c r="U62" s="5">
        <v>-31.26</v>
      </c>
      <c r="V62" s="5"/>
      <c r="W62" s="5"/>
      <c r="X62" s="5">
        <f t="shared" si="1"/>
        <v>1674.1</v>
      </c>
      <c r="Z62" s="11"/>
    </row>
    <row r="63" spans="1:26" x14ac:dyDescent="0.2">
      <c r="A63" s="20" t="s">
        <v>14</v>
      </c>
      <c r="B63" s="20" t="s">
        <v>63</v>
      </c>
      <c r="C63" s="21">
        <v>59479</v>
      </c>
      <c r="D63" s="20" t="s">
        <v>121</v>
      </c>
      <c r="E63" s="20" t="s">
        <v>196</v>
      </c>
      <c r="G63" s="22">
        <v>1114.3</v>
      </c>
      <c r="H63" s="22"/>
      <c r="J63" s="5">
        <v>800</v>
      </c>
      <c r="K63" s="5"/>
      <c r="L63" s="5">
        <v>300</v>
      </c>
      <c r="M63" s="5">
        <v>45.56</v>
      </c>
      <c r="N63" s="5"/>
      <c r="O63" s="5"/>
      <c r="P63" s="5"/>
      <c r="Q63" s="5"/>
      <c r="R63" s="5"/>
      <c r="S63" s="5"/>
      <c r="T63" s="5"/>
      <c r="U63" s="5">
        <v>-31.26</v>
      </c>
      <c r="V63" s="5"/>
      <c r="W63" s="5"/>
      <c r="X63" s="5">
        <f t="shared" si="1"/>
        <v>1114.3</v>
      </c>
      <c r="Z63" s="11"/>
    </row>
    <row r="64" spans="1:26" x14ac:dyDescent="0.2">
      <c r="A64" s="20" t="s">
        <v>15</v>
      </c>
      <c r="B64" s="20" t="s">
        <v>63</v>
      </c>
      <c r="C64" s="21">
        <v>59480</v>
      </c>
      <c r="D64" s="20" t="s">
        <v>122</v>
      </c>
      <c r="E64" s="20" t="s">
        <v>197</v>
      </c>
      <c r="G64" s="22">
        <v>1380.8</v>
      </c>
      <c r="H64" s="22"/>
      <c r="J64" s="5">
        <v>800</v>
      </c>
      <c r="K64" s="5">
        <v>300</v>
      </c>
      <c r="L64" s="5">
        <v>300</v>
      </c>
      <c r="M64" s="5">
        <v>12.06</v>
      </c>
      <c r="N64" s="5"/>
      <c r="O64" s="5"/>
      <c r="P64" s="5"/>
      <c r="Q64" s="5"/>
      <c r="R64" s="5"/>
      <c r="S64" s="5"/>
      <c r="T64" s="5"/>
      <c r="U64" s="5">
        <v>-31.26</v>
      </c>
      <c r="V64" s="5"/>
      <c r="W64" s="5"/>
      <c r="X64" s="5">
        <f t="shared" si="1"/>
        <v>1380.8</v>
      </c>
      <c r="Z64" s="11"/>
    </row>
    <row r="65" spans="1:26" x14ac:dyDescent="0.2">
      <c r="A65" s="20" t="s">
        <v>16</v>
      </c>
      <c r="B65" s="20" t="s">
        <v>63</v>
      </c>
      <c r="C65" s="21">
        <v>59481</v>
      </c>
      <c r="D65" s="20" t="s">
        <v>123</v>
      </c>
      <c r="E65" s="20" t="s">
        <v>198</v>
      </c>
      <c r="G65" s="22">
        <v>1126.19</v>
      </c>
      <c r="H65" s="22"/>
      <c r="J65" s="5">
        <v>800</v>
      </c>
      <c r="K65" s="5"/>
      <c r="L65" s="5">
        <v>300</v>
      </c>
      <c r="M65" s="5">
        <v>26.8</v>
      </c>
      <c r="N65" s="5"/>
      <c r="O65" s="5"/>
      <c r="P65" s="5"/>
      <c r="Q65" s="5"/>
      <c r="R65" s="5"/>
      <c r="S65" s="5"/>
      <c r="T65" s="5"/>
      <c r="U65" s="5">
        <v>-0.61</v>
      </c>
      <c r="V65" s="5"/>
      <c r="W65" s="5"/>
      <c r="X65" s="5">
        <f t="shared" si="1"/>
        <v>1126.19</v>
      </c>
      <c r="Z65" s="11"/>
    </row>
    <row r="66" spans="1:26" x14ac:dyDescent="0.2">
      <c r="A66" s="20" t="s">
        <v>17</v>
      </c>
      <c r="B66" s="20" t="s">
        <v>63</v>
      </c>
      <c r="C66" s="21">
        <v>59482</v>
      </c>
      <c r="D66" s="20" t="s">
        <v>124</v>
      </c>
      <c r="E66" s="20" t="s">
        <v>199</v>
      </c>
      <c r="G66" s="22">
        <v>1124.1099999999999</v>
      </c>
      <c r="H66" s="22"/>
      <c r="J66" s="5">
        <v>800</v>
      </c>
      <c r="K66" s="5"/>
      <c r="L66" s="5">
        <v>300</v>
      </c>
      <c r="M66" s="5">
        <v>25.46</v>
      </c>
      <c r="N66" s="5"/>
      <c r="O66" s="5"/>
      <c r="P66" s="5"/>
      <c r="Q66" s="5"/>
      <c r="R66" s="5"/>
      <c r="S66" s="5"/>
      <c r="T66" s="5"/>
      <c r="U66" s="5">
        <v>-1.35</v>
      </c>
      <c r="V66" s="5"/>
      <c r="W66" s="5"/>
      <c r="X66" s="5">
        <f t="shared" si="1"/>
        <v>1124.1100000000001</v>
      </c>
      <c r="Z66" s="11"/>
    </row>
    <row r="67" spans="1:26" x14ac:dyDescent="0.2">
      <c r="A67" s="20" t="s">
        <v>18</v>
      </c>
      <c r="B67" s="20" t="s">
        <v>63</v>
      </c>
      <c r="C67" s="21">
        <v>59483</v>
      </c>
      <c r="D67" s="20" t="s">
        <v>125</v>
      </c>
      <c r="E67" s="20" t="s">
        <v>200</v>
      </c>
      <c r="G67" s="22">
        <v>1223.51</v>
      </c>
      <c r="H67" s="22"/>
      <c r="J67" s="5">
        <v>800</v>
      </c>
      <c r="K67" s="5"/>
      <c r="L67" s="5">
        <v>300</v>
      </c>
      <c r="M67" s="5">
        <v>27.47</v>
      </c>
      <c r="N67" s="5"/>
      <c r="O67" s="5"/>
      <c r="P67" s="5">
        <v>127.3</v>
      </c>
      <c r="Q67" s="5"/>
      <c r="R67" s="5"/>
      <c r="S67" s="5"/>
      <c r="T67" s="5"/>
      <c r="U67" s="5">
        <v>-31.26</v>
      </c>
      <c r="V67" s="5"/>
      <c r="W67" s="5"/>
      <c r="X67" s="5">
        <f t="shared" si="1"/>
        <v>1223.51</v>
      </c>
      <c r="Z67" s="11"/>
    </row>
    <row r="68" spans="1:26" x14ac:dyDescent="0.2">
      <c r="A68" s="20" t="s">
        <v>32</v>
      </c>
      <c r="B68" s="20" t="s">
        <v>63</v>
      </c>
      <c r="C68" s="21">
        <v>59484</v>
      </c>
      <c r="D68" s="20" t="s">
        <v>126</v>
      </c>
      <c r="E68" s="20" t="s">
        <v>201</v>
      </c>
      <c r="G68" s="22">
        <v>1104.02</v>
      </c>
      <c r="H68" s="22"/>
      <c r="J68" s="5">
        <v>800</v>
      </c>
      <c r="K68" s="5"/>
      <c r="L68" s="5">
        <v>300</v>
      </c>
      <c r="M68" s="5">
        <v>4.0199999999999996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>
        <f t="shared" si="1"/>
        <v>1104.02</v>
      </c>
      <c r="Z68" s="11"/>
    </row>
    <row r="69" spans="1:26" x14ac:dyDescent="0.2">
      <c r="A69" s="13"/>
      <c r="B69" s="20" t="s">
        <v>64</v>
      </c>
      <c r="C69" s="14"/>
      <c r="D69" s="20" t="s">
        <v>33</v>
      </c>
      <c r="E69" s="13"/>
      <c r="G69" s="22">
        <v>525</v>
      </c>
      <c r="H69" s="2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>
        <v>525</v>
      </c>
      <c r="W69" s="5"/>
      <c r="X69" s="5">
        <f t="shared" si="1"/>
        <v>525</v>
      </c>
      <c r="Z69" s="11"/>
    </row>
    <row r="70" spans="1:26" x14ac:dyDescent="0.2">
      <c r="A70" s="20" t="s">
        <v>12</v>
      </c>
      <c r="B70" s="20" t="s">
        <v>65</v>
      </c>
      <c r="C70" s="21">
        <v>2389</v>
      </c>
      <c r="D70" s="20" t="s">
        <v>13</v>
      </c>
      <c r="E70" s="20">
        <v>24071063</v>
      </c>
      <c r="G70" s="22">
        <v>127</v>
      </c>
      <c r="H70" s="2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>
        <v>127</v>
      </c>
      <c r="V70" s="5"/>
      <c r="W70" s="5"/>
      <c r="X70" s="5">
        <f t="shared" si="1"/>
        <v>127</v>
      </c>
      <c r="Z70" s="11"/>
    </row>
    <row r="71" spans="1:26" x14ac:dyDescent="0.2">
      <c r="A71" s="20" t="s">
        <v>30</v>
      </c>
      <c r="B71" s="20" t="s">
        <v>66</v>
      </c>
      <c r="C71" s="21">
        <v>2404</v>
      </c>
      <c r="D71" s="20" t="s">
        <v>127</v>
      </c>
      <c r="E71" s="20" t="s">
        <v>202</v>
      </c>
      <c r="G71" s="22">
        <v>549</v>
      </c>
      <c r="H71" s="22"/>
      <c r="J71" s="5"/>
      <c r="K71" s="5"/>
      <c r="L71" s="5"/>
      <c r="M71" s="5"/>
      <c r="N71" s="5"/>
      <c r="O71" s="5"/>
      <c r="P71" s="5"/>
      <c r="Q71" s="5">
        <v>549</v>
      </c>
      <c r="R71" s="5"/>
      <c r="S71" s="5"/>
      <c r="T71" s="5"/>
      <c r="U71" s="5"/>
      <c r="V71" s="5"/>
      <c r="W71" s="5"/>
      <c r="X71" s="5">
        <f t="shared" si="1"/>
        <v>549</v>
      </c>
      <c r="Z71" s="11"/>
    </row>
    <row r="72" spans="1:26" x14ac:dyDescent="0.2">
      <c r="A72" s="20" t="s">
        <v>31</v>
      </c>
      <c r="B72" s="20" t="s">
        <v>66</v>
      </c>
      <c r="C72" s="21">
        <v>2409</v>
      </c>
      <c r="D72" s="20" t="s">
        <v>128</v>
      </c>
      <c r="E72" s="20" t="s">
        <v>203</v>
      </c>
      <c r="G72" s="22">
        <v>1229.46</v>
      </c>
      <c r="H72" s="22"/>
      <c r="J72" s="5">
        <v>800</v>
      </c>
      <c r="K72" s="5"/>
      <c r="L72" s="5">
        <v>300</v>
      </c>
      <c r="M72" s="5">
        <v>5.36</v>
      </c>
      <c r="N72" s="5">
        <v>150</v>
      </c>
      <c r="O72" s="5"/>
      <c r="P72" s="5">
        <v>5.36</v>
      </c>
      <c r="Q72" s="5"/>
      <c r="R72" s="5"/>
      <c r="S72" s="5"/>
      <c r="T72" s="5"/>
      <c r="U72" s="5">
        <v>-31.26</v>
      </c>
      <c r="V72" s="5"/>
      <c r="W72" s="5"/>
      <c r="X72" s="5">
        <f t="shared" ref="X72" si="2">SUM(J72:W72)</f>
        <v>1229.4599999999998</v>
      </c>
      <c r="Z72" s="11"/>
    </row>
    <row r="73" spans="1:26" x14ac:dyDescent="0.2">
      <c r="A73" s="20" t="s">
        <v>14</v>
      </c>
      <c r="B73" s="20" t="s">
        <v>66</v>
      </c>
      <c r="C73" s="21">
        <v>2410</v>
      </c>
      <c r="D73" s="20" t="s">
        <v>129</v>
      </c>
      <c r="E73" s="20" t="s">
        <v>204</v>
      </c>
      <c r="G73" s="22">
        <v>1309.8599999999999</v>
      </c>
      <c r="H73" s="22"/>
      <c r="J73" s="5">
        <v>800</v>
      </c>
      <c r="K73" s="5"/>
      <c r="L73" s="5">
        <v>300</v>
      </c>
      <c r="M73" s="5">
        <v>45.56</v>
      </c>
      <c r="N73" s="5">
        <v>150</v>
      </c>
      <c r="O73" s="5"/>
      <c r="P73" s="5">
        <v>45.56</v>
      </c>
      <c r="Q73" s="5"/>
      <c r="R73" s="5"/>
      <c r="S73" s="5"/>
      <c r="T73" s="5"/>
      <c r="U73" s="5">
        <v>-31.26</v>
      </c>
      <c r="V73" s="5"/>
      <c r="W73" s="5"/>
      <c r="X73" s="5">
        <f t="shared" ref="X73:X133" si="3">SUM(J73:W73)</f>
        <v>1309.8599999999999</v>
      </c>
      <c r="Z73" s="11"/>
    </row>
    <row r="74" spans="1:26" x14ac:dyDescent="0.2">
      <c r="A74" s="20" t="s">
        <v>15</v>
      </c>
      <c r="B74" s="20" t="s">
        <v>66</v>
      </c>
      <c r="C74" s="21">
        <v>2411</v>
      </c>
      <c r="D74" s="20" t="s">
        <v>130</v>
      </c>
      <c r="E74" s="20" t="s">
        <v>205</v>
      </c>
      <c r="G74" s="22">
        <v>1542.86</v>
      </c>
      <c r="H74" s="22"/>
      <c r="J74" s="5">
        <v>800</v>
      </c>
      <c r="K74" s="5">
        <v>300</v>
      </c>
      <c r="L74" s="5">
        <v>300</v>
      </c>
      <c r="M74" s="5">
        <v>12.06</v>
      </c>
      <c r="N74" s="5">
        <v>150</v>
      </c>
      <c r="O74" s="5"/>
      <c r="P74" s="5">
        <v>12.06</v>
      </c>
      <c r="Q74" s="5"/>
      <c r="R74" s="5"/>
      <c r="S74" s="5"/>
      <c r="T74" s="5"/>
      <c r="U74" s="5">
        <v>-31.26</v>
      </c>
      <c r="V74" s="5"/>
      <c r="W74" s="5"/>
      <c r="X74" s="5">
        <f t="shared" si="3"/>
        <v>1542.86</v>
      </c>
      <c r="Z74" s="11"/>
    </row>
    <row r="75" spans="1:26" x14ac:dyDescent="0.2">
      <c r="A75" s="20" t="s">
        <v>16</v>
      </c>
      <c r="B75" s="20" t="s">
        <v>66</v>
      </c>
      <c r="C75" s="21">
        <v>2412</v>
      </c>
      <c r="D75" s="20" t="s">
        <v>131</v>
      </c>
      <c r="E75" s="20" t="s">
        <v>206</v>
      </c>
      <c r="G75" s="22">
        <v>1302.99</v>
      </c>
      <c r="H75" s="22"/>
      <c r="J75" s="5">
        <v>800</v>
      </c>
      <c r="K75" s="5"/>
      <c r="L75" s="5">
        <v>300</v>
      </c>
      <c r="M75" s="5">
        <v>26.8</v>
      </c>
      <c r="N75" s="5">
        <v>150</v>
      </c>
      <c r="O75" s="5"/>
      <c r="P75" s="5">
        <v>26.8</v>
      </c>
      <c r="Q75" s="5"/>
      <c r="R75" s="5"/>
      <c r="S75" s="5"/>
      <c r="T75" s="5"/>
      <c r="U75" s="5">
        <v>-0.61</v>
      </c>
      <c r="V75" s="5"/>
      <c r="W75" s="5"/>
      <c r="X75" s="5">
        <f t="shared" si="3"/>
        <v>1302.99</v>
      </c>
      <c r="Z75" s="11"/>
    </row>
    <row r="76" spans="1:26" x14ac:dyDescent="0.2">
      <c r="A76" s="20" t="s">
        <v>17</v>
      </c>
      <c r="B76" s="20" t="s">
        <v>66</v>
      </c>
      <c r="C76" s="21">
        <v>2413</v>
      </c>
      <c r="D76" s="20" t="s">
        <v>132</v>
      </c>
      <c r="E76" s="20" t="s">
        <v>207</v>
      </c>
      <c r="G76" s="22">
        <v>1299.57</v>
      </c>
      <c r="H76" s="22"/>
      <c r="J76" s="5">
        <v>800</v>
      </c>
      <c r="K76" s="5"/>
      <c r="L76" s="5">
        <v>300</v>
      </c>
      <c r="M76" s="5">
        <v>25.46</v>
      </c>
      <c r="N76" s="5">
        <v>150</v>
      </c>
      <c r="O76" s="5"/>
      <c r="P76" s="5">
        <v>25.46</v>
      </c>
      <c r="Q76" s="5"/>
      <c r="R76" s="5"/>
      <c r="S76" s="5"/>
      <c r="T76" s="5"/>
      <c r="U76" s="5">
        <v>-1.35</v>
      </c>
      <c r="V76" s="5"/>
      <c r="W76" s="5"/>
      <c r="X76" s="5">
        <f t="shared" si="3"/>
        <v>1299.5700000000002</v>
      </c>
      <c r="Z76" s="11"/>
    </row>
    <row r="77" spans="1:26" x14ac:dyDescent="0.2">
      <c r="A77" s="20" t="s">
        <v>18</v>
      </c>
      <c r="B77" s="20" t="s">
        <v>66</v>
      </c>
      <c r="C77" s="21">
        <v>2414</v>
      </c>
      <c r="D77" s="20" t="s">
        <v>133</v>
      </c>
      <c r="E77" s="20" t="s">
        <v>208</v>
      </c>
      <c r="G77" s="22">
        <v>1400.98</v>
      </c>
      <c r="H77" s="22"/>
      <c r="J77" s="5">
        <v>800</v>
      </c>
      <c r="K77" s="5"/>
      <c r="L77" s="5">
        <v>300</v>
      </c>
      <c r="M77" s="5">
        <v>27.47</v>
      </c>
      <c r="N77" s="5">
        <v>150</v>
      </c>
      <c r="O77" s="5"/>
      <c r="P77" s="5">
        <f>127.3+27.47</f>
        <v>154.76999999999998</v>
      </c>
      <c r="Q77" s="5"/>
      <c r="R77" s="5"/>
      <c r="S77" s="5"/>
      <c r="T77" s="5"/>
      <c r="U77" s="5">
        <v>-31.26</v>
      </c>
      <c r="V77" s="5"/>
      <c r="W77" s="5"/>
      <c r="X77" s="5">
        <f t="shared" si="3"/>
        <v>1400.98</v>
      </c>
      <c r="Z77" s="11"/>
    </row>
    <row r="78" spans="1:26" x14ac:dyDescent="0.2">
      <c r="A78" s="20" t="s">
        <v>32</v>
      </c>
      <c r="B78" s="20" t="s">
        <v>66</v>
      </c>
      <c r="C78" s="21">
        <v>2415</v>
      </c>
      <c r="D78" s="20" t="s">
        <v>134</v>
      </c>
      <c r="E78" s="20" t="s">
        <v>209</v>
      </c>
      <c r="G78" s="22">
        <v>1258.04</v>
      </c>
      <c r="H78" s="22"/>
      <c r="J78" s="5">
        <v>800</v>
      </c>
      <c r="K78" s="5"/>
      <c r="L78" s="5">
        <v>300</v>
      </c>
      <c r="M78" s="5">
        <v>4.0199999999999996</v>
      </c>
      <c r="N78" s="5">
        <v>150</v>
      </c>
      <c r="O78" s="5"/>
      <c r="P78" s="5">
        <v>4.0199999999999996</v>
      </c>
      <c r="Q78" s="5"/>
      <c r="R78" s="5"/>
      <c r="S78" s="5"/>
      <c r="T78" s="5"/>
      <c r="U78" s="5"/>
      <c r="V78" s="5"/>
      <c r="W78" s="5"/>
      <c r="X78" s="5">
        <f t="shared" si="3"/>
        <v>1258.04</v>
      </c>
      <c r="Z78" s="11"/>
    </row>
    <row r="79" spans="1:26" x14ac:dyDescent="0.2">
      <c r="A79" s="13"/>
      <c r="B79" s="20" t="s">
        <v>67</v>
      </c>
      <c r="C79" s="14"/>
      <c r="D79" s="20" t="s">
        <v>33</v>
      </c>
      <c r="E79" s="13"/>
      <c r="G79" s="22">
        <v>525</v>
      </c>
      <c r="H79" s="2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>
        <v>525</v>
      </c>
      <c r="W79" s="5"/>
      <c r="X79" s="5">
        <f t="shared" si="3"/>
        <v>525</v>
      </c>
      <c r="Z79" s="11"/>
    </row>
    <row r="80" spans="1:26" x14ac:dyDescent="0.2">
      <c r="A80" s="20" t="s">
        <v>12</v>
      </c>
      <c r="B80" s="20" t="s">
        <v>68</v>
      </c>
      <c r="C80" s="21">
        <v>2431</v>
      </c>
      <c r="D80" s="20" t="s">
        <v>13</v>
      </c>
      <c r="E80" s="20">
        <v>24081063</v>
      </c>
      <c r="G80" s="22">
        <v>127</v>
      </c>
      <c r="H80" s="2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>
        <v>127</v>
      </c>
      <c r="V80" s="5"/>
      <c r="W80" s="5"/>
      <c r="X80" s="5">
        <f t="shared" si="3"/>
        <v>127</v>
      </c>
      <c r="Z80" s="11"/>
    </row>
    <row r="81" spans="1:26" x14ac:dyDescent="0.2">
      <c r="A81" s="20" t="s">
        <v>31</v>
      </c>
      <c r="B81" s="20" t="s">
        <v>69</v>
      </c>
      <c r="C81" s="21">
        <v>2444</v>
      </c>
      <c r="D81" s="20" t="s">
        <v>135</v>
      </c>
      <c r="E81" s="20" t="s">
        <v>210</v>
      </c>
      <c r="G81" s="22">
        <v>1792.02</v>
      </c>
      <c r="H81" s="22"/>
      <c r="J81" s="5">
        <v>800</v>
      </c>
      <c r="K81" s="5"/>
      <c r="L81" s="5">
        <v>300</v>
      </c>
      <c r="M81" s="5">
        <v>5.36</v>
      </c>
      <c r="N81" s="5"/>
      <c r="O81" s="5">
        <v>600</v>
      </c>
      <c r="P81" s="5">
        <v>117.92</v>
      </c>
      <c r="Q81" s="5"/>
      <c r="R81" s="5"/>
      <c r="S81" s="5"/>
      <c r="T81" s="5"/>
      <c r="U81" s="5">
        <v>-31.26</v>
      </c>
      <c r="V81" s="5"/>
      <c r="W81" s="5"/>
      <c r="X81" s="5">
        <f t="shared" si="3"/>
        <v>1792.02</v>
      </c>
      <c r="Z81" s="11"/>
    </row>
    <row r="82" spans="1:26" x14ac:dyDescent="0.2">
      <c r="A82" s="20" t="s">
        <v>14</v>
      </c>
      <c r="B82" s="20" t="s">
        <v>69</v>
      </c>
      <c r="C82" s="21">
        <v>2445</v>
      </c>
      <c r="D82" s="20" t="s">
        <v>136</v>
      </c>
      <c r="E82" s="20" t="s">
        <v>211</v>
      </c>
      <c r="G82" s="22">
        <v>1114.3</v>
      </c>
      <c r="H82" s="22"/>
      <c r="J82" s="5">
        <v>800</v>
      </c>
      <c r="K82" s="5"/>
      <c r="L82" s="5">
        <v>300</v>
      </c>
      <c r="M82" s="5">
        <v>45.56</v>
      </c>
      <c r="N82" s="5"/>
      <c r="O82" s="5"/>
      <c r="P82" s="5"/>
      <c r="Q82" s="5"/>
      <c r="R82" s="5"/>
      <c r="S82" s="5"/>
      <c r="T82" s="5"/>
      <c r="U82" s="5">
        <v>-31.26</v>
      </c>
      <c r="V82" s="5"/>
      <c r="W82" s="5"/>
      <c r="X82" s="5">
        <f t="shared" si="3"/>
        <v>1114.3</v>
      </c>
      <c r="Z82" s="11"/>
    </row>
    <row r="83" spans="1:26" x14ac:dyDescent="0.2">
      <c r="A83" s="20" t="s">
        <v>15</v>
      </c>
      <c r="B83" s="20" t="s">
        <v>69</v>
      </c>
      <c r="C83" s="21">
        <v>2446</v>
      </c>
      <c r="D83" s="20" t="s">
        <v>137</v>
      </c>
      <c r="E83" s="20" t="s">
        <v>212</v>
      </c>
      <c r="G83" s="22">
        <v>2106.7600000000002</v>
      </c>
      <c r="H83" s="22"/>
      <c r="J83" s="5">
        <v>800</v>
      </c>
      <c r="K83" s="5">
        <v>300</v>
      </c>
      <c r="L83" s="5">
        <v>300</v>
      </c>
      <c r="M83" s="5">
        <v>12.06</v>
      </c>
      <c r="N83" s="5"/>
      <c r="O83" s="5">
        <v>600</v>
      </c>
      <c r="P83" s="5">
        <v>125.96</v>
      </c>
      <c r="Q83" s="5"/>
      <c r="R83" s="5"/>
      <c r="S83" s="5"/>
      <c r="T83" s="5"/>
      <c r="U83" s="5">
        <v>-31.26</v>
      </c>
      <c r="V83" s="5"/>
      <c r="W83" s="5"/>
      <c r="X83" s="5">
        <f t="shared" si="3"/>
        <v>2106.7599999999998</v>
      </c>
      <c r="Z83" s="11"/>
    </row>
    <row r="84" spans="1:26" x14ac:dyDescent="0.2">
      <c r="A84" s="20" t="s">
        <v>16</v>
      </c>
      <c r="B84" s="20" t="s">
        <v>69</v>
      </c>
      <c r="C84" s="21">
        <v>2447</v>
      </c>
      <c r="D84" s="20" t="s">
        <v>138</v>
      </c>
      <c r="E84" s="20" t="s">
        <v>213</v>
      </c>
      <c r="G84" s="22">
        <v>1126.19</v>
      </c>
      <c r="H84" s="22"/>
      <c r="J84" s="5">
        <v>800</v>
      </c>
      <c r="K84" s="5"/>
      <c r="L84" s="5">
        <v>300</v>
      </c>
      <c r="M84" s="5">
        <v>26.8</v>
      </c>
      <c r="N84" s="5"/>
      <c r="O84" s="5"/>
      <c r="P84" s="5"/>
      <c r="Q84" s="5"/>
      <c r="R84" s="5"/>
      <c r="S84" s="5"/>
      <c r="T84" s="5"/>
      <c r="U84" s="5">
        <v>-0.61</v>
      </c>
      <c r="V84" s="5"/>
      <c r="W84" s="5"/>
      <c r="X84" s="5">
        <f t="shared" si="3"/>
        <v>1126.19</v>
      </c>
      <c r="Z84" s="11"/>
    </row>
    <row r="85" spans="1:26" x14ac:dyDescent="0.2">
      <c r="A85" s="20" t="s">
        <v>17</v>
      </c>
      <c r="B85" s="20" t="s">
        <v>69</v>
      </c>
      <c r="C85" s="21">
        <v>2448</v>
      </c>
      <c r="D85" s="20" t="s">
        <v>139</v>
      </c>
      <c r="E85" s="20" t="s">
        <v>214</v>
      </c>
      <c r="G85" s="22">
        <v>1574.19</v>
      </c>
      <c r="H85" s="22"/>
      <c r="J85" s="5">
        <v>800</v>
      </c>
      <c r="K85" s="5"/>
      <c r="L85" s="5">
        <v>300</v>
      </c>
      <c r="M85" s="5">
        <v>25.46</v>
      </c>
      <c r="N85" s="5"/>
      <c r="O85" s="5">
        <v>300</v>
      </c>
      <c r="P85" s="5">
        <v>150.08000000000001</v>
      </c>
      <c r="Q85" s="5"/>
      <c r="R85" s="5"/>
      <c r="S85" s="5"/>
      <c r="T85" s="5"/>
      <c r="U85" s="5">
        <v>-1.35</v>
      </c>
      <c r="V85" s="5"/>
      <c r="W85" s="5"/>
      <c r="X85" s="5">
        <f t="shared" si="3"/>
        <v>1574.19</v>
      </c>
      <c r="Z85" s="11"/>
    </row>
    <row r="86" spans="1:26" x14ac:dyDescent="0.2">
      <c r="A86" s="20" t="s">
        <v>18</v>
      </c>
      <c r="B86" s="20" t="s">
        <v>69</v>
      </c>
      <c r="C86" s="21">
        <v>2449</v>
      </c>
      <c r="D86" s="20" t="s">
        <v>140</v>
      </c>
      <c r="E86" s="20" t="s">
        <v>215</v>
      </c>
      <c r="G86" s="22">
        <v>1516.81</v>
      </c>
      <c r="H86" s="22"/>
      <c r="J86" s="5">
        <v>800</v>
      </c>
      <c r="K86" s="5"/>
      <c r="L86" s="5">
        <v>300</v>
      </c>
      <c r="M86" s="5">
        <v>27.47</v>
      </c>
      <c r="N86" s="5"/>
      <c r="O86" s="5">
        <v>300</v>
      </c>
      <c r="P86" s="5">
        <v>120.6</v>
      </c>
      <c r="Q86" s="5"/>
      <c r="R86" s="5"/>
      <c r="S86" s="5"/>
      <c r="T86" s="5"/>
      <c r="U86" s="5">
        <v>-31.26</v>
      </c>
      <c r="V86" s="5"/>
      <c r="W86" s="5"/>
      <c r="X86" s="5">
        <f t="shared" si="3"/>
        <v>1516.81</v>
      </c>
      <c r="Z86" s="11"/>
    </row>
    <row r="87" spans="1:26" x14ac:dyDescent="0.2">
      <c r="A87" s="20" t="s">
        <v>32</v>
      </c>
      <c r="B87" s="20" t="s">
        <v>69</v>
      </c>
      <c r="C87" s="21">
        <v>2450</v>
      </c>
      <c r="D87" s="20" t="s">
        <v>141</v>
      </c>
      <c r="E87" s="20" t="s">
        <v>216</v>
      </c>
      <c r="G87" s="22">
        <v>1821.94</v>
      </c>
      <c r="H87" s="22"/>
      <c r="J87" s="5">
        <v>800</v>
      </c>
      <c r="K87" s="5"/>
      <c r="L87" s="5">
        <v>300</v>
      </c>
      <c r="M87" s="5">
        <v>4.0199999999999996</v>
      </c>
      <c r="N87" s="5"/>
      <c r="O87" s="5">
        <v>600</v>
      </c>
      <c r="P87" s="5">
        <v>117.92</v>
      </c>
      <c r="Q87" s="5"/>
      <c r="R87" s="5"/>
      <c r="S87" s="5"/>
      <c r="T87" s="5"/>
      <c r="U87" s="5"/>
      <c r="V87" s="5"/>
      <c r="W87" s="5"/>
      <c r="X87" s="5">
        <f t="shared" si="3"/>
        <v>1821.94</v>
      </c>
      <c r="Z87" s="11"/>
    </row>
    <row r="88" spans="1:26" x14ac:dyDescent="0.2">
      <c r="A88" s="13"/>
      <c r="B88" s="20" t="s">
        <v>70</v>
      </c>
      <c r="C88" s="14"/>
      <c r="D88" s="20" t="s">
        <v>33</v>
      </c>
      <c r="E88" s="13"/>
      <c r="G88" s="22">
        <v>584.33000000000004</v>
      </c>
      <c r="H88" s="2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>
        <v>584.33000000000004</v>
      </c>
      <c r="W88" s="5"/>
      <c r="X88" s="5">
        <f t="shared" si="3"/>
        <v>584.33000000000004</v>
      </c>
      <c r="Z88" s="11"/>
    </row>
    <row r="89" spans="1:26" x14ac:dyDescent="0.2">
      <c r="A89" s="20" t="s">
        <v>12</v>
      </c>
      <c r="B89" s="20" t="s">
        <v>71</v>
      </c>
      <c r="C89" s="21">
        <v>2469</v>
      </c>
      <c r="D89" s="20" t="s">
        <v>13</v>
      </c>
      <c r="E89" s="20">
        <v>24091063</v>
      </c>
      <c r="G89" s="22">
        <v>127</v>
      </c>
      <c r="H89" s="2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127</v>
      </c>
      <c r="V89" s="5"/>
      <c r="W89" s="5"/>
      <c r="X89" s="5">
        <f t="shared" si="3"/>
        <v>127</v>
      </c>
      <c r="Z89" s="11"/>
    </row>
    <row r="90" spans="1:26" x14ac:dyDescent="0.2">
      <c r="A90" s="20" t="s">
        <v>31</v>
      </c>
      <c r="B90" s="20" t="s">
        <v>72</v>
      </c>
      <c r="C90" s="21">
        <v>2483</v>
      </c>
      <c r="D90" s="20" t="s">
        <v>142</v>
      </c>
      <c r="E90" s="20" t="s">
        <v>217</v>
      </c>
      <c r="G90" s="22">
        <v>1074.0999999999999</v>
      </c>
      <c r="H90" s="22"/>
      <c r="J90" s="5">
        <v>800</v>
      </c>
      <c r="K90" s="5"/>
      <c r="L90" s="5">
        <v>300</v>
      </c>
      <c r="M90" s="5">
        <v>5.36</v>
      </c>
      <c r="N90" s="5"/>
      <c r="O90" s="5"/>
      <c r="P90" s="5"/>
      <c r="Q90" s="5"/>
      <c r="R90" s="5"/>
      <c r="S90" s="5"/>
      <c r="T90" s="5"/>
      <c r="U90" s="5">
        <v>-31.26</v>
      </c>
      <c r="V90" s="5"/>
      <c r="W90" s="5"/>
      <c r="X90" s="5">
        <f t="shared" si="3"/>
        <v>1074.0999999999999</v>
      </c>
      <c r="Z90" s="11"/>
    </row>
    <row r="91" spans="1:26" x14ac:dyDescent="0.2">
      <c r="A91" s="20" t="s">
        <v>14</v>
      </c>
      <c r="B91" s="20" t="s">
        <v>72</v>
      </c>
      <c r="C91" s="21">
        <v>2484</v>
      </c>
      <c r="D91" s="20" t="s">
        <v>143</v>
      </c>
      <c r="E91" s="20" t="s">
        <v>218</v>
      </c>
      <c r="G91" s="22">
        <v>1114.3</v>
      </c>
      <c r="H91" s="22"/>
      <c r="J91" s="5">
        <v>800</v>
      </c>
      <c r="K91" s="5"/>
      <c r="L91" s="5">
        <v>300</v>
      </c>
      <c r="M91" s="5">
        <v>45.56</v>
      </c>
      <c r="N91" s="5"/>
      <c r="O91" s="5"/>
      <c r="P91" s="5"/>
      <c r="Q91" s="5"/>
      <c r="R91" s="5"/>
      <c r="S91" s="5"/>
      <c r="T91" s="5"/>
      <c r="U91" s="5">
        <v>-31.26</v>
      </c>
      <c r="V91" s="5"/>
      <c r="W91" s="5"/>
      <c r="X91" s="5">
        <f t="shared" si="3"/>
        <v>1114.3</v>
      </c>
      <c r="Z91" s="11"/>
    </row>
    <row r="92" spans="1:26" x14ac:dyDescent="0.2">
      <c r="A92" s="20" t="s">
        <v>15</v>
      </c>
      <c r="B92" s="20" t="s">
        <v>72</v>
      </c>
      <c r="C92" s="21">
        <v>2485</v>
      </c>
      <c r="D92" s="20" t="s">
        <v>144</v>
      </c>
      <c r="E92" s="20" t="s">
        <v>219</v>
      </c>
      <c r="G92" s="22">
        <v>1380.8</v>
      </c>
      <c r="H92" s="22"/>
      <c r="J92" s="5">
        <v>800</v>
      </c>
      <c r="K92" s="5">
        <v>300</v>
      </c>
      <c r="L92" s="5">
        <v>300</v>
      </c>
      <c r="M92" s="5">
        <v>12.06</v>
      </c>
      <c r="N92" s="5"/>
      <c r="O92" s="5"/>
      <c r="P92" s="5"/>
      <c r="Q92" s="5"/>
      <c r="R92" s="5"/>
      <c r="S92" s="5"/>
      <c r="T92" s="5"/>
      <c r="U92" s="5">
        <v>-31.26</v>
      </c>
      <c r="V92" s="5"/>
      <c r="W92" s="5"/>
      <c r="X92" s="5">
        <f t="shared" si="3"/>
        <v>1380.8</v>
      </c>
      <c r="Z92" s="11"/>
    </row>
    <row r="93" spans="1:26" x14ac:dyDescent="0.2">
      <c r="A93" s="20" t="s">
        <v>16</v>
      </c>
      <c r="B93" s="20" t="s">
        <v>72</v>
      </c>
      <c r="C93" s="21">
        <v>2486</v>
      </c>
      <c r="D93" s="20" t="s">
        <v>145</v>
      </c>
      <c r="E93" s="20" t="s">
        <v>220</v>
      </c>
      <c r="G93" s="22">
        <v>1126.19</v>
      </c>
      <c r="H93" s="22"/>
      <c r="J93" s="5">
        <v>800</v>
      </c>
      <c r="K93" s="5"/>
      <c r="L93" s="5">
        <v>300</v>
      </c>
      <c r="M93" s="5">
        <v>26.8</v>
      </c>
      <c r="N93" s="5"/>
      <c r="O93" s="5"/>
      <c r="P93" s="5"/>
      <c r="Q93" s="5"/>
      <c r="R93" s="5"/>
      <c r="S93" s="5"/>
      <c r="T93" s="5"/>
      <c r="U93" s="5">
        <v>-0.61</v>
      </c>
      <c r="V93" s="5"/>
      <c r="W93" s="5"/>
      <c r="X93" s="5">
        <f t="shared" si="3"/>
        <v>1126.19</v>
      </c>
      <c r="Z93" s="11"/>
    </row>
    <row r="94" spans="1:26" x14ac:dyDescent="0.2">
      <c r="A94" s="20" t="s">
        <v>17</v>
      </c>
      <c r="B94" s="20" t="s">
        <v>72</v>
      </c>
      <c r="C94" s="21">
        <v>2487</v>
      </c>
      <c r="D94" s="20" t="s">
        <v>146</v>
      </c>
      <c r="E94" s="20" t="s">
        <v>221</v>
      </c>
      <c r="G94" s="22">
        <v>1124.1099999999999</v>
      </c>
      <c r="H94" s="22"/>
      <c r="J94" s="5">
        <v>800</v>
      </c>
      <c r="K94" s="5"/>
      <c r="L94" s="5">
        <v>300</v>
      </c>
      <c r="M94" s="5">
        <v>25.46</v>
      </c>
      <c r="N94" s="5"/>
      <c r="O94" s="5"/>
      <c r="P94" s="5"/>
      <c r="Q94" s="5"/>
      <c r="R94" s="5"/>
      <c r="S94" s="5"/>
      <c r="T94" s="5"/>
      <c r="U94" s="5">
        <v>-1.35</v>
      </c>
      <c r="V94" s="5"/>
      <c r="W94" s="5"/>
      <c r="X94" s="5">
        <f t="shared" si="3"/>
        <v>1124.1100000000001</v>
      </c>
      <c r="Z94" s="11"/>
    </row>
    <row r="95" spans="1:26" x14ac:dyDescent="0.2">
      <c r="A95" s="20" t="s">
        <v>18</v>
      </c>
      <c r="B95" s="20" t="s">
        <v>72</v>
      </c>
      <c r="C95" s="21">
        <v>2488</v>
      </c>
      <c r="D95" s="20" t="s">
        <v>147</v>
      </c>
      <c r="E95" s="20" t="s">
        <v>222</v>
      </c>
      <c r="G95" s="22">
        <v>1096.21</v>
      </c>
      <c r="H95" s="22"/>
      <c r="J95" s="5">
        <v>800</v>
      </c>
      <c r="K95" s="5"/>
      <c r="L95" s="5">
        <v>300</v>
      </c>
      <c r="M95" s="5">
        <v>27.47</v>
      </c>
      <c r="N95" s="5"/>
      <c r="O95" s="5"/>
      <c r="P95" s="5"/>
      <c r="Q95" s="5"/>
      <c r="R95" s="5"/>
      <c r="S95" s="5"/>
      <c r="T95" s="5"/>
      <c r="U95" s="5">
        <v>-31.26</v>
      </c>
      <c r="V95" s="5"/>
      <c r="W95" s="5"/>
      <c r="X95" s="5">
        <f t="shared" si="3"/>
        <v>1096.21</v>
      </c>
      <c r="Z95" s="11"/>
    </row>
    <row r="96" spans="1:26" x14ac:dyDescent="0.2">
      <c r="A96" s="20" t="s">
        <v>32</v>
      </c>
      <c r="B96" s="20" t="s">
        <v>72</v>
      </c>
      <c r="C96" s="21">
        <v>2489</v>
      </c>
      <c r="D96" s="20" t="s">
        <v>148</v>
      </c>
      <c r="E96" s="20" t="s">
        <v>223</v>
      </c>
      <c r="G96" s="22">
        <v>1104.02</v>
      </c>
      <c r="H96" s="22"/>
      <c r="J96" s="5">
        <v>800</v>
      </c>
      <c r="K96" s="5"/>
      <c r="L96" s="5">
        <v>300</v>
      </c>
      <c r="M96" s="5">
        <v>4.0199999999999996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>
        <f t="shared" si="3"/>
        <v>1104.02</v>
      </c>
      <c r="Z96" s="11"/>
    </row>
    <row r="97" spans="1:26" x14ac:dyDescent="0.2">
      <c r="A97" s="20" t="s">
        <v>30</v>
      </c>
      <c r="B97" s="20" t="s">
        <v>73</v>
      </c>
      <c r="C97" s="21">
        <v>2490</v>
      </c>
      <c r="D97" s="20" t="s">
        <v>233</v>
      </c>
      <c r="E97" s="20" t="s">
        <v>224</v>
      </c>
      <c r="G97" s="22">
        <v>2100.29</v>
      </c>
      <c r="H97" s="22"/>
      <c r="J97" s="5"/>
      <c r="K97" s="5"/>
      <c r="L97" s="5"/>
      <c r="M97" s="5"/>
      <c r="N97" s="5"/>
      <c r="O97" s="5"/>
      <c r="P97" s="5"/>
      <c r="Q97" s="5"/>
      <c r="R97" s="5"/>
      <c r="S97" s="5">
        <v>2100.29</v>
      </c>
      <c r="T97" s="5"/>
      <c r="U97" s="5"/>
      <c r="V97" s="5"/>
      <c r="W97" s="5"/>
      <c r="X97" s="5">
        <f t="shared" si="3"/>
        <v>2100.29</v>
      </c>
      <c r="Z97" s="11"/>
    </row>
    <row r="98" spans="1:26" x14ac:dyDescent="0.2">
      <c r="A98" s="13"/>
      <c r="B98" s="20" t="s">
        <v>74</v>
      </c>
      <c r="C98" s="14"/>
      <c r="D98" s="20" t="s">
        <v>33</v>
      </c>
      <c r="E98" s="13"/>
      <c r="G98" s="22">
        <v>584.33000000000004</v>
      </c>
      <c r="H98" s="2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584.33000000000004</v>
      </c>
      <c r="W98" s="5"/>
      <c r="X98" s="5">
        <f t="shared" si="3"/>
        <v>584.33000000000004</v>
      </c>
      <c r="Z98" s="11"/>
    </row>
    <row r="99" spans="1:26" x14ac:dyDescent="0.2">
      <c r="A99" s="20" t="s">
        <v>12</v>
      </c>
      <c r="B99" s="20" t="s">
        <v>75</v>
      </c>
      <c r="C99" s="21">
        <v>2508</v>
      </c>
      <c r="D99" s="20" t="s">
        <v>13</v>
      </c>
      <c r="E99" s="20">
        <v>24101063</v>
      </c>
      <c r="G99" s="22">
        <v>127</v>
      </c>
      <c r="H99" s="2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v>127</v>
      </c>
      <c r="V99" s="5"/>
      <c r="W99" s="5"/>
      <c r="X99" s="5">
        <f t="shared" si="3"/>
        <v>127</v>
      </c>
      <c r="Z99" s="11"/>
    </row>
    <row r="100" spans="1:26" x14ac:dyDescent="0.2">
      <c r="A100" s="20" t="s">
        <v>31</v>
      </c>
      <c r="B100" s="20" t="s">
        <v>76</v>
      </c>
      <c r="C100" s="21">
        <v>2527</v>
      </c>
      <c r="D100" s="20" t="s">
        <v>149</v>
      </c>
      <c r="E100" s="20" t="s">
        <v>225</v>
      </c>
      <c r="G100" s="22">
        <v>1068.74</v>
      </c>
      <c r="H100" s="22"/>
      <c r="J100" s="5">
        <v>800</v>
      </c>
      <c r="K100" s="5"/>
      <c r="L100" s="5">
        <v>300</v>
      </c>
      <c r="M100" s="5"/>
      <c r="N100" s="5"/>
      <c r="O100" s="5"/>
      <c r="P100" s="5"/>
      <c r="Q100" s="5"/>
      <c r="R100" s="5"/>
      <c r="S100" s="5"/>
      <c r="T100" s="5"/>
      <c r="U100" s="5">
        <v>-31.26</v>
      </c>
      <c r="V100" s="5"/>
      <c r="W100" s="5"/>
      <c r="X100" s="5">
        <f t="shared" si="3"/>
        <v>1068.74</v>
      </c>
      <c r="Z100" s="11"/>
    </row>
    <row r="101" spans="1:26" x14ac:dyDescent="0.2">
      <c r="A101" s="20" t="s">
        <v>14</v>
      </c>
      <c r="B101" s="20" t="s">
        <v>76</v>
      </c>
      <c r="C101" s="21">
        <v>2528</v>
      </c>
      <c r="D101" s="20" t="s">
        <v>150</v>
      </c>
      <c r="E101" s="20" t="s">
        <v>226</v>
      </c>
      <c r="G101" s="22">
        <v>1443.78</v>
      </c>
      <c r="H101" s="22"/>
      <c r="J101" s="5">
        <v>800</v>
      </c>
      <c r="K101" s="5"/>
      <c r="L101" s="5">
        <v>300</v>
      </c>
      <c r="M101" s="5">
        <v>45.56</v>
      </c>
      <c r="N101" s="5">
        <v>300</v>
      </c>
      <c r="O101" s="5">
        <v>29.48</v>
      </c>
      <c r="P101" s="5"/>
      <c r="Q101" s="5"/>
      <c r="R101" s="5"/>
      <c r="S101" s="5"/>
      <c r="T101" s="5"/>
      <c r="U101" s="5">
        <v>-31.26</v>
      </c>
      <c r="V101" s="5"/>
      <c r="W101" s="5"/>
      <c r="X101" s="5">
        <f t="shared" si="3"/>
        <v>1443.78</v>
      </c>
      <c r="Z101" s="11"/>
    </row>
    <row r="102" spans="1:26" x14ac:dyDescent="0.2">
      <c r="A102" s="20" t="s">
        <v>15</v>
      </c>
      <c r="B102" s="20" t="s">
        <v>76</v>
      </c>
      <c r="C102" s="21">
        <v>2529</v>
      </c>
      <c r="D102" s="20" t="s">
        <v>151</v>
      </c>
      <c r="E102" s="20" t="s">
        <v>227</v>
      </c>
      <c r="G102" s="22">
        <v>1380.8</v>
      </c>
      <c r="H102" s="22"/>
      <c r="J102" s="5">
        <v>800</v>
      </c>
      <c r="K102" s="5">
        <v>300</v>
      </c>
      <c r="L102" s="5">
        <v>300</v>
      </c>
      <c r="M102" s="5">
        <v>12.06</v>
      </c>
      <c r="N102" s="5"/>
      <c r="O102" s="5"/>
      <c r="P102" s="5"/>
      <c r="Q102" s="5"/>
      <c r="R102" s="5"/>
      <c r="S102" s="5"/>
      <c r="T102" s="5"/>
      <c r="U102" s="5">
        <v>-31.26</v>
      </c>
      <c r="V102" s="5"/>
      <c r="W102" s="5"/>
      <c r="X102" s="5">
        <f t="shared" si="3"/>
        <v>1380.8</v>
      </c>
      <c r="Z102" s="11"/>
    </row>
    <row r="103" spans="1:26" x14ac:dyDescent="0.2">
      <c r="A103" s="20" t="s">
        <v>16</v>
      </c>
      <c r="B103" s="20" t="s">
        <v>76</v>
      </c>
      <c r="C103" s="21">
        <v>2530</v>
      </c>
      <c r="D103" s="20" t="s">
        <v>152</v>
      </c>
      <c r="E103" s="20" t="s">
        <v>228</v>
      </c>
      <c r="G103" s="22">
        <v>1126.19</v>
      </c>
      <c r="H103" s="22"/>
      <c r="J103" s="5">
        <v>800</v>
      </c>
      <c r="K103" s="5"/>
      <c r="L103" s="5">
        <v>300</v>
      </c>
      <c r="M103" s="5">
        <v>26.8</v>
      </c>
      <c r="N103" s="5"/>
      <c r="O103" s="5"/>
      <c r="P103" s="5"/>
      <c r="Q103" s="5"/>
      <c r="R103" s="5"/>
      <c r="S103" s="5"/>
      <c r="T103" s="5"/>
      <c r="U103" s="5">
        <v>-0.61</v>
      </c>
      <c r="V103" s="5"/>
      <c r="W103" s="5"/>
      <c r="X103" s="5">
        <f t="shared" si="3"/>
        <v>1126.19</v>
      </c>
      <c r="Z103" s="11"/>
    </row>
    <row r="104" spans="1:26" x14ac:dyDescent="0.2">
      <c r="A104" s="20" t="s">
        <v>17</v>
      </c>
      <c r="B104" s="20" t="s">
        <v>76</v>
      </c>
      <c r="C104" s="21">
        <v>2531</v>
      </c>
      <c r="D104" s="20" t="s">
        <v>153</v>
      </c>
      <c r="E104" s="20" t="s">
        <v>229</v>
      </c>
      <c r="G104" s="22">
        <v>1124.1099999999999</v>
      </c>
      <c r="H104" s="22"/>
      <c r="J104" s="5">
        <v>800</v>
      </c>
      <c r="K104" s="5"/>
      <c r="L104" s="5">
        <v>300</v>
      </c>
      <c r="M104" s="5">
        <v>25.46</v>
      </c>
      <c r="N104" s="5"/>
      <c r="O104" s="5"/>
      <c r="P104" s="5"/>
      <c r="Q104" s="5"/>
      <c r="R104" s="5"/>
      <c r="S104" s="5"/>
      <c r="T104" s="5"/>
      <c r="U104" s="5">
        <v>-1.35</v>
      </c>
      <c r="V104" s="5"/>
      <c r="W104" s="5"/>
      <c r="X104" s="5">
        <f t="shared" si="3"/>
        <v>1124.1100000000001</v>
      </c>
      <c r="Z104" s="11"/>
    </row>
    <row r="105" spans="1:26" x14ac:dyDescent="0.2">
      <c r="A105" s="20" t="s">
        <v>18</v>
      </c>
      <c r="B105" s="20" t="s">
        <v>76</v>
      </c>
      <c r="C105" s="21">
        <v>2532</v>
      </c>
      <c r="D105" s="20" t="s">
        <v>154</v>
      </c>
      <c r="E105" s="20" t="s">
        <v>230</v>
      </c>
      <c r="G105" s="22">
        <v>2583.21</v>
      </c>
      <c r="H105" s="22"/>
      <c r="J105" s="5">
        <v>800</v>
      </c>
      <c r="K105" s="5"/>
      <c r="L105" s="5">
        <v>300</v>
      </c>
      <c r="M105" s="5">
        <v>27.47</v>
      </c>
      <c r="N105" s="5"/>
      <c r="O105" s="5">
        <v>750</v>
      </c>
      <c r="P105" s="5">
        <v>737</v>
      </c>
      <c r="Q105" s="5"/>
      <c r="R105" s="5"/>
      <c r="S105" s="5"/>
      <c r="T105" s="5"/>
      <c r="U105" s="5">
        <v>-31.26</v>
      </c>
      <c r="V105" s="5"/>
      <c r="W105" s="5"/>
      <c r="X105" s="5">
        <f t="shared" si="3"/>
        <v>2583.21</v>
      </c>
      <c r="Z105" s="11"/>
    </row>
    <row r="106" spans="1:26" x14ac:dyDescent="0.2">
      <c r="A106" s="20" t="s">
        <v>32</v>
      </c>
      <c r="B106" s="20" t="s">
        <v>76</v>
      </c>
      <c r="C106" s="21">
        <v>2533</v>
      </c>
      <c r="D106" s="20" t="s">
        <v>155</v>
      </c>
      <c r="E106" s="20" t="s">
        <v>231</v>
      </c>
      <c r="G106" s="22">
        <v>1104.02</v>
      </c>
      <c r="H106" s="22"/>
      <c r="J106" s="5">
        <v>800</v>
      </c>
      <c r="K106" s="5"/>
      <c r="L106" s="5">
        <v>300</v>
      </c>
      <c r="M106" s="5">
        <v>4.0199999999999996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>
        <f t="shared" si="3"/>
        <v>1104.02</v>
      </c>
      <c r="Z106" s="11"/>
    </row>
    <row r="107" spans="1:26" x14ac:dyDescent="0.2">
      <c r="A107" s="17"/>
      <c r="B107" s="20" t="s">
        <v>77</v>
      </c>
      <c r="C107" s="14"/>
      <c r="D107" s="20" t="s">
        <v>33</v>
      </c>
      <c r="E107" s="12"/>
      <c r="G107" s="22">
        <v>584.33000000000004</v>
      </c>
      <c r="H107" s="2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>
        <v>584.33000000000004</v>
      </c>
      <c r="W107" s="5"/>
      <c r="X107" s="5">
        <f t="shared" si="3"/>
        <v>584.33000000000004</v>
      </c>
      <c r="Z107" s="11"/>
    </row>
    <row r="108" spans="1:26" x14ac:dyDescent="0.2">
      <c r="A108" s="25" t="s">
        <v>12</v>
      </c>
      <c r="B108" s="20" t="s">
        <v>234</v>
      </c>
      <c r="C108" s="14">
        <v>2546</v>
      </c>
      <c r="D108" s="25" t="s">
        <v>13</v>
      </c>
      <c r="E108" s="12">
        <v>24111063</v>
      </c>
      <c r="G108" s="22">
        <v>127</v>
      </c>
      <c r="H108" s="2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>
        <v>127</v>
      </c>
      <c r="V108" s="5"/>
      <c r="W108" s="5"/>
      <c r="X108" s="5">
        <f t="shared" si="3"/>
        <v>127</v>
      </c>
      <c r="Z108" s="11"/>
    </row>
    <row r="109" spans="1:26" x14ac:dyDescent="0.2">
      <c r="A109" s="25" t="s">
        <v>30</v>
      </c>
      <c r="B109" s="20" t="s">
        <v>235</v>
      </c>
      <c r="C109" s="14">
        <v>2561</v>
      </c>
      <c r="D109" s="25" t="s">
        <v>245</v>
      </c>
      <c r="E109" s="12" t="s">
        <v>237</v>
      </c>
      <c r="G109" s="22">
        <v>442.68</v>
      </c>
      <c r="H109" s="22"/>
      <c r="J109" s="5"/>
      <c r="K109" s="5"/>
      <c r="L109" s="5"/>
      <c r="M109" s="5"/>
      <c r="N109" s="5"/>
      <c r="O109" s="5"/>
      <c r="P109" s="5"/>
      <c r="Q109" s="5"/>
      <c r="R109" s="5">
        <v>442.68</v>
      </c>
      <c r="S109" s="5"/>
      <c r="T109" s="5"/>
      <c r="U109" s="5"/>
      <c r="V109" s="5"/>
      <c r="W109" s="5"/>
      <c r="X109" s="5">
        <f t="shared" si="3"/>
        <v>442.68</v>
      </c>
      <c r="Z109" s="11"/>
    </row>
    <row r="110" spans="1:26" x14ac:dyDescent="0.2">
      <c r="A110" s="25" t="s">
        <v>31</v>
      </c>
      <c r="B110" s="20" t="s">
        <v>236</v>
      </c>
      <c r="C110" s="14">
        <v>2566</v>
      </c>
      <c r="D110" s="25" t="s">
        <v>246</v>
      </c>
      <c r="E110" s="12" t="s">
        <v>238</v>
      </c>
      <c r="G110" s="22">
        <v>1074.0999999999999</v>
      </c>
      <c r="H110" s="22"/>
      <c r="J110" s="5">
        <v>800</v>
      </c>
      <c r="K110" s="5"/>
      <c r="L110" s="5">
        <v>300</v>
      </c>
      <c r="M110" s="5">
        <v>5.36</v>
      </c>
      <c r="N110" s="5"/>
      <c r="O110" s="5"/>
      <c r="P110" s="5"/>
      <c r="Q110" s="5"/>
      <c r="R110" s="5"/>
      <c r="S110" s="5"/>
      <c r="T110" s="5"/>
      <c r="U110" s="5">
        <v>-31.26</v>
      </c>
      <c r="V110" s="5"/>
      <c r="W110" s="5"/>
      <c r="X110" s="5">
        <f t="shared" si="3"/>
        <v>1074.0999999999999</v>
      </c>
      <c r="Z110" s="11"/>
    </row>
    <row r="111" spans="1:26" x14ac:dyDescent="0.2">
      <c r="A111" s="25" t="s">
        <v>14</v>
      </c>
      <c r="B111" s="20" t="s">
        <v>236</v>
      </c>
      <c r="C111" s="14">
        <v>2567</v>
      </c>
      <c r="D111" s="25" t="s">
        <v>247</v>
      </c>
      <c r="E111" s="12" t="s">
        <v>239</v>
      </c>
      <c r="G111" s="22">
        <v>1068.74</v>
      </c>
      <c r="H111" s="22"/>
      <c r="J111" s="5">
        <v>800</v>
      </c>
      <c r="K111" s="5"/>
      <c r="L111" s="5">
        <v>300</v>
      </c>
      <c r="M111" s="5"/>
      <c r="N111" s="5"/>
      <c r="O111" s="5"/>
      <c r="P111" s="5"/>
      <c r="Q111" s="5"/>
      <c r="R111" s="5"/>
      <c r="S111" s="5"/>
      <c r="T111" s="5"/>
      <c r="U111" s="5">
        <v>-31.26</v>
      </c>
      <c r="V111" s="5"/>
      <c r="W111" s="5"/>
      <c r="X111" s="5">
        <f t="shared" si="3"/>
        <v>1068.74</v>
      </c>
      <c r="Z111" s="11"/>
    </row>
    <row r="112" spans="1:26" x14ac:dyDescent="0.2">
      <c r="A112" s="25" t="s">
        <v>15</v>
      </c>
      <c r="B112" s="20" t="s">
        <v>236</v>
      </c>
      <c r="C112" s="14">
        <v>2568</v>
      </c>
      <c r="D112" s="25" t="s">
        <v>248</v>
      </c>
      <c r="E112" s="12" t="s">
        <v>240</v>
      </c>
      <c r="G112" s="22">
        <v>1380.8</v>
      </c>
      <c r="H112" s="22"/>
      <c r="J112" s="5">
        <v>800</v>
      </c>
      <c r="K112" s="5">
        <v>300</v>
      </c>
      <c r="L112" s="5">
        <v>300</v>
      </c>
      <c r="M112" s="5">
        <v>12.06</v>
      </c>
      <c r="N112" s="5"/>
      <c r="O112" s="5"/>
      <c r="P112" s="5"/>
      <c r="Q112" s="5"/>
      <c r="R112" s="5"/>
      <c r="S112" s="5"/>
      <c r="T112" s="5"/>
      <c r="U112" s="5">
        <v>-31.26</v>
      </c>
      <c r="V112" s="5"/>
      <c r="W112" s="5"/>
      <c r="X112" s="5">
        <f t="shared" si="3"/>
        <v>1380.8</v>
      </c>
      <c r="Z112" s="11"/>
    </row>
    <row r="113" spans="1:26" x14ac:dyDescent="0.2">
      <c r="A113" s="25" t="s">
        <v>16</v>
      </c>
      <c r="B113" s="20" t="s">
        <v>236</v>
      </c>
      <c r="C113" s="14">
        <v>2569</v>
      </c>
      <c r="D113" s="25" t="s">
        <v>249</v>
      </c>
      <c r="E113" s="12" t="s">
        <v>241</v>
      </c>
      <c r="G113" s="22">
        <v>1126.19</v>
      </c>
      <c r="H113" s="22"/>
      <c r="J113" s="5">
        <v>800</v>
      </c>
      <c r="K113" s="5"/>
      <c r="L113" s="5">
        <v>300</v>
      </c>
      <c r="M113" s="5">
        <v>26.8</v>
      </c>
      <c r="N113" s="5"/>
      <c r="O113" s="5"/>
      <c r="P113" s="5"/>
      <c r="Q113" s="5"/>
      <c r="R113" s="5"/>
      <c r="S113" s="5"/>
      <c r="T113" s="5"/>
      <c r="U113" s="5">
        <v>-0.61</v>
      </c>
      <c r="V113" s="5"/>
      <c r="W113" s="5"/>
      <c r="X113" s="5">
        <f t="shared" si="3"/>
        <v>1126.19</v>
      </c>
      <c r="Z113" s="11"/>
    </row>
    <row r="114" spans="1:26" x14ac:dyDescent="0.2">
      <c r="A114" s="25" t="s">
        <v>17</v>
      </c>
      <c r="B114" s="20" t="s">
        <v>236</v>
      </c>
      <c r="C114" s="14">
        <v>2570</v>
      </c>
      <c r="D114" s="25" t="s">
        <v>250</v>
      </c>
      <c r="E114" s="12" t="s">
        <v>242</v>
      </c>
      <c r="G114" s="22">
        <v>1124.1099999999999</v>
      </c>
      <c r="H114" s="22"/>
      <c r="J114" s="5">
        <v>800</v>
      </c>
      <c r="K114" s="5"/>
      <c r="L114" s="5">
        <v>300</v>
      </c>
      <c r="M114" s="5">
        <v>25.46</v>
      </c>
      <c r="N114" s="5"/>
      <c r="O114" s="5"/>
      <c r="P114" s="5"/>
      <c r="Q114" s="5"/>
      <c r="R114" s="5"/>
      <c r="S114" s="5"/>
      <c r="T114" s="5"/>
      <c r="U114" s="5">
        <v>-1.35</v>
      </c>
      <c r="V114" s="5"/>
      <c r="W114" s="5"/>
      <c r="X114" s="5">
        <f t="shared" si="3"/>
        <v>1124.1100000000001</v>
      </c>
      <c r="Z114" s="11"/>
    </row>
    <row r="115" spans="1:26" x14ac:dyDescent="0.2">
      <c r="A115" s="25" t="s">
        <v>18</v>
      </c>
      <c r="B115" s="20" t="s">
        <v>236</v>
      </c>
      <c r="C115" s="14">
        <v>2571</v>
      </c>
      <c r="D115" s="25" t="s">
        <v>251</v>
      </c>
      <c r="E115" s="12" t="s">
        <v>243</v>
      </c>
      <c r="G115" s="22">
        <v>1096.21</v>
      </c>
      <c r="H115" s="22"/>
      <c r="J115" s="5">
        <v>800</v>
      </c>
      <c r="K115" s="5"/>
      <c r="L115" s="5">
        <v>300</v>
      </c>
      <c r="M115" s="5">
        <v>27.47</v>
      </c>
      <c r="N115" s="5"/>
      <c r="O115" s="5"/>
      <c r="P115" s="5"/>
      <c r="Q115" s="5"/>
      <c r="R115" s="5"/>
      <c r="S115" s="5"/>
      <c r="T115" s="5"/>
      <c r="U115" s="5">
        <v>-31.26</v>
      </c>
      <c r="V115" s="5"/>
      <c r="W115" s="5"/>
      <c r="X115" s="5">
        <f t="shared" si="3"/>
        <v>1096.21</v>
      </c>
      <c r="Z115" s="11"/>
    </row>
    <row r="116" spans="1:26" x14ac:dyDescent="0.2">
      <c r="A116" s="25" t="s">
        <v>32</v>
      </c>
      <c r="B116" s="20" t="s">
        <v>236</v>
      </c>
      <c r="C116" s="14">
        <v>2572</v>
      </c>
      <c r="D116" s="25" t="s">
        <v>252</v>
      </c>
      <c r="E116" s="12" t="s">
        <v>244</v>
      </c>
      <c r="G116" s="22">
        <v>1104.02</v>
      </c>
      <c r="H116" s="22"/>
      <c r="J116" s="5">
        <v>800</v>
      </c>
      <c r="K116" s="5"/>
      <c r="L116" s="5">
        <v>300</v>
      </c>
      <c r="M116" s="5">
        <v>4.0199999999999996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>
        <f t="shared" si="3"/>
        <v>1104.02</v>
      </c>
      <c r="Z116" s="11"/>
    </row>
    <row r="117" spans="1:26" x14ac:dyDescent="0.2">
      <c r="B117" s="25" t="s">
        <v>254</v>
      </c>
      <c r="C117" s="14"/>
      <c r="D117" s="25" t="s">
        <v>33</v>
      </c>
      <c r="G117" s="27">
        <v>584.33000000000004</v>
      </c>
      <c r="H117" s="2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>
        <v>584.33000000000004</v>
      </c>
      <c r="W117" s="5"/>
      <c r="X117" s="5">
        <f t="shared" si="3"/>
        <v>584.33000000000004</v>
      </c>
      <c r="Z117" s="11"/>
    </row>
    <row r="118" spans="1:26" x14ac:dyDescent="0.2">
      <c r="A118" s="28" t="s">
        <v>12</v>
      </c>
      <c r="B118" s="25" t="s">
        <v>255</v>
      </c>
      <c r="C118" s="14">
        <v>2586</v>
      </c>
      <c r="D118" s="25" t="s">
        <v>13</v>
      </c>
      <c r="E118" s="25">
        <v>24121063</v>
      </c>
      <c r="G118" s="27">
        <v>127</v>
      </c>
      <c r="H118" s="2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>
        <v>127</v>
      </c>
      <c r="V118" s="5"/>
      <c r="W118" s="5"/>
      <c r="X118" s="5">
        <f t="shared" si="3"/>
        <v>127</v>
      </c>
      <c r="Z118" s="11"/>
    </row>
    <row r="119" spans="1:26" x14ac:dyDescent="0.2">
      <c r="A119" s="28" t="s">
        <v>14</v>
      </c>
      <c r="B119" s="25" t="s">
        <v>256</v>
      </c>
      <c r="C119" s="14">
        <v>60375</v>
      </c>
      <c r="D119" s="25" t="s">
        <v>259</v>
      </c>
      <c r="E119" s="28" t="s">
        <v>267</v>
      </c>
      <c r="G119" s="27">
        <v>100</v>
      </c>
      <c r="H119" s="2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>
        <v>100</v>
      </c>
      <c r="X119" s="5">
        <f t="shared" si="3"/>
        <v>100</v>
      </c>
      <c r="Z119" s="11"/>
    </row>
    <row r="120" spans="1:26" x14ac:dyDescent="0.2">
      <c r="A120" s="28" t="s">
        <v>15</v>
      </c>
      <c r="B120" s="25" t="s">
        <v>256</v>
      </c>
      <c r="C120" s="14">
        <v>60376</v>
      </c>
      <c r="D120" s="25" t="s">
        <v>259</v>
      </c>
      <c r="E120" s="28" t="s">
        <v>268</v>
      </c>
      <c r="G120" s="27">
        <v>100</v>
      </c>
      <c r="H120" s="2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>
        <v>100</v>
      </c>
      <c r="X120" s="5">
        <f t="shared" si="3"/>
        <v>100</v>
      </c>
      <c r="Z120" s="11"/>
    </row>
    <row r="121" spans="1:26" x14ac:dyDescent="0.2">
      <c r="A121" s="28" t="s">
        <v>16</v>
      </c>
      <c r="B121" s="25" t="s">
        <v>256</v>
      </c>
      <c r="C121" s="14">
        <v>60377</v>
      </c>
      <c r="D121" s="25" t="s">
        <v>259</v>
      </c>
      <c r="E121" s="28" t="s">
        <v>269</v>
      </c>
      <c r="G121" s="27">
        <v>100</v>
      </c>
      <c r="H121" s="2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>
        <v>100</v>
      </c>
      <c r="X121" s="5">
        <f t="shared" si="3"/>
        <v>100</v>
      </c>
      <c r="Z121" s="11"/>
    </row>
    <row r="122" spans="1:26" x14ac:dyDescent="0.2">
      <c r="A122" s="28" t="s">
        <v>17</v>
      </c>
      <c r="B122" s="25" t="s">
        <v>256</v>
      </c>
      <c r="C122" s="14">
        <v>60378</v>
      </c>
      <c r="D122" s="25" t="s">
        <v>259</v>
      </c>
      <c r="E122" s="28" t="s">
        <v>270</v>
      </c>
      <c r="G122" s="27">
        <v>100</v>
      </c>
      <c r="H122" s="2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>
        <v>100</v>
      </c>
      <c r="X122" s="5">
        <f t="shared" si="3"/>
        <v>100</v>
      </c>
      <c r="Z122" s="11"/>
    </row>
    <row r="123" spans="1:26" x14ac:dyDescent="0.2">
      <c r="A123" s="28" t="s">
        <v>18</v>
      </c>
      <c r="B123" s="25" t="s">
        <v>256</v>
      </c>
      <c r="C123" s="14">
        <v>60379</v>
      </c>
      <c r="D123" s="25" t="s">
        <v>259</v>
      </c>
      <c r="E123" s="28" t="s">
        <v>271</v>
      </c>
      <c r="G123" s="27">
        <v>100</v>
      </c>
      <c r="H123" s="2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>
        <v>100</v>
      </c>
      <c r="X123" s="5">
        <f t="shared" si="3"/>
        <v>100</v>
      </c>
      <c r="Z123" s="11"/>
    </row>
    <row r="124" spans="1:26" x14ac:dyDescent="0.2">
      <c r="A124" s="28" t="s">
        <v>32</v>
      </c>
      <c r="B124" s="25" t="s">
        <v>256</v>
      </c>
      <c r="C124" s="14">
        <v>60380</v>
      </c>
      <c r="D124" s="25" t="s">
        <v>259</v>
      </c>
      <c r="E124" s="28" t="s">
        <v>272</v>
      </c>
      <c r="G124" s="27">
        <v>100</v>
      </c>
      <c r="H124" s="2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>
        <v>100</v>
      </c>
      <c r="X124" s="5">
        <f t="shared" si="3"/>
        <v>100</v>
      </c>
      <c r="Z124" s="11"/>
    </row>
    <row r="125" spans="1:26" x14ac:dyDescent="0.2">
      <c r="A125" s="28" t="s">
        <v>31</v>
      </c>
      <c r="B125" s="25" t="s">
        <v>256</v>
      </c>
      <c r="C125" s="14">
        <v>60373</v>
      </c>
      <c r="D125" s="25" t="s">
        <v>259</v>
      </c>
      <c r="E125" s="28" t="s">
        <v>273</v>
      </c>
      <c r="G125" s="27">
        <v>100</v>
      </c>
      <c r="H125" s="2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>
        <v>100</v>
      </c>
      <c r="X125" s="5">
        <f t="shared" si="3"/>
        <v>100</v>
      </c>
      <c r="Z125" s="11"/>
    </row>
    <row r="126" spans="1:26" x14ac:dyDescent="0.2">
      <c r="A126" s="28" t="s">
        <v>31</v>
      </c>
      <c r="B126" s="25" t="s">
        <v>257</v>
      </c>
      <c r="C126" s="14">
        <v>2602</v>
      </c>
      <c r="D126" s="25" t="s">
        <v>260</v>
      </c>
      <c r="E126" s="28" t="s">
        <v>274</v>
      </c>
      <c r="G126" s="27">
        <v>1074.0999999999999</v>
      </c>
      <c r="H126" s="27"/>
      <c r="J126" s="5">
        <v>800</v>
      </c>
      <c r="K126" s="5"/>
      <c r="L126" s="5">
        <v>300</v>
      </c>
      <c r="M126" s="5">
        <v>5.36</v>
      </c>
      <c r="N126" s="5"/>
      <c r="O126" s="5"/>
      <c r="P126" s="5"/>
      <c r="Q126" s="5"/>
      <c r="R126" s="5"/>
      <c r="S126" s="5"/>
      <c r="T126" s="5"/>
      <c r="U126" s="5">
        <v>-31.26</v>
      </c>
      <c r="V126" s="5"/>
      <c r="W126" s="5"/>
      <c r="X126" s="5">
        <f t="shared" si="3"/>
        <v>1074.0999999999999</v>
      </c>
      <c r="Z126" s="11"/>
    </row>
    <row r="127" spans="1:26" x14ac:dyDescent="0.2">
      <c r="A127" s="28" t="s">
        <v>14</v>
      </c>
      <c r="B127" s="25" t="s">
        <v>257</v>
      </c>
      <c r="C127" s="14">
        <v>2603</v>
      </c>
      <c r="D127" s="25" t="s">
        <v>261</v>
      </c>
      <c r="E127" s="28" t="s">
        <v>275</v>
      </c>
      <c r="G127" s="27">
        <v>1114.3</v>
      </c>
      <c r="H127" s="27"/>
      <c r="J127" s="5">
        <v>800</v>
      </c>
      <c r="K127" s="5"/>
      <c r="L127" s="5">
        <v>300</v>
      </c>
      <c r="M127" s="5">
        <v>45.56</v>
      </c>
      <c r="N127" s="5"/>
      <c r="O127" s="5"/>
      <c r="P127" s="5"/>
      <c r="Q127" s="5"/>
      <c r="R127" s="5"/>
      <c r="S127" s="5"/>
      <c r="T127" s="5"/>
      <c r="U127" s="5">
        <v>-31.26</v>
      </c>
      <c r="V127" s="5"/>
      <c r="W127" s="5"/>
      <c r="X127" s="5">
        <f t="shared" si="3"/>
        <v>1114.3</v>
      </c>
      <c r="Z127" s="11"/>
    </row>
    <row r="128" spans="1:26" x14ac:dyDescent="0.2">
      <c r="A128" s="28" t="s">
        <v>15</v>
      </c>
      <c r="B128" s="25" t="s">
        <v>257</v>
      </c>
      <c r="C128" s="14">
        <v>2604</v>
      </c>
      <c r="D128" s="25" t="s">
        <v>262</v>
      </c>
      <c r="E128" s="28" t="s">
        <v>276</v>
      </c>
      <c r="G128" s="27">
        <v>1380.8</v>
      </c>
      <c r="H128" s="27"/>
      <c r="J128" s="5">
        <v>800</v>
      </c>
      <c r="K128" s="5">
        <v>300</v>
      </c>
      <c r="L128" s="5">
        <v>300</v>
      </c>
      <c r="M128" s="5">
        <v>12.06</v>
      </c>
      <c r="N128" s="5"/>
      <c r="O128" s="5"/>
      <c r="P128" s="5"/>
      <c r="Q128" s="5"/>
      <c r="R128" s="5"/>
      <c r="S128" s="5"/>
      <c r="T128" s="5"/>
      <c r="U128" s="5">
        <v>-31.26</v>
      </c>
      <c r="V128" s="5"/>
      <c r="W128" s="5"/>
      <c r="X128" s="5">
        <f t="shared" si="3"/>
        <v>1380.8</v>
      </c>
      <c r="Z128" s="11"/>
    </row>
    <row r="129" spans="1:26" x14ac:dyDescent="0.2">
      <c r="A129" s="28" t="s">
        <v>16</v>
      </c>
      <c r="B129" s="25" t="s">
        <v>257</v>
      </c>
      <c r="C129" s="14">
        <v>2605</v>
      </c>
      <c r="D129" s="25" t="s">
        <v>263</v>
      </c>
      <c r="E129" s="28" t="s">
        <v>277</v>
      </c>
      <c r="G129" s="27">
        <v>1126.19</v>
      </c>
      <c r="H129" s="27"/>
      <c r="J129" s="5">
        <v>800</v>
      </c>
      <c r="K129" s="5"/>
      <c r="L129" s="5">
        <v>300</v>
      </c>
      <c r="M129" s="5">
        <v>26.8</v>
      </c>
      <c r="N129" s="5"/>
      <c r="O129" s="5"/>
      <c r="P129" s="5"/>
      <c r="Q129" s="5"/>
      <c r="R129" s="5"/>
      <c r="S129" s="5"/>
      <c r="T129" s="5"/>
      <c r="U129" s="5">
        <v>-0.61</v>
      </c>
      <c r="V129" s="5"/>
      <c r="W129" s="5"/>
      <c r="X129" s="5">
        <f t="shared" si="3"/>
        <v>1126.19</v>
      </c>
      <c r="Z129" s="11"/>
    </row>
    <row r="130" spans="1:26" x14ac:dyDescent="0.2">
      <c r="A130" s="28" t="s">
        <v>17</v>
      </c>
      <c r="B130" s="25" t="s">
        <v>257</v>
      </c>
      <c r="C130" s="14">
        <v>2606</v>
      </c>
      <c r="D130" s="25" t="s">
        <v>264</v>
      </c>
      <c r="E130" s="28" t="s">
        <v>278</v>
      </c>
      <c r="G130" s="27">
        <v>1124.1099999999999</v>
      </c>
      <c r="H130" s="27"/>
      <c r="J130" s="5">
        <v>800</v>
      </c>
      <c r="K130" s="5"/>
      <c r="L130" s="5">
        <v>300</v>
      </c>
      <c r="M130" s="5">
        <v>25.46</v>
      </c>
      <c r="N130" s="5"/>
      <c r="O130" s="5"/>
      <c r="P130" s="5"/>
      <c r="Q130" s="5"/>
      <c r="R130" s="5"/>
      <c r="S130" s="5"/>
      <c r="T130" s="5"/>
      <c r="U130" s="5">
        <v>-1.35</v>
      </c>
      <c r="V130" s="5"/>
      <c r="W130" s="5"/>
      <c r="X130" s="5">
        <f t="shared" si="3"/>
        <v>1124.1100000000001</v>
      </c>
      <c r="Z130" s="11"/>
    </row>
    <row r="131" spans="1:26" x14ac:dyDescent="0.2">
      <c r="A131" s="28" t="s">
        <v>18</v>
      </c>
      <c r="B131" s="25" t="s">
        <v>257</v>
      </c>
      <c r="C131" s="14">
        <v>2607</v>
      </c>
      <c r="D131" s="25" t="s">
        <v>265</v>
      </c>
      <c r="E131" s="28" t="s">
        <v>279</v>
      </c>
      <c r="G131" s="27">
        <v>1096.21</v>
      </c>
      <c r="H131" s="27"/>
      <c r="J131" s="5">
        <v>800</v>
      </c>
      <c r="K131" s="5"/>
      <c r="L131" s="5">
        <v>300</v>
      </c>
      <c r="M131" s="5">
        <v>27.47</v>
      </c>
      <c r="N131" s="5"/>
      <c r="O131" s="5"/>
      <c r="P131" s="5"/>
      <c r="Q131" s="5"/>
      <c r="R131" s="5"/>
      <c r="S131" s="5"/>
      <c r="T131" s="5"/>
      <c r="U131" s="5">
        <v>-31.26</v>
      </c>
      <c r="V131" s="5"/>
      <c r="W131" s="5"/>
      <c r="X131" s="5">
        <f t="shared" si="3"/>
        <v>1096.21</v>
      </c>
      <c r="Z131" s="11"/>
    </row>
    <row r="132" spans="1:26" x14ac:dyDescent="0.2">
      <c r="A132" s="28" t="s">
        <v>32</v>
      </c>
      <c r="B132" s="25" t="s">
        <v>257</v>
      </c>
      <c r="C132" s="14">
        <v>2608</v>
      </c>
      <c r="D132" s="25" t="s">
        <v>266</v>
      </c>
      <c r="E132" s="28" t="s">
        <v>280</v>
      </c>
      <c r="G132" s="27">
        <v>1104.02</v>
      </c>
      <c r="H132" s="27"/>
      <c r="J132" s="5">
        <v>800</v>
      </c>
      <c r="K132" s="5"/>
      <c r="L132" s="5">
        <v>300</v>
      </c>
      <c r="M132" s="5">
        <v>4.0199999999999996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>
        <f t="shared" si="3"/>
        <v>1104.02</v>
      </c>
      <c r="Z132" s="11"/>
    </row>
    <row r="133" spans="1:26" x14ac:dyDescent="0.2">
      <c r="A133" s="28" t="s">
        <v>34</v>
      </c>
      <c r="B133" s="25" t="s">
        <v>258</v>
      </c>
      <c r="C133" s="14"/>
      <c r="D133" s="25" t="s">
        <v>281</v>
      </c>
      <c r="E133" s="25">
        <v>11736984</v>
      </c>
      <c r="G133" s="27">
        <v>1030</v>
      </c>
      <c r="H133" s="27"/>
      <c r="J133" s="5"/>
      <c r="K133" s="5"/>
      <c r="L133" s="5"/>
      <c r="M133" s="5"/>
      <c r="N133" s="5"/>
      <c r="O133" s="5"/>
      <c r="P133" s="5"/>
      <c r="Q133" s="5"/>
      <c r="R133" s="5"/>
      <c r="S133" s="5">
        <v>1030</v>
      </c>
      <c r="T133" s="5"/>
      <c r="U133" s="5"/>
      <c r="V133" s="5"/>
      <c r="W133" s="5"/>
      <c r="X133" s="5">
        <f t="shared" si="3"/>
        <v>1030</v>
      </c>
      <c r="Z133" s="11"/>
    </row>
    <row r="134" spans="1:26" x14ac:dyDescent="0.2">
      <c r="B134" s="25" t="s">
        <v>282</v>
      </c>
      <c r="C134" s="14"/>
      <c r="D134" s="25" t="s">
        <v>33</v>
      </c>
      <c r="G134" s="27">
        <v>584.33000000000004</v>
      </c>
      <c r="H134" s="2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>
        <v>584.33000000000004</v>
      </c>
      <c r="W134" s="5"/>
      <c r="X134" s="5">
        <f t="shared" ref="X134:X135" si="4">SUM(J134:W134)</f>
        <v>584.33000000000004</v>
      </c>
      <c r="Z134" s="11"/>
    </row>
    <row r="135" spans="1:26" x14ac:dyDescent="0.2">
      <c r="A135" s="25" t="s">
        <v>30</v>
      </c>
      <c r="B135" s="25" t="s">
        <v>282</v>
      </c>
      <c r="C135" s="14"/>
      <c r="D135" s="25" t="s">
        <v>283</v>
      </c>
      <c r="E135" s="3" t="s">
        <v>284</v>
      </c>
      <c r="G135" s="27">
        <v>180.62</v>
      </c>
      <c r="H135" s="27"/>
      <c r="J135" s="5"/>
      <c r="K135" s="5"/>
      <c r="L135" s="5"/>
      <c r="M135" s="5"/>
      <c r="N135" s="5"/>
      <c r="O135" s="5"/>
      <c r="P135" s="5"/>
      <c r="Q135" s="5"/>
      <c r="R135" s="5">
        <v>180.62</v>
      </c>
      <c r="S135" s="5"/>
      <c r="T135" s="5"/>
      <c r="U135" s="5"/>
      <c r="V135" s="5"/>
      <c r="W135" s="5"/>
      <c r="X135" s="5">
        <f t="shared" si="4"/>
        <v>180.62</v>
      </c>
      <c r="Z135" s="11"/>
    </row>
    <row r="136" spans="1:26" ht="13.5" thickBot="1" x14ac:dyDescent="0.25">
      <c r="A136" s="28"/>
      <c r="B136" s="18"/>
      <c r="C136" s="19"/>
      <c r="D136" s="18"/>
      <c r="G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6" x14ac:dyDescent="0.2">
      <c r="A137" s="28"/>
      <c r="B137" s="18"/>
      <c r="C137" s="19"/>
      <c r="D137" s="18"/>
      <c r="G137" s="11">
        <f>SUM(G7:G135)</f>
        <v>130774.13000000011</v>
      </c>
      <c r="H137" s="11"/>
      <c r="J137" s="5">
        <f>SUM(J7:J136)</f>
        <v>67200</v>
      </c>
      <c r="K137" s="5">
        <f t="shared" ref="K137:X137" si="5">SUM(K7:K136)</f>
        <v>3600</v>
      </c>
      <c r="L137" s="5">
        <f t="shared" si="5"/>
        <v>25200</v>
      </c>
      <c r="M137" s="5">
        <f t="shared" si="5"/>
        <v>1682.3699999999994</v>
      </c>
      <c r="N137" s="5">
        <f t="shared" si="5"/>
        <v>4650</v>
      </c>
      <c r="O137" s="5">
        <f t="shared" si="5"/>
        <v>6479.48</v>
      </c>
      <c r="P137" s="5">
        <f t="shared" si="5"/>
        <v>2958.72</v>
      </c>
      <c r="Q137" s="5">
        <f t="shared" si="5"/>
        <v>3294</v>
      </c>
      <c r="R137" s="5">
        <f t="shared" si="5"/>
        <v>2978.7099999999996</v>
      </c>
      <c r="S137" s="5">
        <f t="shared" si="5"/>
        <v>4375.03</v>
      </c>
      <c r="T137" s="5">
        <f t="shared" si="5"/>
        <v>1059.17</v>
      </c>
      <c r="U137" s="5">
        <f t="shared" si="5"/>
        <v>-1.7408297026122455E-13</v>
      </c>
      <c r="V137" s="5">
        <f t="shared" si="5"/>
        <v>6596.65</v>
      </c>
      <c r="W137" s="5">
        <f t="shared" si="5"/>
        <v>700</v>
      </c>
      <c r="X137" s="5">
        <f t="shared" si="5"/>
        <v>130774.13000000011</v>
      </c>
    </row>
    <row r="138" spans="1:26" x14ac:dyDescent="0.2">
      <c r="A138" s="28"/>
      <c r="B138" s="18"/>
      <c r="C138" s="19"/>
      <c r="D138" s="18"/>
    </row>
    <row r="139" spans="1:26" x14ac:dyDescent="0.2">
      <c r="A139" s="28"/>
      <c r="B139" s="18"/>
      <c r="C139" s="19"/>
      <c r="D139" s="18"/>
    </row>
    <row r="140" spans="1:26" x14ac:dyDescent="0.2">
      <c r="A140" s="28"/>
    </row>
    <row r="141" spans="1:26" x14ac:dyDescent="0.2">
      <c r="A141" s="28"/>
    </row>
    <row r="142" spans="1:26" x14ac:dyDescent="0.2">
      <c r="A142" s="28"/>
    </row>
    <row r="143" spans="1:26" x14ac:dyDescent="0.2">
      <c r="A143" s="28"/>
    </row>
    <row r="144" spans="1:26" x14ac:dyDescent="0.2">
      <c r="A144" s="28"/>
    </row>
    <row r="145" spans="1:1" x14ac:dyDescent="0.2">
      <c r="A145" s="28"/>
    </row>
    <row r="146" spans="1:1" x14ac:dyDescent="0.2">
      <c r="A146" s="28"/>
    </row>
    <row r="147" spans="1:1" x14ac:dyDescent="0.2">
      <c r="A147" s="28"/>
    </row>
    <row r="148" spans="1:1" x14ac:dyDescent="0.2">
      <c r="A148" s="28"/>
    </row>
    <row r="149" spans="1:1" x14ac:dyDescent="0.2">
      <c r="A149" s="28"/>
    </row>
    <row r="150" spans="1:1" x14ac:dyDescent="0.2">
      <c r="A150" s="28"/>
    </row>
    <row r="151" spans="1:1" x14ac:dyDescent="0.2">
      <c r="A151" s="28"/>
    </row>
    <row r="152" spans="1:1" x14ac:dyDescent="0.2">
      <c r="A152" s="28"/>
    </row>
  </sheetData>
  <mergeCells count="1">
    <mergeCell ref="J4:X4"/>
  </mergeCells>
  <pageMargins left="0.25" right="0.25" top="0.25" bottom="0.2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930.30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Jennie Phelps</cp:lastModifiedBy>
  <cp:lastPrinted>2025-05-06T14:13:13Z</cp:lastPrinted>
  <dcterms:created xsi:type="dcterms:W3CDTF">2016-03-07T19:51:41Z</dcterms:created>
  <dcterms:modified xsi:type="dcterms:W3CDTF">2025-05-06T14:13:15Z</dcterms:modified>
</cp:coreProperties>
</file>