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se No 2025-00107 FULL RATE CASE\First Data Request - TO FILE 05 19 2025\"/>
    </mc:Choice>
  </mc:AlternateContent>
  <xr:revisionPtr revIDLastSave="0" documentId="13_ncr:1_{96167342-D30C-46BC-A92E-992C5E353828}" xr6:coauthVersionLast="36" xr6:coauthVersionMax="36" xr10:uidLastSave="{00000000-0000-0000-0000-000000000000}"/>
  <bookViews>
    <workbookView xWindow="0" yWindow="0" windowWidth="28800" windowHeight="11325" xr2:uid="{2BD3AB17-93D2-46C8-ABAE-997C1744727C}"/>
  </bookViews>
  <sheets>
    <sheet name="930.10 SUM" sheetId="2" r:id="rId1"/>
    <sheet name="930.10" sheetId="3" r:id="rId2"/>
    <sheet name="930.20 SUM" sheetId="6" r:id="rId3"/>
    <sheet name="930.20" sheetId="5" r:id="rId4"/>
    <sheet name="930.21 SUM" sheetId="9" r:id="rId5"/>
    <sheet name="930.21" sheetId="8" r:id="rId6"/>
    <sheet name="930.23 SUM" sheetId="12" r:id="rId7"/>
    <sheet name="930.23" sheetId="11" r:id="rId8"/>
  </sheets>
  <definedNames>
    <definedName name="_xlnm.Print_Area" localSheetId="0">'930.10 SUM'!$A$1:$L$21</definedName>
    <definedName name="_xlnm.Print_Area" localSheetId="3">'930.20'!$A$1:$L$46</definedName>
    <definedName name="_xlnm.Print_Area" localSheetId="7">'930.23'!$A$1:$L$121</definedName>
    <definedName name="_xlnm.Print_Titles" localSheetId="3">'930.20'!$7:$8</definedName>
    <definedName name="_xlnm.Print_Titles" localSheetId="5">'930.21'!$7:$8</definedName>
    <definedName name="_xlnm.Print_Titles" localSheetId="7">'930.23'!$7:$8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6" l="1"/>
  <c r="A11" i="6" s="1"/>
  <c r="A12" i="6" s="1"/>
  <c r="A119" i="11" l="1"/>
  <c r="A120" i="11" s="1"/>
  <c r="A121" i="11" s="1"/>
  <c r="A40" i="5" l="1"/>
  <c r="A41" i="5"/>
  <c r="A42" i="5"/>
  <c r="A43" i="5"/>
  <c r="A44" i="5" s="1"/>
  <c r="A45" i="5" s="1"/>
  <c r="A46" i="5" s="1"/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10" i="9"/>
  <c r="A11" i="9"/>
  <c r="A12" i="9"/>
  <c r="A13" i="9" s="1"/>
  <c r="A14" i="9" s="1"/>
  <c r="A15" i="9" s="1"/>
  <c r="A16" i="9" s="1"/>
  <c r="A9" i="9"/>
  <c r="K14" i="9"/>
  <c r="K13" i="9"/>
  <c r="K11" i="9"/>
  <c r="K16" i="9" s="1"/>
  <c r="I25" i="8" l="1"/>
  <c r="A24" i="8"/>
  <c r="A25" i="8"/>
  <c r="I121" i="11" l="1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K22" i="12"/>
  <c r="A9" i="12"/>
  <c r="A31" i="11" l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10" i="8"/>
  <c r="A9" i="6" l="1"/>
  <c r="I46" i="5"/>
  <c r="A35" i="3"/>
  <c r="A36" i="3" s="1"/>
  <c r="A11" i="3"/>
  <c r="A12" i="3"/>
  <c r="A13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10" i="3"/>
  <c r="I36" i="3"/>
  <c r="K21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10" i="2"/>
  <c r="A9" i="2"/>
  <c r="A13" i="6" l="1"/>
  <c r="A14" i="6" s="1"/>
  <c r="A15" i="6" s="1"/>
  <c r="K15" i="6"/>
</calcChain>
</file>

<file path=xl/sharedStrings.xml><?xml version="1.0" encoding="utf-8"?>
<sst xmlns="http://schemas.openxmlformats.org/spreadsheetml/2006/main" count="1019" uniqueCount="390">
  <si>
    <t>ACCOUNT</t>
  </si>
  <si>
    <t>R-ACCT</t>
  </si>
  <si>
    <t>ITEM ID</t>
  </si>
  <si>
    <t>DATE</t>
  </si>
  <si>
    <t>VOUCHER</t>
  </si>
  <si>
    <t>VENDOR</t>
  </si>
  <si>
    <t>VENDOR NAME</t>
  </si>
  <si>
    <t>DEBIT</t>
  </si>
  <si>
    <t>CREDIT</t>
  </si>
  <si>
    <t>DESCRIPTION</t>
  </si>
  <si>
    <t>INVOICE NBR</t>
  </si>
  <si>
    <t>MBSV  10</t>
  </si>
  <si>
    <t>KENTUCKY ELECTRIC</t>
  </si>
  <si>
    <t>KENTUCKY LIVING</t>
  </si>
  <si>
    <t>DUES  01</t>
  </si>
  <si>
    <t>FJ2007</t>
  </si>
  <si>
    <t>DUES  -  KAEC</t>
  </si>
  <si>
    <t xml:space="preserve">Farmers Rural Electric Cooperative Corp.  </t>
  </si>
  <si>
    <t>Summary of Account 930.10 - General Advertising Expense</t>
  </si>
  <si>
    <t>Line No.</t>
  </si>
  <si>
    <t>Item</t>
  </si>
  <si>
    <t>Amount</t>
  </si>
  <si>
    <t>(a)</t>
  </si>
  <si>
    <t>(b)</t>
  </si>
  <si>
    <t>Kentucky Living Magazine</t>
  </si>
  <si>
    <t>Dues - KAEC</t>
  </si>
  <si>
    <t xml:space="preserve">     TOTAL</t>
  </si>
  <si>
    <t>Account 930.10 - General Advertising Expense</t>
  </si>
  <si>
    <t xml:space="preserve">(c) </t>
  </si>
  <si>
    <t>(d)</t>
  </si>
  <si>
    <t xml:space="preserve">(e) </t>
  </si>
  <si>
    <t>(f)</t>
  </si>
  <si>
    <t>(g)</t>
  </si>
  <si>
    <t>(h)</t>
  </si>
  <si>
    <t>(i)</t>
  </si>
  <si>
    <t>(j)</t>
  </si>
  <si>
    <t>(k)</t>
  </si>
  <si>
    <t>TOTAL</t>
  </si>
  <si>
    <t>ADMN  03</t>
  </si>
  <si>
    <t>U.S. BANK</t>
  </si>
  <si>
    <t>DUES  03</t>
  </si>
  <si>
    <t>DUES  -  NRECA</t>
  </si>
  <si>
    <t>BDEX  03</t>
  </si>
  <si>
    <t>ADMN  22</t>
  </si>
  <si>
    <t>BROOKS DENISE</t>
  </si>
  <si>
    <t>KEIGHTLY JON</t>
  </si>
  <si>
    <t>MOSS JAMIE</t>
  </si>
  <si>
    <t>MORRIS JOSH</t>
  </si>
  <si>
    <t>BUNNELL LOLA</t>
  </si>
  <si>
    <t>FARMERS RURAL ELECTRIC</t>
  </si>
  <si>
    <t>ADMN  09</t>
  </si>
  <si>
    <t>GERALD PRINTING</t>
  </si>
  <si>
    <t>Account 930.20 - Miscellaneous General Expense</t>
  </si>
  <si>
    <t>Summary of Account 930.20 - Miscellaneous General Expense</t>
  </si>
  <si>
    <t>Dues - NRECA</t>
  </si>
  <si>
    <t>Nominating Committee</t>
  </si>
  <si>
    <t>Miscellaneous</t>
  </si>
  <si>
    <t>Meetings-Food</t>
  </si>
  <si>
    <t>PVA Data</t>
  </si>
  <si>
    <t>MBSV  03</t>
  </si>
  <si>
    <t>VID MONSTER PRODUCTIONS</t>
  </si>
  <si>
    <t>SOUTHLAND PRINTING COMPANY</t>
  </si>
  <si>
    <t>COMMONWEALTH BROADCASTING</t>
  </si>
  <si>
    <t>CAVE CITY CONVENTION CENTER</t>
  </si>
  <si>
    <t>Account 930.21 - Annual Meeting Expense</t>
  </si>
  <si>
    <t>Summary of Account 930.21 - Annual Meeting Expense</t>
  </si>
  <si>
    <t>Advertising</t>
  </si>
  <si>
    <t>Facilities</t>
  </si>
  <si>
    <t>Livestream Services</t>
  </si>
  <si>
    <t>Prizes</t>
  </si>
  <si>
    <t>Account 930.23 - Community Support Activities</t>
  </si>
  <si>
    <t>MBSV  07</t>
  </si>
  <si>
    <t>EDMONTON - METCALFE CO</t>
  </si>
  <si>
    <t>HART CO CHAMBER OF COMMERCE</t>
  </si>
  <si>
    <t>CAVE CITY CHAMBER COMMERCE</t>
  </si>
  <si>
    <t>MBSV  01</t>
  </si>
  <si>
    <t>MBSV  02</t>
  </si>
  <si>
    <t>ZOOM MEETINGS</t>
  </si>
  <si>
    <t>BARREN INC. BARREN COUNTY</t>
  </si>
  <si>
    <t>MBSV  12</t>
  </si>
  <si>
    <t>1/4 PG YEARBOOK AD</t>
  </si>
  <si>
    <t>MBSV  06</t>
  </si>
  <si>
    <t>EDMONTON METCALFE CHAMBER</t>
  </si>
  <si>
    <t>SENIOR CELEBRITY BANQUET SPONSOR</t>
  </si>
  <si>
    <t>STEVENS ANDREW K</t>
  </si>
  <si>
    <t>MBSV  04</t>
  </si>
  <si>
    <t>BARREN CO CONSERVATION DIST</t>
  </si>
  <si>
    <t>ART &amp; WRITING SPONSOR</t>
  </si>
  <si>
    <t>MBSV  09</t>
  </si>
  <si>
    <t>BARREN CO SHERIFF'S OFFICE</t>
  </si>
  <si>
    <t>SHERIFF'S MAGNET AD</t>
  </si>
  <si>
    <t>BRANSTETTER PARK HOMECOMING</t>
  </si>
  <si>
    <t>MBSV  19</t>
  </si>
  <si>
    <t>FREEDOM WARRIORS VET ORG</t>
  </si>
  <si>
    <t>INCENTIVE PAYMENTS</t>
  </si>
  <si>
    <t>MBSV  11</t>
  </si>
  <si>
    <t>MBSV  05</t>
  </si>
  <si>
    <t>UNIVERSITY OF KENTUCKY</t>
  </si>
  <si>
    <t>WESTERN KENTUCKY UNIVERSITY</t>
  </si>
  <si>
    <t>PUMPKIN FESTIVAL SPONSORSHIP</t>
  </si>
  <si>
    <t>CHRISTMAS PARADE ENTRY FEE</t>
  </si>
  <si>
    <t>Advertising/Info for Members</t>
  </si>
  <si>
    <t>Civic Dues</t>
  </si>
  <si>
    <t>Civic Sponsored Events</t>
  </si>
  <si>
    <t>Summary of Account 930.23 - Community Support Activities</t>
  </si>
  <si>
    <t>Community Events</t>
  </si>
  <si>
    <t>Youth Tour</t>
  </si>
  <si>
    <t>College Scholarships</t>
  </si>
  <si>
    <t>Conversation Clubhouse</t>
  </si>
  <si>
    <t>Grassroots Community</t>
  </si>
  <si>
    <t>Advertising/School Sponsorship</t>
  </si>
  <si>
    <t>For the 12 Months Ending December 31, 2024</t>
  </si>
  <si>
    <t>For the 12 Months Ended December 31, 2024</t>
  </si>
  <si>
    <t>02/05/24</t>
  </si>
  <si>
    <t>RENTAL FEE/ANNUAL MTG 2024</t>
  </si>
  <si>
    <t>02/14/24</t>
  </si>
  <si>
    <t>LIVE STREAM ANNUAL MEETING</t>
  </si>
  <si>
    <t>INV-001894</t>
  </si>
  <si>
    <t>03/25/24</t>
  </si>
  <si>
    <t>LED FLASHLIGHT (500)</t>
  </si>
  <si>
    <t>07/10/24</t>
  </si>
  <si>
    <t>STATEMENT STUFFERS/ANNUAL MTG.</t>
  </si>
  <si>
    <t>07/29/24</t>
  </si>
  <si>
    <t>FOUSHEE LINDA SUE</t>
  </si>
  <si>
    <t>ANNUAL MTG MEAL/FOUSHEE</t>
  </si>
  <si>
    <t>SA00000000066234</t>
  </si>
  <si>
    <t>POYNTER DENISE</t>
  </si>
  <si>
    <t>ANNUAL MTG MEAL/POYNTER</t>
  </si>
  <si>
    <t>SA00000000066235</t>
  </si>
  <si>
    <t>ANNUAL MEETING/CASH PRIZES</t>
  </si>
  <si>
    <t>SA00000000066236</t>
  </si>
  <si>
    <t>08/07/24</t>
  </si>
  <si>
    <t>ANNUAL MEETING RADIO ADVERTISING</t>
  </si>
  <si>
    <t>SA00000000066261</t>
  </si>
  <si>
    <t>08/13/24</t>
  </si>
  <si>
    <t>SEVEN MOUNTAINS MEDIA</t>
  </si>
  <si>
    <t>WCLU RADIO AD</t>
  </si>
  <si>
    <t>IN-CLU-124075928</t>
  </si>
  <si>
    <t>08/15/24</t>
  </si>
  <si>
    <t>FANS (ANNUAL MTG)</t>
  </si>
  <si>
    <t>SA00000000066279</t>
  </si>
  <si>
    <t>KEY CLEANERS &amp; FOOD ANN MTG.</t>
  </si>
  <si>
    <t>09/24/24</t>
  </si>
  <si>
    <t>ANNUAL MTG MEALS</t>
  </si>
  <si>
    <t>SA00000000066350</t>
  </si>
  <si>
    <t>ANNUAL MTG MEAL/JP</t>
  </si>
  <si>
    <t>09/27/24</t>
  </si>
  <si>
    <t>ANNUAL REPORT HANDOUTS</t>
  </si>
  <si>
    <t>Food for Employees</t>
  </si>
  <si>
    <t>Programs/Notification Cards/Statement Stuffers</t>
  </si>
  <si>
    <t>01/01/24</t>
  </si>
  <si>
    <t>ANNUAL MTG/LEVEL 3 SPONSOR</t>
  </si>
  <si>
    <t>5858</t>
  </si>
  <si>
    <t>01/10/24</t>
  </si>
  <si>
    <t>2024 MEMBERSHIP DUES</t>
  </si>
  <si>
    <t>3398</t>
  </si>
  <si>
    <t>01/15/24</t>
  </si>
  <si>
    <t>01/19/24</t>
  </si>
  <si>
    <t>EKP NCETIVE PYMTS ADVERTISING</t>
  </si>
  <si>
    <t>2024 MEMBERSHIP INVESTMENT</t>
  </si>
  <si>
    <t>SA00000000065775</t>
  </si>
  <si>
    <t>SA00000000065776</t>
  </si>
  <si>
    <t>LUNCH FOR DECORATING CREW/PARADE</t>
  </si>
  <si>
    <t>COFFEE W THE COOP OLD SCHL CAFE</t>
  </si>
  <si>
    <t>DOOR PRIZE/CATTLEMANS DINNER</t>
  </si>
  <si>
    <t>BARREN INC ANN MTG DINNER RESERV</t>
  </si>
  <si>
    <t>01/31/24</t>
  </si>
  <si>
    <t>2024 GOLD MEMBERSHIP DUES</t>
  </si>
  <si>
    <t>6027</t>
  </si>
  <si>
    <t>EAST KENTUCKY POWER CORP</t>
  </si>
  <si>
    <t>HONOR FLIGHT, ETC. COST SHARE</t>
  </si>
  <si>
    <t>015497</t>
  </si>
  <si>
    <t>BONNIEVILLE SCHOOL</t>
  </si>
  <si>
    <t>SA00000000065836</t>
  </si>
  <si>
    <t>02/08/24</t>
  </si>
  <si>
    <t>ADVERTISING/MARKET/MEMBER INFORM</t>
  </si>
  <si>
    <t>SA00000000065842</t>
  </si>
  <si>
    <t>SCHOLARSHIP CARDS</t>
  </si>
  <si>
    <t>439333</t>
  </si>
  <si>
    <t>AUSTIN TRACY PTO</t>
  </si>
  <si>
    <t>ATE COLOR RUN SPONSOR</t>
  </si>
  <si>
    <t>SA00000000065853</t>
  </si>
  <si>
    <t>02/21/24</t>
  </si>
  <si>
    <t>SA00000000065874</t>
  </si>
  <si>
    <t>02/27/24</t>
  </si>
  <si>
    <t>719</t>
  </si>
  <si>
    <t>03/04/24</t>
  </si>
  <si>
    <t>SILVER LEVEL SPONSOR</t>
  </si>
  <si>
    <t>6134</t>
  </si>
  <si>
    <t>03/07/24</t>
  </si>
  <si>
    <t>SA00000000065897</t>
  </si>
  <si>
    <t>03/18/24</t>
  </si>
  <si>
    <t>SA00000000065921</t>
  </si>
  <si>
    <t>BARREN COUNTY HIGH SCHOOL</t>
  </si>
  <si>
    <t>YEARBOOK AD</t>
  </si>
  <si>
    <t>SA00000000065922</t>
  </si>
  <si>
    <t>03/19/24</t>
  </si>
  <si>
    <t>SA00000000065928</t>
  </si>
  <si>
    <t>NEW HIRE LUNCH/ABIGAIL</t>
  </si>
  <si>
    <t>FRANKFORT YOUTH TOUR BKFST</t>
  </si>
  <si>
    <t>HOOTSUITE SUBSC FEE</t>
  </si>
  <si>
    <t>SPRING BREAKFAST TICKETS(4)</t>
  </si>
  <si>
    <t>SA00000000065933</t>
  </si>
  <si>
    <t>03/27/24</t>
  </si>
  <si>
    <t>CONSERVATION CLUBHOUSE SGE</t>
  </si>
  <si>
    <t>3182024</t>
  </si>
  <si>
    <t>CONSERVATION CLUBHOUSE NJE</t>
  </si>
  <si>
    <t>3182024NJE</t>
  </si>
  <si>
    <t>04/08/24</t>
  </si>
  <si>
    <t>BARREN COUNTY FFA</t>
  </si>
  <si>
    <t>FFA BANQUET AWARD SPONSORSHIP</t>
  </si>
  <si>
    <t>SA00000000065963</t>
  </si>
  <si>
    <t>SA00000000065964</t>
  </si>
  <si>
    <t>APRIL COFFEE &amp; COMMERCE</t>
  </si>
  <si>
    <t>6339</t>
  </si>
  <si>
    <t>ACHIEVEMENT IN BUSINESS LUNCHEON</t>
  </si>
  <si>
    <t>6338</t>
  </si>
  <si>
    <t>04/12/24</t>
  </si>
  <si>
    <t>SA00000000065977</t>
  </si>
  <si>
    <t>VIMEO SUBSC.</t>
  </si>
  <si>
    <t>GRASSROOTS/HIDDEN HICKORY</t>
  </si>
  <si>
    <t>COFFEE WITH THE COOP</t>
  </si>
  <si>
    <t>CANDY FOR SAFETY DEMO</t>
  </si>
  <si>
    <t>HOTDOGS FOR SAFETY DEMO</t>
  </si>
  <si>
    <t>BARREN COUNTY</t>
  </si>
  <si>
    <t>GOLF TOURNAMENT TEC BOX SPONSOR</t>
  </si>
  <si>
    <t>SA00000000065978</t>
  </si>
  <si>
    <t>04/25/24</t>
  </si>
  <si>
    <t>BARREN - 25 - 2</t>
  </si>
  <si>
    <t>05/06/24</t>
  </si>
  <si>
    <t>UTILITY MEMBERSHIP RENEWAL</t>
  </si>
  <si>
    <t>6524</t>
  </si>
  <si>
    <t>05/09/24</t>
  </si>
  <si>
    <t>SA00000000066041</t>
  </si>
  <si>
    <t>05/17/24</t>
  </si>
  <si>
    <t>COFFEE W THE COOP D2</t>
  </si>
  <si>
    <t>SA00000000066057</t>
  </si>
  <si>
    <t>MATS FOR SAFETY DEMOS/APP PHOTOS</t>
  </si>
  <si>
    <t>DUTCH BAKERY GRASSROOTS D2</t>
  </si>
  <si>
    <t>LIGHTHOUSE GRASSROOTS D3</t>
  </si>
  <si>
    <t>05/29/24</t>
  </si>
  <si>
    <t>BCHS FOOTBALL</t>
  </si>
  <si>
    <t>FOOTBALL BOOSTERS BANNER RENEWAL</t>
  </si>
  <si>
    <t>SA00000000066080</t>
  </si>
  <si>
    <t>06/17/24</t>
  </si>
  <si>
    <t>SCHOLARSHIP/RILEY MATTHEWS</t>
  </si>
  <si>
    <t>SA00000000066125</t>
  </si>
  <si>
    <t>06/18/24</t>
  </si>
  <si>
    <t>SCHOLARSHIP/RAELYN MOSBY</t>
  </si>
  <si>
    <t>SA00000000066126</t>
  </si>
  <si>
    <t>SCHOLARSHIP/LUKE FIELDS</t>
  </si>
  <si>
    <t>SA00000000066127</t>
  </si>
  <si>
    <t>MURRAY STATE UNIVERSITY</t>
  </si>
  <si>
    <t>SCHOLARSHIP/CARLIE SANDERS</t>
  </si>
  <si>
    <t>SA00000000066128</t>
  </si>
  <si>
    <t>SCHOLARSHIP/LAVERY HUGHES</t>
  </si>
  <si>
    <t>SA00000000066129</t>
  </si>
  <si>
    <t>SOUTHEAST LINEMAN TRAINING</t>
  </si>
  <si>
    <t>SCHOLARSHIP/MYLES RASCOE</t>
  </si>
  <si>
    <t>SA00000000066130</t>
  </si>
  <si>
    <t>ELIZABETHTOWN COMM COLLEGE</t>
  </si>
  <si>
    <t>SCHOLARSHIP/STEVEN TAYLOR</t>
  </si>
  <si>
    <t>SA00000000066131</t>
  </si>
  <si>
    <t>UNIVERSITY OF THE</t>
  </si>
  <si>
    <t>SCHOLARSHIP/JACKSON HARRISON</t>
  </si>
  <si>
    <t>SA00000000066132</t>
  </si>
  <si>
    <t>06/20/24</t>
  </si>
  <si>
    <t>SA00000000066135</t>
  </si>
  <si>
    <t>CANDY FOR SAFETY DEMOS</t>
  </si>
  <si>
    <t>SA00000000066138</t>
  </si>
  <si>
    <t>06/25/24</t>
  </si>
  <si>
    <t>MAGAZINE AD SALES</t>
  </si>
  <si>
    <t>6664</t>
  </si>
  <si>
    <t>07/02/24</t>
  </si>
  <si>
    <t>COC BREAKFAST TICKETS (5)</t>
  </si>
  <si>
    <t>SA00000000066179</t>
  </si>
  <si>
    <t>B PARK HOMECOMING SPONSOR</t>
  </si>
  <si>
    <t>SA00000000066180</t>
  </si>
  <si>
    <t>07/19/24</t>
  </si>
  <si>
    <t>KINGS CAFE COFFEE</t>
  </si>
  <si>
    <t>SA00000000066213</t>
  </si>
  <si>
    <t>DUTCH BAKERY MEAL</t>
  </si>
  <si>
    <t>THE CALENDAR GUYS</t>
  </si>
  <si>
    <t>HORSE CAVE POLICE SILVER SPONSOR</t>
  </si>
  <si>
    <t>SA00000000066262</t>
  </si>
  <si>
    <t>08/09/24</t>
  </si>
  <si>
    <t>VET JAM SPONSOR - GOLD</t>
  </si>
  <si>
    <t>SA00000000066265</t>
  </si>
  <si>
    <t>SUCKERS AND DOG TREATS</t>
  </si>
  <si>
    <t>SUCKERS</t>
  </si>
  <si>
    <t>BARREN INC COFFEE &amp; COMMERCE</t>
  </si>
  <si>
    <t>08/22/24</t>
  </si>
  <si>
    <t>WASHINGTON YOUTH TOUR</t>
  </si>
  <si>
    <t>11729334</t>
  </si>
  <si>
    <t>09/05/24</t>
  </si>
  <si>
    <t>INDUSTRY IMPACT AWARDS BANQUET</t>
  </si>
  <si>
    <t>6865</t>
  </si>
  <si>
    <t>09/09/24</t>
  </si>
  <si>
    <t>SA00000000066325</t>
  </si>
  <si>
    <t>FALL BREAKFAST TICKETS (3)</t>
  </si>
  <si>
    <t>SA00000000066326</t>
  </si>
  <si>
    <t>09/16/24</t>
  </si>
  <si>
    <t>SA00000000066334</t>
  </si>
  <si>
    <t>09/19/24</t>
  </si>
  <si>
    <t>GLASGOW HIGH SCHOOL</t>
  </si>
  <si>
    <t>SA00000000066340</t>
  </si>
  <si>
    <t>BARREN INC INDUSTRY IMPACT BANQT</t>
  </si>
  <si>
    <t>ZOOM MTGS</t>
  </si>
  <si>
    <t>HOTEL CHARGES HONOR FLIGHT</t>
  </si>
  <si>
    <t>09/25/24</t>
  </si>
  <si>
    <t>HARVEST PRODUCTIONS, INC.</t>
  </si>
  <si>
    <t>HARVEST CREATIVE SERVICES</t>
  </si>
  <si>
    <t>19042</t>
  </si>
  <si>
    <t>BARREN INC MSHIP-ABIGAIL</t>
  </si>
  <si>
    <t>SA00000000066357</t>
  </si>
  <si>
    <t>WYT COVERS</t>
  </si>
  <si>
    <t>11731820</t>
  </si>
  <si>
    <t>10/15/24</t>
  </si>
  <si>
    <t>SA0000000066394</t>
  </si>
  <si>
    <t>SA0000000066395</t>
  </si>
  <si>
    <t>10/16/24</t>
  </si>
  <si>
    <t>SA0000000066397</t>
  </si>
  <si>
    <t>10/24/24</t>
  </si>
  <si>
    <t>SA0000000066426</t>
  </si>
  <si>
    <t>PRINTABLE LARGE TENT CARDS</t>
  </si>
  <si>
    <t>Honor Flight</t>
  </si>
  <si>
    <t>Subscriptions/Marketing</t>
  </si>
  <si>
    <t>Calendars/Magnets/Police</t>
  </si>
  <si>
    <t>02/29/24</t>
  </si>
  <si>
    <t>03/31/24</t>
  </si>
  <si>
    <t>04/30/24</t>
  </si>
  <si>
    <t>05/31/24</t>
  </si>
  <si>
    <t>06/30/24</t>
  </si>
  <si>
    <t>07/15/24</t>
  </si>
  <si>
    <t>KY LIVING MAGAZINE</t>
  </si>
  <si>
    <t>07/31/24</t>
  </si>
  <si>
    <t>08/31/24</t>
  </si>
  <si>
    <t>09/30/24</t>
  </si>
  <si>
    <t>10/17/24</t>
  </si>
  <si>
    <t>10/31/24</t>
  </si>
  <si>
    <t>SNACKS,DRINKS BOARDROOM</t>
  </si>
  <si>
    <t>BROWN AARON</t>
  </si>
  <si>
    <t>NOMINATING COMMITTEE 05/06/24</t>
  </si>
  <si>
    <t>SA00000000066033</t>
  </si>
  <si>
    <t>SA00000000066034</t>
  </si>
  <si>
    <t>JUDD BRANDON</t>
  </si>
  <si>
    <t>SA00000000066035</t>
  </si>
  <si>
    <t>SA00000000066036</t>
  </si>
  <si>
    <t>SA00000000066037</t>
  </si>
  <si>
    <t>SA00000000066038</t>
  </si>
  <si>
    <t>SA00000000066039</t>
  </si>
  <si>
    <t>MBSV  30</t>
  </si>
  <si>
    <t>TRUE UP HOW$MART</t>
  </si>
  <si>
    <t>GRAYSON PVA</t>
  </si>
  <si>
    <t>BARREN CO PVA</t>
  </si>
  <si>
    <t>BOARD MEETING SNACKS</t>
  </si>
  <si>
    <t>BOARD MTG SNACKS &amp; DRINKS</t>
  </si>
  <si>
    <t>11/15/24</t>
  </si>
  <si>
    <t>11/30/24</t>
  </si>
  <si>
    <t>12/16/24</t>
  </si>
  <si>
    <t>12/31/24</t>
  </si>
  <si>
    <t>11/20/24</t>
  </si>
  <si>
    <t>12/17/24</t>
  </si>
  <si>
    <t>BRD MTG SNAKCS &amp; DRINKS</t>
  </si>
  <si>
    <t>BRD MTG SNACKS &amp; DRINKS</t>
  </si>
  <si>
    <t>SA0000000066473</t>
  </si>
  <si>
    <t>SA0000000066555</t>
  </si>
  <si>
    <t>MBSV  13</t>
  </si>
  <si>
    <t>11/11/24</t>
  </si>
  <si>
    <t>11/13/24</t>
  </si>
  <si>
    <t>11/19/24</t>
  </si>
  <si>
    <t>METCALFE COUNTY HIGH SCHOOL</t>
  </si>
  <si>
    <t>ADHESIVE CALENDARS(4000)</t>
  </si>
  <si>
    <t>2024 CHRISTMAS CARDS</t>
  </si>
  <si>
    <t>CHRISTMAS BANQUET TICKETS (6)</t>
  </si>
  <si>
    <t>HALLOWEEN CANDY/TEMPLE HILL</t>
  </si>
  <si>
    <t>POSTER FRAME</t>
  </si>
  <si>
    <t>JUMBOTRON AD</t>
  </si>
  <si>
    <t>HART CO CHAMBER LUNCH TICKETS</t>
  </si>
  <si>
    <t>COFFEE W/ THE COOP DISTRICT III</t>
  </si>
  <si>
    <t>GIFT BASKET FOR HART CO CHAMBER</t>
  </si>
  <si>
    <t>HIDDEN HICKORY GRASSROOTS MEAL</t>
  </si>
  <si>
    <t>SA0000000066459</t>
  </si>
  <si>
    <t>SA0000000066472</t>
  </si>
  <si>
    <t>SA0000000066505</t>
  </si>
  <si>
    <t>ACRUAL - BRD MTG SNACKS &amp; DRINKS</t>
  </si>
  <si>
    <t>ACCRUE US BANK LIGHTING UP XMAS</t>
  </si>
  <si>
    <t>ACCRUE US BANK XMAS PARADE</t>
  </si>
  <si>
    <t>ACCRUE DEC INV-XMAS PARADE  AD</t>
  </si>
  <si>
    <t>Case No. 2025-00107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</si>
</sst>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#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92">
    <xf numFmtId="0" fontId="0" fillId="0" borderId="0" xfId="0"/>
    <xf numFmtId="0" fontId="2" fillId="0" borderId="12" xfId="0" applyFont="1" applyBorder="1" applyAlignment="1">
      <alignment horizontal="left"/>
    </xf>
    <xf numFmtId="0" fontId="2" fillId="0" borderId="13" xfId="0" applyFont="1" applyBorder="1"/>
    <xf numFmtId="0" fontId="2" fillId="0" borderId="13" xfId="0" applyFont="1" applyBorder="1" applyAlignment="1"/>
    <xf numFmtId="0" fontId="2" fillId="0" borderId="13" xfId="0" applyFont="1" applyBorder="1" applyAlignment="1">
      <alignment horizontal="left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0" xfId="1" applyFont="1"/>
    <xf numFmtId="0" fontId="4" fillId="0" borderId="0" xfId="0" applyFont="1"/>
    <xf numFmtId="164" fontId="5" fillId="0" borderId="1" xfId="0" applyNumberFormat="1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164" fontId="3" fillId="0" borderId="2" xfId="0" applyNumberFormat="1" applyFont="1" applyBorder="1" applyAlignment="1">
      <alignment horizontal="centerContinuous"/>
    </xf>
    <xf numFmtId="43" fontId="3" fillId="0" borderId="2" xfId="1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164" fontId="5" fillId="0" borderId="4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164" fontId="3" fillId="0" borderId="0" xfId="0" applyNumberFormat="1" applyFont="1" applyBorder="1" applyAlignment="1">
      <alignment horizontal="centerContinuous"/>
    </xf>
    <xf numFmtId="43" fontId="3" fillId="0" borderId="0" xfId="1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164" fontId="3" fillId="0" borderId="7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43" fontId="3" fillId="0" borderId="7" xfId="1" applyFont="1" applyBorder="1"/>
    <xf numFmtId="0" fontId="3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164" fontId="5" fillId="0" borderId="9" xfId="0" quotePrefix="1" applyNumberFormat="1" applyFont="1" applyBorder="1" applyAlignment="1">
      <alignment horizontal="center"/>
    </xf>
    <xf numFmtId="0" fontId="5" fillId="0" borderId="9" xfId="0" quotePrefix="1" applyNumberFormat="1" applyFont="1" applyBorder="1" applyAlignment="1">
      <alignment horizontal="center"/>
    </xf>
    <xf numFmtId="43" fontId="5" fillId="0" borderId="9" xfId="1" quotePrefix="1" applyFont="1" applyBorder="1" applyAlignment="1">
      <alignment horizontal="center"/>
    </xf>
    <xf numFmtId="0" fontId="5" fillId="0" borderId="10" xfId="0" applyFont="1" applyBorder="1"/>
    <xf numFmtId="164" fontId="5" fillId="0" borderId="10" xfId="0" quotePrefix="1" applyNumberFormat="1" applyFont="1" applyBorder="1" applyAlignment="1">
      <alignment horizontal="center"/>
    </xf>
    <xf numFmtId="0" fontId="5" fillId="0" borderId="10" xfId="0" quotePrefix="1" applyNumberFormat="1" applyFont="1" applyBorder="1" applyAlignment="1">
      <alignment horizontal="center"/>
    </xf>
    <xf numFmtId="43" fontId="5" fillId="0" borderId="10" xfId="1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1" xfId="0" quotePrefix="1" applyNumberFormat="1" applyFont="1" applyBorder="1" applyAlignment="1">
      <alignment horizontal="left"/>
    </xf>
    <xf numFmtId="0" fontId="4" fillId="0" borderId="11" xfId="0" quotePrefix="1" applyNumberFormat="1" applyFont="1" applyBorder="1" applyAlignment="1">
      <alignment horizontal="left"/>
    </xf>
    <xf numFmtId="0" fontId="4" fillId="0" borderId="11" xfId="0" applyFont="1" applyBorder="1"/>
    <xf numFmtId="43" fontId="4" fillId="0" borderId="11" xfId="1" quotePrefix="1" applyFont="1" applyBorder="1"/>
    <xf numFmtId="0" fontId="4" fillId="0" borderId="11" xfId="0" quotePrefix="1" applyNumberFormat="1" applyFont="1" applyBorder="1"/>
    <xf numFmtId="0" fontId="4" fillId="0" borderId="11" xfId="0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43" fontId="4" fillId="0" borderId="11" xfId="1" applyFont="1" applyBorder="1"/>
    <xf numFmtId="0" fontId="6" fillId="0" borderId="11" xfId="0" applyFont="1" applyBorder="1" applyAlignment="1">
      <alignment horizontal="right"/>
    </xf>
    <xf numFmtId="43" fontId="4" fillId="0" borderId="0" xfId="1" applyFont="1"/>
    <xf numFmtId="0" fontId="5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164" fontId="3" fillId="0" borderId="7" xfId="0" applyNumberFormat="1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43" fontId="3" fillId="0" borderId="7" xfId="1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164" fontId="5" fillId="0" borderId="2" xfId="0" applyNumberFormat="1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43" fontId="5" fillId="0" borderId="2" xfId="1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3" fillId="0" borderId="10" xfId="0" applyFont="1" applyBorder="1"/>
    <xf numFmtId="164" fontId="5" fillId="0" borderId="6" xfId="0" applyNumberFormat="1" applyFont="1" applyBorder="1" applyAlignment="1">
      <alignment horizontal="centerContinuous"/>
    </xf>
    <xf numFmtId="164" fontId="5" fillId="0" borderId="7" xfId="0" applyNumberFormat="1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43" fontId="5" fillId="0" borderId="7" xfId="1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/>
    <xf numFmtId="0" fontId="3" fillId="0" borderId="13" xfId="0" applyFont="1" applyBorder="1" applyAlignment="1"/>
    <xf numFmtId="43" fontId="3" fillId="0" borderId="13" xfId="1" applyFont="1" applyBorder="1" applyAlignment="1"/>
    <xf numFmtId="0" fontId="3" fillId="0" borderId="14" xfId="0" applyFont="1" applyBorder="1" applyAlignment="1"/>
    <xf numFmtId="43" fontId="3" fillId="0" borderId="11" xfId="1" applyFont="1" applyBorder="1"/>
    <xf numFmtId="43" fontId="3" fillId="0" borderId="10" xfId="1" applyFont="1" applyBorder="1"/>
    <xf numFmtId="0" fontId="3" fillId="0" borderId="13" xfId="0" applyFont="1" applyBorder="1" applyAlignment="1">
      <alignment horizontal="left"/>
    </xf>
    <xf numFmtId="43" fontId="3" fillId="0" borderId="13" xfId="1" applyFont="1" applyBorder="1"/>
    <xf numFmtId="0" fontId="3" fillId="0" borderId="14" xfId="0" applyFont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43" fontId="5" fillId="0" borderId="11" xfId="1" applyFont="1" applyBorder="1"/>
    <xf numFmtId="43" fontId="4" fillId="0" borderId="0" xfId="0" applyNumberFormat="1" applyFont="1"/>
    <xf numFmtId="0" fontId="3" fillId="0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wrapText="1"/>
    </xf>
    <xf numFmtId="43" fontId="6" fillId="0" borderId="11" xfId="1" applyFont="1" applyBorder="1"/>
    <xf numFmtId="43" fontId="6" fillId="0" borderId="11" xfId="0" applyNumberFormat="1" applyFont="1" applyBorder="1"/>
    <xf numFmtId="0" fontId="7" fillId="0" borderId="0" xfId="0" applyFont="1"/>
    <xf numFmtId="4" fontId="4" fillId="0" borderId="0" xfId="0" applyNumberFormat="1" applyFont="1"/>
    <xf numFmtId="0" fontId="4" fillId="0" borderId="0" xfId="0" quotePrefix="1" applyNumberFormat="1" applyFont="1" applyAlignment="1">
      <alignment horizontal="left"/>
    </xf>
    <xf numFmtId="164" fontId="5" fillId="0" borderId="4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1BFA-89ED-432D-B914-29B32AFA0101}">
  <sheetPr>
    <pageSetUpPr fitToPage="1"/>
  </sheetPr>
  <dimension ref="A1:N21"/>
  <sheetViews>
    <sheetView tabSelected="1" workbookViewId="0">
      <selection activeCell="A3" sqref="A3"/>
    </sheetView>
  </sheetViews>
  <sheetFormatPr defaultRowHeight="12.75" x14ac:dyDescent="0.2"/>
  <cols>
    <col min="1" max="10" width="9.140625" style="9"/>
    <col min="11" max="11" width="12.7109375" style="9" bestFit="1" customWidth="1"/>
    <col min="12" max="16384" width="9.140625" style="9"/>
  </cols>
  <sheetData>
    <row r="1" spans="1:14" x14ac:dyDescent="0.2">
      <c r="A1" s="10" t="s">
        <v>17</v>
      </c>
      <c r="B1" s="12"/>
      <c r="C1" s="12"/>
      <c r="D1" s="11"/>
      <c r="E1" s="11"/>
      <c r="F1" s="11"/>
      <c r="G1" s="11"/>
      <c r="H1" s="13"/>
      <c r="I1" s="13"/>
      <c r="J1" s="11"/>
      <c r="K1" s="14"/>
    </row>
    <row r="2" spans="1:14" x14ac:dyDescent="0.2">
      <c r="A2" s="15" t="s">
        <v>389</v>
      </c>
      <c r="B2" s="17"/>
      <c r="C2" s="17"/>
      <c r="D2" s="16"/>
      <c r="E2" s="16"/>
      <c r="F2" s="16"/>
      <c r="G2" s="16"/>
      <c r="H2" s="18"/>
      <c r="I2" s="18"/>
      <c r="J2" s="16"/>
      <c r="K2" s="19"/>
      <c r="N2" s="83"/>
    </row>
    <row r="3" spans="1:14" x14ac:dyDescent="0.2">
      <c r="A3" s="15" t="s">
        <v>18</v>
      </c>
      <c r="B3" s="17"/>
      <c r="C3" s="17"/>
      <c r="D3" s="16"/>
      <c r="E3" s="16"/>
      <c r="F3" s="16"/>
      <c r="G3" s="16"/>
      <c r="H3" s="18"/>
      <c r="I3" s="18"/>
      <c r="J3" s="16"/>
      <c r="K3" s="19"/>
    </row>
    <row r="4" spans="1:14" x14ac:dyDescent="0.2">
      <c r="A4" s="45" t="s">
        <v>111</v>
      </c>
      <c r="B4" s="46"/>
      <c r="C4" s="47"/>
      <c r="D4" s="16"/>
      <c r="E4" s="16"/>
      <c r="F4" s="16"/>
      <c r="G4" s="16"/>
      <c r="H4" s="18"/>
      <c r="I4" s="18"/>
      <c r="J4" s="16"/>
      <c r="K4" s="19"/>
    </row>
    <row r="5" spans="1:14" x14ac:dyDescent="0.2">
      <c r="A5" s="48"/>
      <c r="B5" s="49"/>
      <c r="C5" s="49"/>
      <c r="D5" s="50"/>
      <c r="E5" s="50"/>
      <c r="F5" s="50"/>
      <c r="G5" s="50"/>
      <c r="H5" s="51"/>
      <c r="I5" s="51"/>
      <c r="J5" s="50"/>
      <c r="K5" s="52"/>
    </row>
    <row r="6" spans="1:14" x14ac:dyDescent="0.2">
      <c r="A6" s="26" t="s">
        <v>19</v>
      </c>
      <c r="B6" s="10" t="s">
        <v>20</v>
      </c>
      <c r="C6" s="53"/>
      <c r="D6" s="54"/>
      <c r="E6" s="54"/>
      <c r="F6" s="54"/>
      <c r="G6" s="54"/>
      <c r="H6" s="55"/>
      <c r="I6" s="55"/>
      <c r="J6" s="56"/>
      <c r="K6" s="26" t="s">
        <v>21</v>
      </c>
    </row>
    <row r="7" spans="1:14" x14ac:dyDescent="0.2">
      <c r="A7" s="57"/>
      <c r="B7" s="58" t="s">
        <v>22</v>
      </c>
      <c r="C7" s="59"/>
      <c r="D7" s="60"/>
      <c r="E7" s="60"/>
      <c r="F7" s="60"/>
      <c r="G7" s="60"/>
      <c r="H7" s="61"/>
      <c r="I7" s="61"/>
      <c r="J7" s="62"/>
      <c r="K7" s="63" t="s">
        <v>23</v>
      </c>
    </row>
    <row r="8" spans="1:14" x14ac:dyDescent="0.2">
      <c r="A8" s="64">
        <v>1</v>
      </c>
      <c r="B8" s="65" t="s">
        <v>24</v>
      </c>
      <c r="C8" s="66"/>
      <c r="D8" s="67"/>
      <c r="E8" s="67"/>
      <c r="F8" s="67"/>
      <c r="G8" s="67"/>
      <c r="H8" s="68"/>
      <c r="I8" s="68"/>
      <c r="J8" s="69"/>
      <c r="K8" s="70">
        <v>136446.13</v>
      </c>
    </row>
    <row r="9" spans="1:14" x14ac:dyDescent="0.2">
      <c r="A9" s="64">
        <f t="shared" ref="A9:A21" si="0">A8+1</f>
        <v>2</v>
      </c>
      <c r="B9" s="65" t="s">
        <v>25</v>
      </c>
      <c r="C9" s="66"/>
      <c r="D9" s="67"/>
      <c r="E9" s="67"/>
      <c r="F9" s="67"/>
      <c r="G9" s="67"/>
      <c r="H9" s="68"/>
      <c r="I9" s="68"/>
      <c r="J9" s="69"/>
      <c r="K9" s="71">
        <v>22799.38</v>
      </c>
    </row>
    <row r="10" spans="1:14" x14ac:dyDescent="0.2">
      <c r="A10" s="64">
        <f t="shared" si="0"/>
        <v>3</v>
      </c>
      <c r="B10" s="65"/>
      <c r="C10" s="66"/>
      <c r="D10" s="67"/>
      <c r="E10" s="67"/>
      <c r="F10" s="67"/>
      <c r="G10" s="67"/>
      <c r="H10" s="68"/>
      <c r="I10" s="68"/>
      <c r="J10" s="69"/>
      <c r="K10" s="70"/>
    </row>
    <row r="11" spans="1:14" x14ac:dyDescent="0.2">
      <c r="A11" s="64">
        <f t="shared" si="0"/>
        <v>4</v>
      </c>
      <c r="B11" s="65"/>
      <c r="C11" s="66"/>
      <c r="D11" s="67"/>
      <c r="E11" s="67"/>
      <c r="F11" s="67"/>
      <c r="G11" s="67"/>
      <c r="H11" s="68"/>
      <c r="I11" s="68"/>
      <c r="J11" s="69"/>
      <c r="K11" s="70"/>
    </row>
    <row r="12" spans="1:14" x14ac:dyDescent="0.2">
      <c r="A12" s="64">
        <f t="shared" si="0"/>
        <v>5</v>
      </c>
      <c r="B12" s="65"/>
      <c r="C12" s="66"/>
      <c r="D12" s="67"/>
      <c r="E12" s="67"/>
      <c r="F12" s="67"/>
      <c r="G12" s="67"/>
      <c r="H12" s="68"/>
      <c r="I12" s="68"/>
      <c r="J12" s="69"/>
      <c r="K12" s="70"/>
    </row>
    <row r="13" spans="1:14" x14ac:dyDescent="0.2">
      <c r="A13" s="64">
        <f t="shared" si="0"/>
        <v>6</v>
      </c>
      <c r="B13" s="65"/>
      <c r="C13" s="66"/>
      <c r="D13" s="67"/>
      <c r="E13" s="67"/>
      <c r="F13" s="67"/>
      <c r="G13" s="67"/>
      <c r="H13" s="68"/>
      <c r="I13" s="68"/>
      <c r="J13" s="69"/>
      <c r="K13" s="70"/>
    </row>
    <row r="14" spans="1:14" x14ac:dyDescent="0.2">
      <c r="A14" s="64">
        <f t="shared" si="0"/>
        <v>7</v>
      </c>
      <c r="B14" s="65"/>
      <c r="C14" s="66"/>
      <c r="D14" s="72"/>
      <c r="E14" s="72"/>
      <c r="F14" s="72"/>
      <c r="G14" s="72"/>
      <c r="H14" s="73"/>
      <c r="I14" s="73"/>
      <c r="J14" s="74"/>
      <c r="K14" s="70"/>
    </row>
    <row r="15" spans="1:14" x14ac:dyDescent="0.2">
      <c r="A15" s="64">
        <f t="shared" si="0"/>
        <v>8</v>
      </c>
      <c r="B15" s="65"/>
      <c r="C15" s="66"/>
      <c r="D15" s="72"/>
      <c r="E15" s="72"/>
      <c r="F15" s="72"/>
      <c r="G15" s="72"/>
      <c r="H15" s="73"/>
      <c r="I15" s="73"/>
      <c r="J15" s="74"/>
      <c r="K15" s="70"/>
    </row>
    <row r="16" spans="1:14" x14ac:dyDescent="0.2">
      <c r="A16" s="64">
        <f t="shared" si="0"/>
        <v>9</v>
      </c>
      <c r="B16" s="65"/>
      <c r="C16" s="66"/>
      <c r="D16" s="72"/>
      <c r="E16" s="72"/>
      <c r="F16" s="72"/>
      <c r="G16" s="72"/>
      <c r="H16" s="73"/>
      <c r="I16" s="73"/>
      <c r="J16" s="74"/>
      <c r="K16" s="70"/>
    </row>
    <row r="17" spans="1:11" x14ac:dyDescent="0.2">
      <c r="A17" s="64">
        <f t="shared" si="0"/>
        <v>10</v>
      </c>
      <c r="B17" s="65"/>
      <c r="C17" s="66"/>
      <c r="D17" s="72"/>
      <c r="E17" s="72"/>
      <c r="F17" s="72"/>
      <c r="G17" s="72"/>
      <c r="H17" s="73"/>
      <c r="I17" s="73"/>
      <c r="J17" s="74"/>
      <c r="K17" s="70"/>
    </row>
    <row r="18" spans="1:11" x14ac:dyDescent="0.2">
      <c r="A18" s="64">
        <f t="shared" si="0"/>
        <v>11</v>
      </c>
      <c r="B18" s="65"/>
      <c r="C18" s="66"/>
      <c r="D18" s="72"/>
      <c r="E18" s="72"/>
      <c r="F18" s="72"/>
      <c r="G18" s="72"/>
      <c r="H18" s="73"/>
      <c r="I18" s="73"/>
      <c r="J18" s="74"/>
      <c r="K18" s="70"/>
    </row>
    <row r="19" spans="1:11" x14ac:dyDescent="0.2">
      <c r="A19" s="64">
        <f t="shared" si="0"/>
        <v>12</v>
      </c>
      <c r="B19" s="65"/>
      <c r="C19" s="66"/>
      <c r="D19" s="72"/>
      <c r="E19" s="72"/>
      <c r="F19" s="72"/>
      <c r="G19" s="72"/>
      <c r="H19" s="73"/>
      <c r="I19" s="73"/>
      <c r="J19" s="74"/>
      <c r="K19" s="70"/>
    </row>
    <row r="20" spans="1:11" x14ac:dyDescent="0.2">
      <c r="A20" s="64">
        <f t="shared" si="0"/>
        <v>13</v>
      </c>
      <c r="B20" s="65"/>
      <c r="C20" s="66"/>
      <c r="D20" s="72"/>
      <c r="E20" s="72"/>
      <c r="F20" s="72"/>
      <c r="G20" s="72"/>
      <c r="H20" s="73"/>
      <c r="I20" s="73"/>
      <c r="J20" s="74"/>
      <c r="K20" s="70"/>
    </row>
    <row r="21" spans="1:11" x14ac:dyDescent="0.2">
      <c r="A21" s="64">
        <f t="shared" si="0"/>
        <v>14</v>
      </c>
      <c r="B21" s="75" t="s">
        <v>26</v>
      </c>
      <c r="C21" s="66"/>
      <c r="D21" s="72"/>
      <c r="E21" s="72"/>
      <c r="F21" s="72"/>
      <c r="G21" s="72"/>
      <c r="H21" s="73"/>
      <c r="I21" s="73"/>
      <c r="J21" s="74"/>
      <c r="K21" s="76">
        <f>SUM(K8:K20)</f>
        <v>159245.51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CE1D-D927-4654-A006-5E0712F1338C}">
  <sheetPr>
    <pageSetUpPr fitToPage="1"/>
  </sheetPr>
  <dimension ref="A1:L87"/>
  <sheetViews>
    <sheetView workbookViewId="0">
      <selection activeCell="A4" sqref="A4"/>
    </sheetView>
  </sheetViews>
  <sheetFormatPr defaultRowHeight="12.75" x14ac:dyDescent="0.2"/>
  <cols>
    <col min="1" max="1" width="9.140625" style="9"/>
    <col min="2" max="2" width="12" style="9" bestFit="1" customWidth="1"/>
    <col min="3" max="3" width="9.42578125" style="9" bestFit="1" customWidth="1"/>
    <col min="4" max="4" width="9.85546875" style="9" bestFit="1" customWidth="1"/>
    <col min="5" max="5" width="8.7109375" style="9" bestFit="1" customWidth="1"/>
    <col min="6" max="6" width="12" style="9" bestFit="1" customWidth="1"/>
    <col min="7" max="7" width="10.28515625" style="9" bestFit="1" customWidth="1"/>
    <col min="8" max="8" width="18.7109375" style="9" bestFit="1" customWidth="1"/>
    <col min="9" max="9" width="11.5703125" style="9" bestFit="1" customWidth="1"/>
    <col min="10" max="10" width="11" style="9" bestFit="1" customWidth="1"/>
    <col min="11" max="11" width="29" style="9" bestFit="1" customWidth="1"/>
    <col min="12" max="12" width="15.85546875" style="9" bestFit="1" customWidth="1"/>
    <col min="13" max="16384" width="9.140625" style="9"/>
  </cols>
  <sheetData>
    <row r="1" spans="1:12" x14ac:dyDescent="0.2">
      <c r="A1" s="5"/>
      <c r="B1" s="6"/>
      <c r="C1" s="6"/>
      <c r="D1" s="7"/>
      <c r="E1" s="7"/>
      <c r="F1" s="5"/>
      <c r="G1" s="7"/>
      <c r="H1" s="7"/>
      <c r="I1" s="8"/>
      <c r="J1" s="8"/>
      <c r="K1" s="7"/>
      <c r="L1" s="7"/>
    </row>
    <row r="2" spans="1:12" x14ac:dyDescent="0.2">
      <c r="A2" s="10" t="s">
        <v>17</v>
      </c>
      <c r="B2" s="11"/>
      <c r="C2" s="12"/>
      <c r="D2" s="11"/>
      <c r="E2" s="11"/>
      <c r="F2" s="11"/>
      <c r="G2" s="11"/>
      <c r="H2" s="11"/>
      <c r="I2" s="13"/>
      <c r="J2" s="13"/>
      <c r="K2" s="11"/>
      <c r="L2" s="14"/>
    </row>
    <row r="3" spans="1:12" x14ac:dyDescent="0.2">
      <c r="A3" s="15" t="s">
        <v>389</v>
      </c>
      <c r="B3" s="16"/>
      <c r="C3" s="17"/>
      <c r="D3" s="16"/>
      <c r="E3" s="16"/>
      <c r="F3" s="16"/>
      <c r="G3" s="16"/>
      <c r="H3" s="16"/>
      <c r="I3" s="18"/>
      <c r="J3" s="18"/>
      <c r="K3" s="16"/>
      <c r="L3" s="19"/>
    </row>
    <row r="4" spans="1:12" x14ac:dyDescent="0.2">
      <c r="A4" s="15" t="s">
        <v>27</v>
      </c>
      <c r="B4" s="16"/>
      <c r="C4" s="17"/>
      <c r="D4" s="16"/>
      <c r="E4" s="16"/>
      <c r="F4" s="16"/>
      <c r="G4" s="16"/>
      <c r="H4" s="16"/>
      <c r="I4" s="18"/>
      <c r="J4" s="18"/>
      <c r="K4" s="16"/>
      <c r="L4" s="19"/>
    </row>
    <row r="5" spans="1:12" x14ac:dyDescent="0.2">
      <c r="A5" s="15" t="s">
        <v>112</v>
      </c>
      <c r="B5" s="16"/>
      <c r="C5" s="17"/>
      <c r="D5" s="16"/>
      <c r="E5" s="16"/>
      <c r="F5" s="16"/>
      <c r="G5" s="16"/>
      <c r="H5" s="16"/>
      <c r="I5" s="18"/>
      <c r="J5" s="18"/>
      <c r="K5" s="16"/>
      <c r="L5" s="19"/>
    </row>
    <row r="6" spans="1:12" x14ac:dyDescent="0.2">
      <c r="A6" s="20"/>
      <c r="B6" s="21"/>
      <c r="C6" s="21"/>
      <c r="D6" s="22"/>
      <c r="E6" s="22"/>
      <c r="F6" s="23"/>
      <c r="G6" s="22"/>
      <c r="H6" s="22"/>
      <c r="I6" s="24"/>
      <c r="J6" s="24"/>
      <c r="K6" s="22"/>
      <c r="L6" s="25"/>
    </row>
    <row r="7" spans="1:12" x14ac:dyDescent="0.2">
      <c r="A7" s="26" t="s">
        <v>19</v>
      </c>
      <c r="B7" s="27" t="s">
        <v>0</v>
      </c>
      <c r="C7" s="27" t="s">
        <v>1</v>
      </c>
      <c r="D7" s="28" t="s">
        <v>2</v>
      </c>
      <c r="E7" s="28" t="s">
        <v>3</v>
      </c>
      <c r="F7" s="28" t="s">
        <v>4</v>
      </c>
      <c r="G7" s="28" t="s">
        <v>5</v>
      </c>
      <c r="H7" s="28" t="s">
        <v>6</v>
      </c>
      <c r="I7" s="29" t="s">
        <v>7</v>
      </c>
      <c r="J7" s="29" t="s">
        <v>8</v>
      </c>
      <c r="K7" s="28" t="s">
        <v>9</v>
      </c>
      <c r="L7" s="28" t="s">
        <v>10</v>
      </c>
    </row>
    <row r="8" spans="1:12" x14ac:dyDescent="0.2">
      <c r="A8" s="30"/>
      <c r="B8" s="31" t="s">
        <v>22</v>
      </c>
      <c r="C8" s="31" t="s">
        <v>23</v>
      </c>
      <c r="D8" s="32" t="s">
        <v>28</v>
      </c>
      <c r="E8" s="32" t="s">
        <v>29</v>
      </c>
      <c r="F8" s="32" t="s">
        <v>30</v>
      </c>
      <c r="G8" s="32" t="s">
        <v>31</v>
      </c>
      <c r="H8" s="32" t="s">
        <v>32</v>
      </c>
      <c r="I8" s="33" t="s">
        <v>33</v>
      </c>
      <c r="J8" s="33" t="s">
        <v>34</v>
      </c>
      <c r="K8" s="32" t="s">
        <v>35</v>
      </c>
      <c r="L8" s="32" t="s">
        <v>36</v>
      </c>
    </row>
    <row r="9" spans="1:12" x14ac:dyDescent="0.2">
      <c r="A9" s="34">
        <v>1</v>
      </c>
      <c r="B9" s="35">
        <v>930.1</v>
      </c>
      <c r="C9" s="35">
        <v>165.2</v>
      </c>
      <c r="D9" s="36" t="s">
        <v>14</v>
      </c>
      <c r="E9" s="36" t="s">
        <v>166</v>
      </c>
      <c r="F9" s="37" t="s">
        <v>15</v>
      </c>
      <c r="G9" s="36"/>
      <c r="H9" s="36"/>
      <c r="I9" s="38">
        <v>1883.43</v>
      </c>
      <c r="J9" s="38">
        <v>0</v>
      </c>
      <c r="K9" s="36" t="s">
        <v>16</v>
      </c>
      <c r="L9" s="36"/>
    </row>
    <row r="10" spans="1:12" x14ac:dyDescent="0.2">
      <c r="A10" s="34">
        <f>A9+1</f>
        <v>2</v>
      </c>
      <c r="B10" s="35">
        <v>930.1</v>
      </c>
      <c r="C10" s="35">
        <v>232.03</v>
      </c>
      <c r="D10" s="36" t="s">
        <v>11</v>
      </c>
      <c r="E10" s="36" t="s">
        <v>113</v>
      </c>
      <c r="F10" s="39"/>
      <c r="G10" s="40">
        <v>1295</v>
      </c>
      <c r="H10" s="40" t="s">
        <v>12</v>
      </c>
      <c r="I10" s="38">
        <v>11126.95</v>
      </c>
      <c r="J10" s="38">
        <v>0</v>
      </c>
      <c r="K10" s="36" t="s">
        <v>13</v>
      </c>
      <c r="L10" s="40">
        <v>11717619</v>
      </c>
    </row>
    <row r="11" spans="1:12" x14ac:dyDescent="0.2">
      <c r="A11" s="34">
        <f t="shared" ref="A11:A36" si="0">A10+1</f>
        <v>3</v>
      </c>
      <c r="B11" s="35">
        <v>930.1</v>
      </c>
      <c r="C11" s="35">
        <v>232.03</v>
      </c>
      <c r="D11" s="36" t="s">
        <v>11</v>
      </c>
      <c r="E11" s="36" t="s">
        <v>115</v>
      </c>
      <c r="F11" s="37"/>
      <c r="G11" s="36">
        <v>1295</v>
      </c>
      <c r="H11" s="36" t="s">
        <v>12</v>
      </c>
      <c r="I11" s="38">
        <v>11112.51</v>
      </c>
      <c r="J11" s="38">
        <v>0</v>
      </c>
      <c r="K11" s="36" t="s">
        <v>13</v>
      </c>
      <c r="L11" s="36">
        <v>11718558</v>
      </c>
    </row>
    <row r="12" spans="1:12" x14ac:dyDescent="0.2">
      <c r="A12" s="34">
        <f t="shared" si="0"/>
        <v>4</v>
      </c>
      <c r="B12" s="35">
        <v>930.1</v>
      </c>
      <c r="C12" s="35">
        <v>165.2</v>
      </c>
      <c r="D12" s="36" t="s">
        <v>14</v>
      </c>
      <c r="E12" s="36" t="s">
        <v>328</v>
      </c>
      <c r="F12" s="39" t="s">
        <v>15</v>
      </c>
      <c r="G12" s="40"/>
      <c r="H12" s="40"/>
      <c r="I12" s="38">
        <v>1901.45</v>
      </c>
      <c r="J12" s="38">
        <v>0</v>
      </c>
      <c r="K12" s="36" t="s">
        <v>16</v>
      </c>
      <c r="L12" s="40"/>
    </row>
    <row r="13" spans="1:12" x14ac:dyDescent="0.2">
      <c r="A13" s="34">
        <f t="shared" si="0"/>
        <v>5</v>
      </c>
      <c r="B13" s="35">
        <v>930.1</v>
      </c>
      <c r="C13" s="35">
        <v>232.03</v>
      </c>
      <c r="D13" s="36" t="s">
        <v>11</v>
      </c>
      <c r="E13" s="36" t="s">
        <v>189</v>
      </c>
      <c r="F13" s="37"/>
      <c r="G13" s="36">
        <v>1295</v>
      </c>
      <c r="H13" s="36" t="s">
        <v>12</v>
      </c>
      <c r="I13" s="38">
        <v>11097.5</v>
      </c>
      <c r="J13" s="38">
        <v>0</v>
      </c>
      <c r="K13" s="36" t="s">
        <v>13</v>
      </c>
      <c r="L13" s="36">
        <v>11719965</v>
      </c>
    </row>
    <row r="14" spans="1:12" x14ac:dyDescent="0.2">
      <c r="A14" s="34">
        <f t="shared" si="0"/>
        <v>6</v>
      </c>
      <c r="B14" s="35">
        <v>930.1</v>
      </c>
      <c r="C14" s="35">
        <v>165.2</v>
      </c>
      <c r="D14" s="36" t="s">
        <v>14</v>
      </c>
      <c r="E14" s="36" t="s">
        <v>329</v>
      </c>
      <c r="F14" s="39" t="s">
        <v>15</v>
      </c>
      <c r="G14" s="40"/>
      <c r="H14" s="40"/>
      <c r="I14" s="38">
        <v>1901.45</v>
      </c>
      <c r="J14" s="38">
        <v>0</v>
      </c>
      <c r="K14" s="36" t="s">
        <v>16</v>
      </c>
      <c r="L14" s="40"/>
    </row>
    <row r="15" spans="1:12" x14ac:dyDescent="0.2">
      <c r="A15" s="34">
        <f t="shared" si="0"/>
        <v>7</v>
      </c>
      <c r="B15" s="35">
        <v>930.1</v>
      </c>
      <c r="C15" s="35">
        <v>232.03</v>
      </c>
      <c r="D15" s="36" t="s">
        <v>11</v>
      </c>
      <c r="E15" s="36" t="s">
        <v>217</v>
      </c>
      <c r="F15" s="37"/>
      <c r="G15" s="36">
        <v>1295</v>
      </c>
      <c r="H15" s="36" t="s">
        <v>12</v>
      </c>
      <c r="I15" s="38">
        <v>11105.6</v>
      </c>
      <c r="J15" s="38">
        <v>0</v>
      </c>
      <c r="K15" s="36" t="s">
        <v>13</v>
      </c>
      <c r="L15" s="36">
        <v>11721847</v>
      </c>
    </row>
    <row r="16" spans="1:12" x14ac:dyDescent="0.2">
      <c r="A16" s="34">
        <f t="shared" si="0"/>
        <v>8</v>
      </c>
      <c r="B16" s="35">
        <v>930.1</v>
      </c>
      <c r="C16" s="35">
        <v>165.2</v>
      </c>
      <c r="D16" s="36" t="s">
        <v>14</v>
      </c>
      <c r="E16" s="36" t="s">
        <v>330</v>
      </c>
      <c r="F16" s="39" t="s">
        <v>15</v>
      </c>
      <c r="G16" s="40"/>
      <c r="H16" s="40"/>
      <c r="I16" s="38">
        <v>1901.45</v>
      </c>
      <c r="J16" s="38">
        <v>0</v>
      </c>
      <c r="K16" s="36" t="s">
        <v>16</v>
      </c>
      <c r="L16" s="40"/>
    </row>
    <row r="17" spans="1:12" x14ac:dyDescent="0.2">
      <c r="A17" s="34">
        <f t="shared" si="0"/>
        <v>9</v>
      </c>
      <c r="B17" s="35">
        <v>930.1</v>
      </c>
      <c r="C17" s="35">
        <v>232.03</v>
      </c>
      <c r="D17" s="36" t="s">
        <v>11</v>
      </c>
      <c r="E17" s="36" t="s">
        <v>232</v>
      </c>
      <c r="F17" s="37"/>
      <c r="G17" s="36">
        <v>1295</v>
      </c>
      <c r="H17" s="36" t="s">
        <v>12</v>
      </c>
      <c r="I17" s="38">
        <v>11100.97</v>
      </c>
      <c r="J17" s="38">
        <v>0</v>
      </c>
      <c r="K17" s="36" t="s">
        <v>13</v>
      </c>
      <c r="L17" s="36">
        <v>11723500</v>
      </c>
    </row>
    <row r="18" spans="1:12" x14ac:dyDescent="0.2">
      <c r="A18" s="34">
        <f t="shared" si="0"/>
        <v>10</v>
      </c>
      <c r="B18" s="35">
        <v>930.1</v>
      </c>
      <c r="C18" s="35">
        <v>165.2</v>
      </c>
      <c r="D18" s="36" t="s">
        <v>14</v>
      </c>
      <c r="E18" s="36" t="s">
        <v>331</v>
      </c>
      <c r="F18" s="39" t="s">
        <v>15</v>
      </c>
      <c r="G18" s="40"/>
      <c r="H18" s="40"/>
      <c r="I18" s="38">
        <v>1901.45</v>
      </c>
      <c r="J18" s="38">
        <v>0</v>
      </c>
      <c r="K18" s="36" t="s">
        <v>16</v>
      </c>
      <c r="L18" s="40"/>
    </row>
    <row r="19" spans="1:12" x14ac:dyDescent="0.2">
      <c r="A19" s="34">
        <f t="shared" si="0"/>
        <v>11</v>
      </c>
      <c r="B19" s="35">
        <v>930.1</v>
      </c>
      <c r="C19" s="35">
        <v>232.03</v>
      </c>
      <c r="D19" s="36" t="s">
        <v>11</v>
      </c>
      <c r="E19" s="36" t="s">
        <v>244</v>
      </c>
      <c r="F19" s="37"/>
      <c r="G19" s="36">
        <v>1295</v>
      </c>
      <c r="H19" s="36" t="s">
        <v>12</v>
      </c>
      <c r="I19" s="38">
        <v>11113.68</v>
      </c>
      <c r="J19" s="38">
        <v>0</v>
      </c>
      <c r="K19" s="36" t="s">
        <v>13</v>
      </c>
      <c r="L19" s="36">
        <v>11725456</v>
      </c>
    </row>
    <row r="20" spans="1:12" x14ac:dyDescent="0.2">
      <c r="A20" s="34">
        <f t="shared" si="0"/>
        <v>12</v>
      </c>
      <c r="B20" s="35">
        <v>930.1</v>
      </c>
      <c r="C20" s="35">
        <v>165.2</v>
      </c>
      <c r="D20" s="36" t="s">
        <v>14</v>
      </c>
      <c r="E20" s="36" t="s">
        <v>332</v>
      </c>
      <c r="F20" s="39" t="s">
        <v>15</v>
      </c>
      <c r="G20" s="40"/>
      <c r="H20" s="40"/>
      <c r="I20" s="38">
        <v>1901.45</v>
      </c>
      <c r="J20" s="38">
        <v>0</v>
      </c>
      <c r="K20" s="36" t="s">
        <v>16</v>
      </c>
      <c r="L20" s="40"/>
    </row>
    <row r="21" spans="1:12" x14ac:dyDescent="0.2">
      <c r="A21" s="34">
        <f t="shared" si="0"/>
        <v>13</v>
      </c>
      <c r="B21" s="35">
        <v>930.1</v>
      </c>
      <c r="C21" s="35">
        <v>232.03</v>
      </c>
      <c r="D21" s="36" t="s">
        <v>11</v>
      </c>
      <c r="E21" s="36" t="s">
        <v>333</v>
      </c>
      <c r="F21" s="37"/>
      <c r="G21" s="36">
        <v>1295</v>
      </c>
      <c r="H21" s="36" t="s">
        <v>12</v>
      </c>
      <c r="I21" s="38">
        <v>13920.18</v>
      </c>
      <c r="J21" s="38">
        <v>0</v>
      </c>
      <c r="K21" s="36" t="s">
        <v>334</v>
      </c>
      <c r="L21" s="36">
        <v>11727215</v>
      </c>
    </row>
    <row r="22" spans="1:12" x14ac:dyDescent="0.2">
      <c r="A22" s="34">
        <f t="shared" si="0"/>
        <v>14</v>
      </c>
      <c r="B22" s="35">
        <v>930.1</v>
      </c>
      <c r="C22" s="35">
        <v>165.2</v>
      </c>
      <c r="D22" s="36" t="s">
        <v>14</v>
      </c>
      <c r="E22" s="36" t="s">
        <v>335</v>
      </c>
      <c r="F22" s="39" t="s">
        <v>15</v>
      </c>
      <c r="G22" s="40"/>
      <c r="H22" s="40"/>
      <c r="I22" s="38">
        <v>1901.45</v>
      </c>
      <c r="J22" s="38">
        <v>0</v>
      </c>
      <c r="K22" s="36" t="s">
        <v>16</v>
      </c>
      <c r="L22" s="40"/>
    </row>
    <row r="23" spans="1:12" x14ac:dyDescent="0.2">
      <c r="A23" s="34">
        <f t="shared" si="0"/>
        <v>15</v>
      </c>
      <c r="B23" s="35">
        <v>930.1</v>
      </c>
      <c r="C23" s="35">
        <v>232.03</v>
      </c>
      <c r="D23" s="36" t="s">
        <v>11</v>
      </c>
      <c r="E23" s="36" t="s">
        <v>285</v>
      </c>
      <c r="F23" s="37"/>
      <c r="G23" s="36">
        <v>1295</v>
      </c>
      <c r="H23" s="36" t="s">
        <v>12</v>
      </c>
      <c r="I23" s="38">
        <v>11135.61</v>
      </c>
      <c r="J23" s="38">
        <v>0</v>
      </c>
      <c r="K23" s="36" t="s">
        <v>13</v>
      </c>
      <c r="L23" s="36">
        <v>11728864</v>
      </c>
    </row>
    <row r="24" spans="1:12" x14ac:dyDescent="0.2">
      <c r="A24" s="34">
        <f t="shared" si="0"/>
        <v>16</v>
      </c>
      <c r="B24" s="35">
        <v>930.1</v>
      </c>
      <c r="C24" s="35">
        <v>165.2</v>
      </c>
      <c r="D24" s="36" t="s">
        <v>14</v>
      </c>
      <c r="E24" s="36" t="s">
        <v>336</v>
      </c>
      <c r="F24" s="37" t="s">
        <v>15</v>
      </c>
      <c r="G24" s="36"/>
      <c r="H24" s="36"/>
      <c r="I24" s="38">
        <v>1901.45</v>
      </c>
      <c r="J24" s="38">
        <v>0</v>
      </c>
      <c r="K24" s="36" t="s">
        <v>16</v>
      </c>
      <c r="L24" s="36"/>
    </row>
    <row r="25" spans="1:12" x14ac:dyDescent="0.2">
      <c r="A25" s="34">
        <f t="shared" si="0"/>
        <v>17</v>
      </c>
      <c r="B25" s="35">
        <v>930.1</v>
      </c>
      <c r="C25" s="35">
        <v>232.03</v>
      </c>
      <c r="D25" s="36" t="s">
        <v>11</v>
      </c>
      <c r="E25" s="36" t="s">
        <v>297</v>
      </c>
      <c r="F25" s="39"/>
      <c r="G25" s="40">
        <v>1295</v>
      </c>
      <c r="H25" s="40" t="s">
        <v>12</v>
      </c>
      <c r="I25" s="38">
        <v>11167.96</v>
      </c>
      <c r="J25" s="38">
        <v>0</v>
      </c>
      <c r="K25" s="36" t="s">
        <v>13</v>
      </c>
      <c r="L25" s="40">
        <v>11730651</v>
      </c>
    </row>
    <row r="26" spans="1:12" x14ac:dyDescent="0.2">
      <c r="A26" s="34">
        <f t="shared" si="0"/>
        <v>18</v>
      </c>
      <c r="B26" s="35">
        <v>930.1</v>
      </c>
      <c r="C26" s="35">
        <v>165.2</v>
      </c>
      <c r="D26" s="36" t="s">
        <v>14</v>
      </c>
      <c r="E26" s="36" t="s">
        <v>337</v>
      </c>
      <c r="F26" s="37" t="s">
        <v>15</v>
      </c>
      <c r="G26" s="36"/>
      <c r="H26" s="36"/>
      <c r="I26" s="38">
        <v>1901.45</v>
      </c>
      <c r="J26" s="38">
        <v>0</v>
      </c>
      <c r="K26" s="36" t="s">
        <v>16</v>
      </c>
      <c r="L26" s="36"/>
    </row>
    <row r="27" spans="1:12" x14ac:dyDescent="0.2">
      <c r="A27" s="34">
        <f t="shared" si="0"/>
        <v>19</v>
      </c>
      <c r="B27" s="35">
        <v>930.1</v>
      </c>
      <c r="C27" s="35">
        <v>232.03</v>
      </c>
      <c r="D27" s="36" t="s">
        <v>11</v>
      </c>
      <c r="E27" s="36" t="s">
        <v>338</v>
      </c>
      <c r="F27" s="39"/>
      <c r="G27" s="40">
        <v>1295</v>
      </c>
      <c r="H27" s="40" t="s">
        <v>12</v>
      </c>
      <c r="I27" s="38">
        <v>11181.27</v>
      </c>
      <c r="J27" s="38">
        <v>0</v>
      </c>
      <c r="K27" s="36" t="s">
        <v>13</v>
      </c>
      <c r="L27" s="40">
        <v>11732892</v>
      </c>
    </row>
    <row r="28" spans="1:12" x14ac:dyDescent="0.2">
      <c r="A28" s="34">
        <f t="shared" si="0"/>
        <v>20</v>
      </c>
      <c r="B28" s="35">
        <v>930.1</v>
      </c>
      <c r="C28" s="41">
        <v>165.2</v>
      </c>
      <c r="D28" s="36" t="s">
        <v>14</v>
      </c>
      <c r="E28" s="36" t="s">
        <v>339</v>
      </c>
      <c r="F28" s="39" t="s">
        <v>15</v>
      </c>
      <c r="G28" s="40"/>
      <c r="H28" s="40"/>
      <c r="I28" s="38">
        <v>1901.45</v>
      </c>
      <c r="J28" s="38">
        <v>0</v>
      </c>
      <c r="K28" s="36" t="s">
        <v>16</v>
      </c>
      <c r="L28" s="40"/>
    </row>
    <row r="29" spans="1:12" x14ac:dyDescent="0.2">
      <c r="A29" s="34">
        <f t="shared" si="0"/>
        <v>21</v>
      </c>
      <c r="B29" s="35">
        <v>930.1</v>
      </c>
      <c r="C29" s="35">
        <v>232.03</v>
      </c>
      <c r="D29" s="36" t="s">
        <v>11</v>
      </c>
      <c r="E29" s="36" t="s">
        <v>357</v>
      </c>
      <c r="F29" s="37"/>
      <c r="G29" s="40">
        <v>1295</v>
      </c>
      <c r="H29" s="40" t="s">
        <v>12</v>
      </c>
      <c r="I29" s="38">
        <v>11191.09</v>
      </c>
      <c r="J29" s="38">
        <v>0</v>
      </c>
      <c r="K29" s="36" t="s">
        <v>13</v>
      </c>
      <c r="L29" s="36">
        <v>11734631</v>
      </c>
    </row>
    <row r="30" spans="1:12" x14ac:dyDescent="0.2">
      <c r="A30" s="34">
        <f t="shared" si="0"/>
        <v>22</v>
      </c>
      <c r="B30" s="35">
        <v>930.1</v>
      </c>
      <c r="C30" s="35">
        <v>165.2</v>
      </c>
      <c r="D30" s="36" t="s">
        <v>14</v>
      </c>
      <c r="E30" s="36" t="s">
        <v>358</v>
      </c>
      <c r="F30" s="39" t="s">
        <v>15</v>
      </c>
      <c r="G30" s="40"/>
      <c r="H30" s="40"/>
      <c r="I30" s="38">
        <v>1901.45</v>
      </c>
      <c r="J30" s="38">
        <v>0</v>
      </c>
      <c r="K30" s="36" t="s">
        <v>16</v>
      </c>
      <c r="L30" s="40"/>
    </row>
    <row r="31" spans="1:12" x14ac:dyDescent="0.2">
      <c r="A31" s="34">
        <f t="shared" si="0"/>
        <v>23</v>
      </c>
      <c r="B31" s="35">
        <v>930.1</v>
      </c>
      <c r="C31" s="35">
        <v>232.03</v>
      </c>
      <c r="D31" s="36" t="s">
        <v>11</v>
      </c>
      <c r="E31" s="36" t="s">
        <v>359</v>
      </c>
      <c r="F31" s="37"/>
      <c r="G31" s="40">
        <v>1295</v>
      </c>
      <c r="H31" s="40" t="s">
        <v>12</v>
      </c>
      <c r="I31" s="38">
        <v>11192.81</v>
      </c>
      <c r="J31" s="38">
        <v>0</v>
      </c>
      <c r="K31" s="36" t="s">
        <v>13</v>
      </c>
      <c r="L31" s="36">
        <v>11736311</v>
      </c>
    </row>
    <row r="32" spans="1:12" x14ac:dyDescent="0.2">
      <c r="A32" s="34">
        <f t="shared" si="0"/>
        <v>24</v>
      </c>
      <c r="B32" s="35">
        <v>930.1</v>
      </c>
      <c r="C32" s="35">
        <v>165.2</v>
      </c>
      <c r="D32" s="36" t="s">
        <v>14</v>
      </c>
      <c r="E32" s="36" t="s">
        <v>360</v>
      </c>
      <c r="F32" s="39" t="s">
        <v>15</v>
      </c>
      <c r="G32" s="40"/>
      <c r="H32" s="40"/>
      <c r="I32" s="38">
        <v>1901.45</v>
      </c>
      <c r="J32" s="38">
        <v>0</v>
      </c>
      <c r="K32" s="36" t="s">
        <v>16</v>
      </c>
      <c r="L32" s="40"/>
    </row>
    <row r="33" spans="1:12" x14ac:dyDescent="0.2">
      <c r="A33" s="34">
        <f t="shared" si="0"/>
        <v>25</v>
      </c>
      <c r="B33" s="35"/>
      <c r="C33" s="35"/>
      <c r="D33" s="36"/>
      <c r="E33" s="36"/>
      <c r="F33" s="37"/>
      <c r="G33" s="36"/>
      <c r="H33" s="36"/>
      <c r="I33" s="38"/>
      <c r="J33" s="38"/>
      <c r="K33" s="36"/>
      <c r="L33" s="36"/>
    </row>
    <row r="34" spans="1:12" x14ac:dyDescent="0.2">
      <c r="A34" s="34">
        <f t="shared" si="0"/>
        <v>26</v>
      </c>
      <c r="B34" s="35"/>
      <c r="C34" s="35"/>
      <c r="D34" s="36"/>
      <c r="E34" s="36"/>
      <c r="F34" s="39"/>
      <c r="G34" s="40"/>
      <c r="H34" s="40"/>
      <c r="I34" s="38"/>
      <c r="J34" s="38"/>
      <c r="K34" s="36"/>
      <c r="L34" s="40"/>
    </row>
    <row r="35" spans="1:12" x14ac:dyDescent="0.2">
      <c r="A35" s="34">
        <f t="shared" si="0"/>
        <v>27</v>
      </c>
      <c r="B35" s="37"/>
      <c r="C35" s="37"/>
      <c r="D35" s="37"/>
      <c r="E35" s="37"/>
      <c r="F35" s="37"/>
      <c r="G35" s="37"/>
      <c r="H35" s="37"/>
      <c r="I35" s="42"/>
      <c r="J35" s="42"/>
      <c r="K35" s="37"/>
      <c r="L35" s="37"/>
    </row>
    <row r="36" spans="1:12" x14ac:dyDescent="0.2">
      <c r="A36" s="34">
        <f t="shared" si="0"/>
        <v>28</v>
      </c>
      <c r="B36" s="37"/>
      <c r="C36" s="37"/>
      <c r="D36" s="37"/>
      <c r="E36" s="37"/>
      <c r="F36" s="37"/>
      <c r="G36" s="37"/>
      <c r="H36" s="43" t="s">
        <v>37</v>
      </c>
      <c r="I36" s="81">
        <f>SUM(I9:J34)</f>
        <v>159245.51</v>
      </c>
      <c r="J36" s="42"/>
      <c r="K36" s="37"/>
      <c r="L36" s="37"/>
    </row>
    <row r="37" spans="1:12" x14ac:dyDescent="0.2">
      <c r="I37" s="44"/>
      <c r="J37" s="44"/>
    </row>
    <row r="38" spans="1:12" x14ac:dyDescent="0.2">
      <c r="I38" s="44"/>
      <c r="J38" s="44"/>
    </row>
    <row r="39" spans="1:12" x14ac:dyDescent="0.2">
      <c r="I39" s="44"/>
      <c r="J39" s="44"/>
    </row>
    <row r="40" spans="1:12" x14ac:dyDescent="0.2">
      <c r="I40" s="44"/>
      <c r="J40" s="44"/>
    </row>
    <row r="41" spans="1:12" x14ac:dyDescent="0.2">
      <c r="I41" s="44"/>
      <c r="J41" s="44"/>
    </row>
    <row r="42" spans="1:12" x14ac:dyDescent="0.2">
      <c r="I42" s="44"/>
      <c r="J42" s="44"/>
    </row>
    <row r="43" spans="1:12" x14ac:dyDescent="0.2">
      <c r="I43" s="44"/>
      <c r="J43" s="44"/>
    </row>
    <row r="44" spans="1:12" x14ac:dyDescent="0.2">
      <c r="I44" s="44"/>
      <c r="J44" s="44"/>
    </row>
    <row r="45" spans="1:12" x14ac:dyDescent="0.2">
      <c r="I45" s="44"/>
      <c r="J45" s="44"/>
    </row>
    <row r="46" spans="1:12" x14ac:dyDescent="0.2">
      <c r="I46" s="44"/>
      <c r="J46" s="44"/>
    </row>
    <row r="47" spans="1:12" x14ac:dyDescent="0.2">
      <c r="I47" s="44"/>
      <c r="J47" s="44"/>
    </row>
    <row r="48" spans="1:12" x14ac:dyDescent="0.2">
      <c r="I48" s="44"/>
      <c r="J48" s="44"/>
    </row>
    <row r="49" spans="9:10" x14ac:dyDescent="0.2">
      <c r="I49" s="44"/>
      <c r="J49" s="44"/>
    </row>
    <row r="50" spans="9:10" x14ac:dyDescent="0.2">
      <c r="I50" s="44"/>
      <c r="J50" s="44"/>
    </row>
    <row r="51" spans="9:10" x14ac:dyDescent="0.2">
      <c r="I51" s="44"/>
      <c r="J51" s="44"/>
    </row>
    <row r="52" spans="9:10" x14ac:dyDescent="0.2">
      <c r="I52" s="44"/>
      <c r="J52" s="44"/>
    </row>
    <row r="53" spans="9:10" x14ac:dyDescent="0.2">
      <c r="I53" s="44"/>
      <c r="J53" s="44"/>
    </row>
    <row r="54" spans="9:10" x14ac:dyDescent="0.2">
      <c r="I54" s="44"/>
      <c r="J54" s="44"/>
    </row>
    <row r="55" spans="9:10" x14ac:dyDescent="0.2">
      <c r="I55" s="44"/>
      <c r="J55" s="44"/>
    </row>
    <row r="56" spans="9:10" x14ac:dyDescent="0.2">
      <c r="I56" s="44"/>
      <c r="J56" s="44"/>
    </row>
    <row r="57" spans="9:10" x14ac:dyDescent="0.2">
      <c r="I57" s="44"/>
      <c r="J57" s="44"/>
    </row>
    <row r="58" spans="9:10" x14ac:dyDescent="0.2">
      <c r="I58" s="44"/>
      <c r="J58" s="44"/>
    </row>
    <row r="59" spans="9:10" x14ac:dyDescent="0.2">
      <c r="I59" s="44"/>
      <c r="J59" s="44"/>
    </row>
    <row r="60" spans="9:10" x14ac:dyDescent="0.2">
      <c r="I60" s="44"/>
      <c r="J60" s="44"/>
    </row>
    <row r="61" spans="9:10" x14ac:dyDescent="0.2">
      <c r="I61" s="44"/>
      <c r="J61" s="44"/>
    </row>
    <row r="62" spans="9:10" x14ac:dyDescent="0.2">
      <c r="I62" s="44"/>
      <c r="J62" s="44"/>
    </row>
    <row r="63" spans="9:10" x14ac:dyDescent="0.2">
      <c r="I63" s="44"/>
      <c r="J63" s="44"/>
    </row>
    <row r="64" spans="9:10" x14ac:dyDescent="0.2">
      <c r="I64" s="44"/>
      <c r="J64" s="44"/>
    </row>
    <row r="65" spans="9:10" x14ac:dyDescent="0.2">
      <c r="I65" s="44"/>
      <c r="J65" s="44"/>
    </row>
    <row r="66" spans="9:10" x14ac:dyDescent="0.2">
      <c r="I66" s="44"/>
      <c r="J66" s="44"/>
    </row>
    <row r="67" spans="9:10" x14ac:dyDescent="0.2">
      <c r="I67" s="44"/>
      <c r="J67" s="44"/>
    </row>
    <row r="68" spans="9:10" x14ac:dyDescent="0.2">
      <c r="I68" s="44"/>
      <c r="J68" s="44"/>
    </row>
    <row r="69" spans="9:10" x14ac:dyDescent="0.2">
      <c r="I69" s="44"/>
      <c r="J69" s="44"/>
    </row>
    <row r="70" spans="9:10" x14ac:dyDescent="0.2">
      <c r="I70" s="44"/>
      <c r="J70" s="44"/>
    </row>
    <row r="71" spans="9:10" x14ac:dyDescent="0.2">
      <c r="I71" s="44"/>
      <c r="J71" s="44"/>
    </row>
    <row r="72" spans="9:10" x14ac:dyDescent="0.2">
      <c r="I72" s="44"/>
      <c r="J72" s="44"/>
    </row>
    <row r="73" spans="9:10" x14ac:dyDescent="0.2">
      <c r="I73" s="44"/>
      <c r="J73" s="44"/>
    </row>
    <row r="74" spans="9:10" x14ac:dyDescent="0.2">
      <c r="I74" s="44"/>
      <c r="J74" s="44"/>
    </row>
    <row r="75" spans="9:10" x14ac:dyDescent="0.2">
      <c r="I75" s="44"/>
      <c r="J75" s="44"/>
    </row>
    <row r="76" spans="9:10" x14ac:dyDescent="0.2">
      <c r="I76" s="44"/>
      <c r="J76" s="44"/>
    </row>
    <row r="77" spans="9:10" x14ac:dyDescent="0.2">
      <c r="I77" s="44"/>
      <c r="J77" s="44"/>
    </row>
    <row r="78" spans="9:10" x14ac:dyDescent="0.2">
      <c r="I78" s="44"/>
      <c r="J78" s="44"/>
    </row>
    <row r="79" spans="9:10" x14ac:dyDescent="0.2">
      <c r="I79" s="44"/>
      <c r="J79" s="44"/>
    </row>
    <row r="80" spans="9:10" x14ac:dyDescent="0.2">
      <c r="I80" s="44"/>
      <c r="J80" s="44"/>
    </row>
    <row r="81" spans="9:10" x14ac:dyDescent="0.2">
      <c r="I81" s="44"/>
      <c r="J81" s="44"/>
    </row>
    <row r="82" spans="9:10" x14ac:dyDescent="0.2">
      <c r="I82" s="44"/>
      <c r="J82" s="44"/>
    </row>
    <row r="83" spans="9:10" x14ac:dyDescent="0.2">
      <c r="I83" s="44"/>
      <c r="J83" s="44"/>
    </row>
    <row r="84" spans="9:10" x14ac:dyDescent="0.2">
      <c r="I84" s="44"/>
      <c r="J84" s="44"/>
    </row>
    <row r="85" spans="9:10" x14ac:dyDescent="0.2">
      <c r="I85" s="44"/>
      <c r="J85" s="44"/>
    </row>
    <row r="86" spans="9:10" x14ac:dyDescent="0.2">
      <c r="I86" s="44"/>
      <c r="J86" s="44"/>
    </row>
    <row r="87" spans="9:10" x14ac:dyDescent="0.2">
      <c r="I87" s="44"/>
      <c r="J87" s="44"/>
    </row>
  </sheetData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59AFC-FFA2-4C1B-BD58-475DA6C55883}">
  <sheetPr>
    <pageSetUpPr fitToPage="1"/>
  </sheetPr>
  <dimension ref="A1:N17"/>
  <sheetViews>
    <sheetView workbookViewId="0">
      <selection activeCell="F25" sqref="F25"/>
    </sheetView>
  </sheetViews>
  <sheetFormatPr defaultRowHeight="12.75" x14ac:dyDescent="0.2"/>
  <cols>
    <col min="1" max="10" width="9.140625" style="9"/>
    <col min="11" max="11" width="12.7109375" style="9" bestFit="1" customWidth="1"/>
    <col min="12" max="16384" width="9.140625" style="9"/>
  </cols>
  <sheetData>
    <row r="1" spans="1:14" x14ac:dyDescent="0.2">
      <c r="A1" s="10" t="s">
        <v>17</v>
      </c>
      <c r="B1" s="12"/>
      <c r="C1" s="12"/>
      <c r="D1" s="11"/>
      <c r="E1" s="11"/>
      <c r="F1" s="11"/>
      <c r="G1" s="11"/>
      <c r="H1" s="13"/>
      <c r="I1" s="13"/>
      <c r="J1" s="11"/>
      <c r="K1" s="14"/>
      <c r="N1" s="83"/>
    </row>
    <row r="2" spans="1:14" x14ac:dyDescent="0.2">
      <c r="A2" s="15" t="s">
        <v>389</v>
      </c>
      <c r="B2" s="17"/>
      <c r="C2" s="17"/>
      <c r="D2" s="16"/>
      <c r="E2" s="16"/>
      <c r="F2" s="16"/>
      <c r="G2" s="16"/>
      <c r="H2" s="18"/>
      <c r="I2" s="18"/>
      <c r="J2" s="16"/>
      <c r="K2" s="19"/>
    </row>
    <row r="3" spans="1:14" x14ac:dyDescent="0.2">
      <c r="A3" s="15" t="s">
        <v>53</v>
      </c>
      <c r="B3" s="17"/>
      <c r="C3" s="17"/>
      <c r="D3" s="16"/>
      <c r="E3" s="16"/>
      <c r="F3" s="16"/>
      <c r="G3" s="16"/>
      <c r="H3" s="18"/>
      <c r="I3" s="18"/>
      <c r="J3" s="16"/>
      <c r="K3" s="19"/>
    </row>
    <row r="4" spans="1:14" x14ac:dyDescent="0.2">
      <c r="A4" s="45" t="s">
        <v>111</v>
      </c>
      <c r="B4" s="46"/>
      <c r="C4" s="47"/>
      <c r="D4" s="16"/>
      <c r="E4" s="16"/>
      <c r="F4" s="16"/>
      <c r="G4" s="16"/>
      <c r="H4" s="18"/>
      <c r="I4" s="18"/>
      <c r="J4" s="16"/>
      <c r="K4" s="19"/>
    </row>
    <row r="5" spans="1:14" x14ac:dyDescent="0.2">
      <c r="A5" s="48"/>
      <c r="B5" s="49"/>
      <c r="C5" s="49"/>
      <c r="D5" s="50"/>
      <c r="E5" s="50"/>
      <c r="F5" s="50"/>
      <c r="G5" s="50"/>
      <c r="H5" s="51"/>
      <c r="I5" s="51"/>
      <c r="J5" s="50"/>
      <c r="K5" s="52"/>
    </row>
    <row r="6" spans="1:14" x14ac:dyDescent="0.2">
      <c r="A6" s="26" t="s">
        <v>19</v>
      </c>
      <c r="B6" s="10" t="s">
        <v>20</v>
      </c>
      <c r="C6" s="53"/>
      <c r="D6" s="54"/>
      <c r="E6" s="54"/>
      <c r="F6" s="54"/>
      <c r="G6" s="54"/>
      <c r="H6" s="55"/>
      <c r="I6" s="55"/>
      <c r="J6" s="56"/>
      <c r="K6" s="26" t="s">
        <v>21</v>
      </c>
    </row>
    <row r="7" spans="1:14" x14ac:dyDescent="0.2">
      <c r="A7" s="57"/>
      <c r="B7" s="58" t="s">
        <v>22</v>
      </c>
      <c r="C7" s="59"/>
      <c r="D7" s="60"/>
      <c r="E7" s="60"/>
      <c r="F7" s="60"/>
      <c r="G7" s="60"/>
      <c r="H7" s="61"/>
      <c r="I7" s="61"/>
      <c r="J7" s="62"/>
      <c r="K7" s="63" t="s">
        <v>23</v>
      </c>
    </row>
    <row r="8" spans="1:14" ht="15" x14ac:dyDescent="0.25">
      <c r="A8" s="64">
        <v>1</v>
      </c>
      <c r="B8" s="1" t="s">
        <v>54</v>
      </c>
      <c r="C8" s="2"/>
      <c r="D8" s="3"/>
      <c r="E8" s="67"/>
      <c r="F8" s="67"/>
      <c r="G8" s="67"/>
      <c r="H8" s="68"/>
      <c r="I8" s="68"/>
      <c r="J8" s="69"/>
      <c r="K8" s="70">
        <v>76148.98</v>
      </c>
    </row>
    <row r="9" spans="1:14" ht="15" x14ac:dyDescent="0.25">
      <c r="A9" s="64">
        <f t="shared" ref="A9:A15" si="0">A8+1</f>
        <v>2</v>
      </c>
      <c r="B9" s="1" t="s">
        <v>55</v>
      </c>
      <c r="C9" s="2"/>
      <c r="D9" s="3"/>
      <c r="E9" s="67"/>
      <c r="F9" s="67"/>
      <c r="G9" s="67"/>
      <c r="H9" s="68"/>
      <c r="I9" s="68"/>
      <c r="J9" s="69"/>
      <c r="K9" s="70">
        <v>476.63</v>
      </c>
    </row>
    <row r="10" spans="1:14" ht="15" x14ac:dyDescent="0.25">
      <c r="A10" s="64">
        <f t="shared" si="0"/>
        <v>3</v>
      </c>
      <c r="B10" s="1" t="s">
        <v>56</v>
      </c>
      <c r="C10" s="2"/>
      <c r="D10" s="4"/>
      <c r="E10" s="72"/>
      <c r="F10" s="72"/>
      <c r="G10" s="72"/>
      <c r="H10" s="73"/>
      <c r="I10" s="73"/>
      <c r="J10" s="74"/>
      <c r="K10" s="70">
        <v>0.25</v>
      </c>
    </row>
    <row r="11" spans="1:14" ht="15" x14ac:dyDescent="0.25">
      <c r="A11" s="64">
        <f t="shared" si="0"/>
        <v>4</v>
      </c>
      <c r="B11" s="1" t="s">
        <v>57</v>
      </c>
      <c r="C11" s="2"/>
      <c r="D11" s="4"/>
      <c r="E11" s="72"/>
      <c r="F11" s="72"/>
      <c r="G11" s="72"/>
      <c r="H11" s="73"/>
      <c r="I11" s="73"/>
      <c r="J11" s="74"/>
      <c r="K11" s="70">
        <v>613.65</v>
      </c>
    </row>
    <row r="12" spans="1:14" ht="15" x14ac:dyDescent="0.25">
      <c r="A12" s="64">
        <f t="shared" si="0"/>
        <v>5</v>
      </c>
      <c r="B12" s="1" t="s">
        <v>58</v>
      </c>
      <c r="C12" s="2"/>
      <c r="D12" s="4"/>
      <c r="E12" s="72"/>
      <c r="F12" s="72"/>
      <c r="G12" s="72"/>
      <c r="H12" s="73"/>
      <c r="I12" s="73"/>
      <c r="J12" s="74"/>
      <c r="K12" s="70">
        <v>350</v>
      </c>
    </row>
    <row r="13" spans="1:14" ht="15" x14ac:dyDescent="0.25">
      <c r="A13" s="64">
        <f t="shared" si="0"/>
        <v>6</v>
      </c>
      <c r="B13" s="1"/>
      <c r="C13" s="2"/>
      <c r="D13" s="4"/>
      <c r="E13" s="72"/>
      <c r="F13" s="72"/>
      <c r="G13" s="72"/>
      <c r="H13" s="73"/>
      <c r="I13" s="73"/>
      <c r="J13" s="74"/>
      <c r="K13" s="70"/>
    </row>
    <row r="14" spans="1:14" ht="15" x14ac:dyDescent="0.25">
      <c r="A14" s="64">
        <f t="shared" si="0"/>
        <v>7</v>
      </c>
      <c r="B14" s="1"/>
      <c r="C14" s="2"/>
      <c r="D14" s="4"/>
      <c r="E14" s="72"/>
      <c r="F14" s="72"/>
      <c r="G14" s="72"/>
      <c r="H14" s="73"/>
      <c r="I14" s="73"/>
      <c r="J14" s="74"/>
      <c r="K14" s="70"/>
    </row>
    <row r="15" spans="1:14" x14ac:dyDescent="0.2">
      <c r="A15" s="64">
        <f t="shared" si="0"/>
        <v>8</v>
      </c>
      <c r="B15" s="75" t="s">
        <v>26</v>
      </c>
      <c r="C15" s="66"/>
      <c r="D15" s="72"/>
      <c r="E15" s="72"/>
      <c r="F15" s="72"/>
      <c r="G15" s="72"/>
      <c r="H15" s="73"/>
      <c r="I15" s="73"/>
      <c r="J15" s="74"/>
      <c r="K15" s="76">
        <f>SUM(K8:K14)</f>
        <v>77589.509999999995</v>
      </c>
    </row>
    <row r="17" spans="11:11" x14ac:dyDescent="0.2">
      <c r="K17" s="77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DDBA-5E99-4C77-B2D8-48A1CB6BE02F}">
  <dimension ref="A1:O50"/>
  <sheetViews>
    <sheetView topLeftCell="A13" workbookViewId="0">
      <selection activeCell="A4" sqref="A4"/>
    </sheetView>
  </sheetViews>
  <sheetFormatPr defaultRowHeight="12.75" x14ac:dyDescent="0.2"/>
  <cols>
    <col min="1" max="7" width="9.140625" style="9"/>
    <col min="8" max="8" width="30.140625" style="9" bestFit="1" customWidth="1"/>
    <col min="9" max="9" width="10.5703125" style="9" bestFit="1" customWidth="1"/>
    <col min="10" max="10" width="11.28515625" style="9" bestFit="1" customWidth="1"/>
    <col min="11" max="11" width="40" style="9" bestFit="1" customWidth="1"/>
    <col min="12" max="12" width="17.85546875" style="9" bestFit="1" customWidth="1"/>
    <col min="13" max="16384" width="9.140625" style="9"/>
  </cols>
  <sheetData>
    <row r="1" spans="1:15" x14ac:dyDescent="0.2">
      <c r="A1" s="5"/>
      <c r="B1" s="6"/>
      <c r="C1" s="6"/>
      <c r="D1" s="7"/>
      <c r="E1" s="7"/>
      <c r="F1" s="5"/>
      <c r="G1" s="7"/>
      <c r="H1" s="7"/>
      <c r="I1" s="8"/>
      <c r="J1" s="8"/>
      <c r="K1" s="7"/>
      <c r="L1" s="7"/>
      <c r="O1" s="83"/>
    </row>
    <row r="2" spans="1:15" x14ac:dyDescent="0.2">
      <c r="A2" s="10" t="s">
        <v>17</v>
      </c>
      <c r="B2" s="11"/>
      <c r="C2" s="12"/>
      <c r="D2" s="11"/>
      <c r="E2" s="11"/>
      <c r="F2" s="11"/>
      <c r="G2" s="11"/>
      <c r="H2" s="11"/>
      <c r="I2" s="13"/>
      <c r="J2" s="13"/>
      <c r="K2" s="11"/>
      <c r="L2" s="14"/>
      <c r="O2" s="83"/>
    </row>
    <row r="3" spans="1:15" x14ac:dyDescent="0.2">
      <c r="A3" s="15" t="s">
        <v>389</v>
      </c>
      <c r="B3" s="16"/>
      <c r="C3" s="17"/>
      <c r="D3" s="16"/>
      <c r="E3" s="16"/>
      <c r="F3" s="16"/>
      <c r="G3" s="16"/>
      <c r="H3" s="16"/>
      <c r="I3" s="18"/>
      <c r="J3" s="18"/>
      <c r="K3" s="16"/>
      <c r="L3" s="19"/>
    </row>
    <row r="4" spans="1:15" x14ac:dyDescent="0.2">
      <c r="A4" s="15" t="s">
        <v>52</v>
      </c>
      <c r="B4" s="16"/>
      <c r="C4" s="17"/>
      <c r="D4" s="16"/>
      <c r="E4" s="16"/>
      <c r="F4" s="16"/>
      <c r="G4" s="16"/>
      <c r="H4" s="16"/>
      <c r="I4" s="18"/>
      <c r="J4" s="18"/>
      <c r="K4" s="16"/>
      <c r="L4" s="19"/>
    </row>
    <row r="5" spans="1:15" x14ac:dyDescent="0.2">
      <c r="A5" s="15" t="s">
        <v>112</v>
      </c>
      <c r="B5" s="16"/>
      <c r="C5" s="17"/>
      <c r="D5" s="16"/>
      <c r="E5" s="16"/>
      <c r="F5" s="16"/>
      <c r="G5" s="16"/>
      <c r="H5" s="16"/>
      <c r="I5" s="18"/>
      <c r="J5" s="18"/>
      <c r="K5" s="16"/>
      <c r="L5" s="19"/>
    </row>
    <row r="6" spans="1:15" x14ac:dyDescent="0.2">
      <c r="A6" s="20"/>
      <c r="B6" s="21"/>
      <c r="C6" s="21"/>
      <c r="D6" s="22"/>
      <c r="E6" s="22"/>
      <c r="F6" s="23"/>
      <c r="G6" s="22"/>
      <c r="H6" s="22"/>
      <c r="I6" s="24"/>
      <c r="J6" s="24"/>
      <c r="K6" s="22"/>
      <c r="L6" s="25"/>
    </row>
    <row r="7" spans="1:15" x14ac:dyDescent="0.2">
      <c r="A7" s="26" t="s">
        <v>19</v>
      </c>
      <c r="B7" s="27" t="s">
        <v>0</v>
      </c>
      <c r="C7" s="27" t="s">
        <v>1</v>
      </c>
      <c r="D7" s="28" t="s">
        <v>2</v>
      </c>
      <c r="E7" s="28" t="s">
        <v>3</v>
      </c>
      <c r="F7" s="28" t="s">
        <v>4</v>
      </c>
      <c r="G7" s="28" t="s">
        <v>5</v>
      </c>
      <c r="H7" s="28" t="s">
        <v>6</v>
      </c>
      <c r="I7" s="29" t="s">
        <v>7</v>
      </c>
      <c r="J7" s="29" t="s">
        <v>8</v>
      </c>
      <c r="K7" s="28" t="s">
        <v>9</v>
      </c>
      <c r="L7" s="28" t="s">
        <v>10</v>
      </c>
    </row>
    <row r="8" spans="1:15" x14ac:dyDescent="0.2">
      <c r="A8" s="30"/>
      <c r="B8" s="31" t="s">
        <v>22</v>
      </c>
      <c r="C8" s="31" t="s">
        <v>23</v>
      </c>
      <c r="D8" s="32" t="s">
        <v>28</v>
      </c>
      <c r="E8" s="32" t="s">
        <v>29</v>
      </c>
      <c r="F8" s="32" t="s">
        <v>30</v>
      </c>
      <c r="G8" s="32" t="s">
        <v>31</v>
      </c>
      <c r="H8" s="32" t="s">
        <v>32</v>
      </c>
      <c r="I8" s="33" t="s">
        <v>33</v>
      </c>
      <c r="J8" s="33" t="s">
        <v>34</v>
      </c>
      <c r="K8" s="32" t="s">
        <v>35</v>
      </c>
      <c r="L8" s="32" t="s">
        <v>36</v>
      </c>
    </row>
    <row r="9" spans="1:15" x14ac:dyDescent="0.2">
      <c r="A9" s="34">
        <v>1</v>
      </c>
      <c r="B9" s="35">
        <v>930.2</v>
      </c>
      <c r="C9" s="35">
        <v>232.03</v>
      </c>
      <c r="D9" s="36" t="s">
        <v>42</v>
      </c>
      <c r="E9" s="36" t="s">
        <v>157</v>
      </c>
      <c r="F9" s="37"/>
      <c r="G9" s="36">
        <v>14670</v>
      </c>
      <c r="H9" s="36" t="s">
        <v>39</v>
      </c>
      <c r="I9" s="38">
        <v>96.49</v>
      </c>
      <c r="J9" s="38">
        <v>0</v>
      </c>
      <c r="K9" s="36" t="s">
        <v>340</v>
      </c>
      <c r="L9" s="36" t="s">
        <v>161</v>
      </c>
    </row>
    <row r="10" spans="1:15" x14ac:dyDescent="0.2">
      <c r="A10" s="34">
        <f>A9+1</f>
        <v>2</v>
      </c>
      <c r="B10" s="35">
        <v>930.2</v>
      </c>
      <c r="C10" s="35">
        <v>165.2</v>
      </c>
      <c r="D10" s="36" t="s">
        <v>40</v>
      </c>
      <c r="E10" s="36" t="s">
        <v>166</v>
      </c>
      <c r="F10" s="37" t="s">
        <v>15</v>
      </c>
      <c r="G10" s="36"/>
      <c r="H10" s="36"/>
      <c r="I10" s="38">
        <v>6292.91</v>
      </c>
      <c r="J10" s="38">
        <v>0</v>
      </c>
      <c r="K10" s="36" t="s">
        <v>41</v>
      </c>
      <c r="L10" s="36"/>
    </row>
    <row r="11" spans="1:15" x14ac:dyDescent="0.2">
      <c r="A11" s="34">
        <f t="shared" ref="A11:A46" si="0">A10+1</f>
        <v>3</v>
      </c>
      <c r="B11" s="35">
        <v>930.2</v>
      </c>
      <c r="C11" s="35">
        <v>165.2</v>
      </c>
      <c r="D11" s="36" t="s">
        <v>40</v>
      </c>
      <c r="E11" s="36" t="s">
        <v>328</v>
      </c>
      <c r="F11" s="37" t="s">
        <v>15</v>
      </c>
      <c r="G11" s="36"/>
      <c r="H11" s="36"/>
      <c r="I11" s="38">
        <v>6326.35</v>
      </c>
      <c r="J11" s="38">
        <v>0</v>
      </c>
      <c r="K11" s="36" t="s">
        <v>41</v>
      </c>
      <c r="L11" s="36"/>
    </row>
    <row r="12" spans="1:15" x14ac:dyDescent="0.2">
      <c r="A12" s="34">
        <f t="shared" si="0"/>
        <v>4</v>
      </c>
      <c r="B12" s="35">
        <v>930.2</v>
      </c>
      <c r="C12" s="35">
        <v>232.03</v>
      </c>
      <c r="D12" s="36" t="s">
        <v>42</v>
      </c>
      <c r="E12" s="36" t="s">
        <v>196</v>
      </c>
      <c r="F12" s="37"/>
      <c r="G12" s="36">
        <v>14670</v>
      </c>
      <c r="H12" s="36" t="s">
        <v>39</v>
      </c>
      <c r="I12" s="38">
        <v>52.35</v>
      </c>
      <c r="J12" s="38">
        <v>0</v>
      </c>
      <c r="K12" s="36" t="s">
        <v>340</v>
      </c>
      <c r="L12" s="36" t="s">
        <v>197</v>
      </c>
    </row>
    <row r="13" spans="1:15" x14ac:dyDescent="0.2">
      <c r="A13" s="34">
        <f t="shared" si="0"/>
        <v>5</v>
      </c>
      <c r="B13" s="35">
        <v>930.2</v>
      </c>
      <c r="C13" s="35">
        <v>165.2</v>
      </c>
      <c r="D13" s="36" t="s">
        <v>40</v>
      </c>
      <c r="E13" s="36" t="s">
        <v>329</v>
      </c>
      <c r="F13" s="37" t="s">
        <v>15</v>
      </c>
      <c r="G13" s="36"/>
      <c r="H13" s="36"/>
      <c r="I13" s="38">
        <v>6326.35</v>
      </c>
      <c r="J13" s="38">
        <v>0</v>
      </c>
      <c r="K13" s="36" t="s">
        <v>41</v>
      </c>
      <c r="L13" s="36"/>
    </row>
    <row r="14" spans="1:15" x14ac:dyDescent="0.2">
      <c r="A14" s="34">
        <f t="shared" si="0"/>
        <v>6</v>
      </c>
      <c r="B14" s="35">
        <v>930.2</v>
      </c>
      <c r="C14" s="35">
        <v>232.03</v>
      </c>
      <c r="D14" s="36" t="s">
        <v>42</v>
      </c>
      <c r="E14" s="36" t="s">
        <v>217</v>
      </c>
      <c r="F14" s="37"/>
      <c r="G14" s="36">
        <v>14670</v>
      </c>
      <c r="H14" s="36" t="s">
        <v>39</v>
      </c>
      <c r="I14" s="38">
        <v>55.98</v>
      </c>
      <c r="J14" s="38">
        <v>0</v>
      </c>
      <c r="K14" s="36" t="s">
        <v>340</v>
      </c>
      <c r="L14" s="36" t="s">
        <v>218</v>
      </c>
    </row>
    <row r="15" spans="1:15" x14ac:dyDescent="0.2">
      <c r="A15" s="34">
        <f t="shared" si="0"/>
        <v>7</v>
      </c>
      <c r="B15" s="35">
        <v>930.2</v>
      </c>
      <c r="C15" s="35">
        <v>165.2</v>
      </c>
      <c r="D15" s="36" t="s">
        <v>40</v>
      </c>
      <c r="E15" s="36" t="s">
        <v>330</v>
      </c>
      <c r="F15" s="37" t="s">
        <v>15</v>
      </c>
      <c r="G15" s="36"/>
      <c r="H15" s="36"/>
      <c r="I15" s="38">
        <v>6326.35</v>
      </c>
      <c r="J15" s="38">
        <v>0</v>
      </c>
      <c r="K15" s="36" t="s">
        <v>41</v>
      </c>
      <c r="L15" s="36"/>
    </row>
    <row r="16" spans="1:15" x14ac:dyDescent="0.2">
      <c r="A16" s="34">
        <f t="shared" si="0"/>
        <v>8</v>
      </c>
      <c r="B16" s="35">
        <v>930.2</v>
      </c>
      <c r="C16" s="35">
        <v>232.03</v>
      </c>
      <c r="D16" s="36" t="s">
        <v>43</v>
      </c>
      <c r="E16" s="36" t="s">
        <v>229</v>
      </c>
      <c r="F16" s="39"/>
      <c r="G16" s="40">
        <v>14916</v>
      </c>
      <c r="H16" s="40" t="s">
        <v>341</v>
      </c>
      <c r="I16" s="38">
        <v>75.459999999999994</v>
      </c>
      <c r="J16" s="38">
        <v>0</v>
      </c>
      <c r="K16" s="36" t="s">
        <v>342</v>
      </c>
      <c r="L16" s="40" t="s">
        <v>343</v>
      </c>
    </row>
    <row r="17" spans="1:12" x14ac:dyDescent="0.2">
      <c r="A17" s="34">
        <f t="shared" si="0"/>
        <v>9</v>
      </c>
      <c r="B17" s="35">
        <v>930.2</v>
      </c>
      <c r="C17" s="35">
        <v>232.03</v>
      </c>
      <c r="D17" s="36" t="s">
        <v>43</v>
      </c>
      <c r="E17" s="36" t="s">
        <v>229</v>
      </c>
      <c r="F17" s="37"/>
      <c r="G17" s="36">
        <v>9296</v>
      </c>
      <c r="H17" s="36" t="s">
        <v>48</v>
      </c>
      <c r="I17" s="38">
        <v>82.16</v>
      </c>
      <c r="J17" s="38">
        <v>0</v>
      </c>
      <c r="K17" s="36" t="s">
        <v>342</v>
      </c>
      <c r="L17" s="36" t="s">
        <v>344</v>
      </c>
    </row>
    <row r="18" spans="1:12" x14ac:dyDescent="0.2">
      <c r="A18" s="34">
        <f t="shared" si="0"/>
        <v>10</v>
      </c>
      <c r="B18" s="35">
        <v>930.2</v>
      </c>
      <c r="C18" s="35">
        <v>232.03</v>
      </c>
      <c r="D18" s="36" t="s">
        <v>43</v>
      </c>
      <c r="E18" s="36" t="s">
        <v>229</v>
      </c>
      <c r="F18" s="37"/>
      <c r="G18" s="36">
        <v>14854</v>
      </c>
      <c r="H18" s="36" t="s">
        <v>345</v>
      </c>
      <c r="I18" s="38">
        <v>55.36</v>
      </c>
      <c r="J18" s="38">
        <v>0</v>
      </c>
      <c r="K18" s="36" t="s">
        <v>342</v>
      </c>
      <c r="L18" s="36" t="s">
        <v>346</v>
      </c>
    </row>
    <row r="19" spans="1:12" x14ac:dyDescent="0.2">
      <c r="A19" s="34">
        <f t="shared" si="0"/>
        <v>11</v>
      </c>
      <c r="B19" s="35">
        <v>930.2</v>
      </c>
      <c r="C19" s="35">
        <v>232.03</v>
      </c>
      <c r="D19" s="36" t="s">
        <v>43</v>
      </c>
      <c r="E19" s="36" t="s">
        <v>229</v>
      </c>
      <c r="F19" s="37"/>
      <c r="G19" s="36">
        <v>14853</v>
      </c>
      <c r="H19" s="36" t="s">
        <v>47</v>
      </c>
      <c r="I19" s="38">
        <v>50</v>
      </c>
      <c r="J19" s="38">
        <v>0</v>
      </c>
      <c r="K19" s="36" t="s">
        <v>342</v>
      </c>
      <c r="L19" s="36" t="s">
        <v>347</v>
      </c>
    </row>
    <row r="20" spans="1:12" x14ac:dyDescent="0.2">
      <c r="A20" s="34">
        <f t="shared" si="0"/>
        <v>12</v>
      </c>
      <c r="B20" s="35">
        <v>930.2</v>
      </c>
      <c r="C20" s="35">
        <v>232.03</v>
      </c>
      <c r="D20" s="36" t="s">
        <v>43</v>
      </c>
      <c r="E20" s="36" t="s">
        <v>229</v>
      </c>
      <c r="F20" s="37"/>
      <c r="G20" s="36">
        <v>13875</v>
      </c>
      <c r="H20" s="36" t="s">
        <v>44</v>
      </c>
      <c r="I20" s="38">
        <v>76.13</v>
      </c>
      <c r="J20" s="38">
        <v>0</v>
      </c>
      <c r="K20" s="36" t="s">
        <v>342</v>
      </c>
      <c r="L20" s="36" t="s">
        <v>348</v>
      </c>
    </row>
    <row r="21" spans="1:12" x14ac:dyDescent="0.2">
      <c r="A21" s="34">
        <f t="shared" si="0"/>
        <v>13</v>
      </c>
      <c r="B21" s="35">
        <v>930.2</v>
      </c>
      <c r="C21" s="35">
        <v>232.03</v>
      </c>
      <c r="D21" s="36" t="s">
        <v>43</v>
      </c>
      <c r="E21" s="36" t="s">
        <v>229</v>
      </c>
      <c r="F21" s="37"/>
      <c r="G21" s="36">
        <v>14852</v>
      </c>
      <c r="H21" s="36" t="s">
        <v>46</v>
      </c>
      <c r="I21" s="38">
        <v>76.13</v>
      </c>
      <c r="J21" s="38">
        <v>0</v>
      </c>
      <c r="K21" s="36" t="s">
        <v>342</v>
      </c>
      <c r="L21" s="36" t="s">
        <v>349</v>
      </c>
    </row>
    <row r="22" spans="1:12" x14ac:dyDescent="0.2">
      <c r="A22" s="34">
        <f t="shared" si="0"/>
        <v>14</v>
      </c>
      <c r="B22" s="35">
        <v>930.2</v>
      </c>
      <c r="C22" s="35">
        <v>232.03</v>
      </c>
      <c r="D22" s="36" t="s">
        <v>43</v>
      </c>
      <c r="E22" s="36" t="s">
        <v>229</v>
      </c>
      <c r="F22" s="37"/>
      <c r="G22" s="36">
        <v>14851</v>
      </c>
      <c r="H22" s="36" t="s">
        <v>45</v>
      </c>
      <c r="I22" s="38">
        <v>61.39</v>
      </c>
      <c r="J22" s="38">
        <v>0</v>
      </c>
      <c r="K22" s="36" t="s">
        <v>342</v>
      </c>
      <c r="L22" s="36" t="s">
        <v>350</v>
      </c>
    </row>
    <row r="23" spans="1:12" x14ac:dyDescent="0.2">
      <c r="A23" s="34">
        <f t="shared" si="0"/>
        <v>15</v>
      </c>
      <c r="B23" s="35">
        <v>930.2</v>
      </c>
      <c r="C23" s="35">
        <v>165.2</v>
      </c>
      <c r="D23" s="36" t="s">
        <v>40</v>
      </c>
      <c r="E23" s="36" t="s">
        <v>331</v>
      </c>
      <c r="F23" s="37" t="s">
        <v>15</v>
      </c>
      <c r="G23" s="36"/>
      <c r="H23" s="36"/>
      <c r="I23" s="38">
        <v>6326.35</v>
      </c>
      <c r="J23" s="38">
        <v>0</v>
      </c>
      <c r="K23" s="36" t="s">
        <v>41</v>
      </c>
      <c r="L23" s="36"/>
    </row>
    <row r="24" spans="1:12" x14ac:dyDescent="0.2">
      <c r="A24" s="34">
        <f t="shared" si="0"/>
        <v>16</v>
      </c>
      <c r="B24" s="35">
        <v>930.2</v>
      </c>
      <c r="C24" s="35">
        <v>232.4</v>
      </c>
      <c r="D24" s="36" t="s">
        <v>351</v>
      </c>
      <c r="E24" s="36" t="s">
        <v>331</v>
      </c>
      <c r="F24" s="37">
        <v>53524</v>
      </c>
      <c r="G24" s="36"/>
      <c r="H24" s="36"/>
      <c r="I24" s="38">
        <v>0.25</v>
      </c>
      <c r="J24" s="38">
        <v>0</v>
      </c>
      <c r="K24" s="36" t="s">
        <v>352</v>
      </c>
      <c r="L24" s="36"/>
    </row>
    <row r="25" spans="1:12" x14ac:dyDescent="0.2">
      <c r="A25" s="34">
        <f t="shared" si="0"/>
        <v>17</v>
      </c>
      <c r="B25" s="35">
        <v>930.2</v>
      </c>
      <c r="C25" s="35">
        <v>165.2</v>
      </c>
      <c r="D25" s="36" t="s">
        <v>40</v>
      </c>
      <c r="E25" s="36" t="s">
        <v>332</v>
      </c>
      <c r="F25" s="37" t="s">
        <v>15</v>
      </c>
      <c r="G25" s="36"/>
      <c r="H25" s="36"/>
      <c r="I25" s="38">
        <v>6326.35</v>
      </c>
      <c r="J25" s="38">
        <v>0</v>
      </c>
      <c r="K25" s="36" t="s">
        <v>41</v>
      </c>
      <c r="L25" s="36"/>
    </row>
    <row r="26" spans="1:12" x14ac:dyDescent="0.2">
      <c r="A26" s="34">
        <f t="shared" si="0"/>
        <v>18</v>
      </c>
      <c r="B26" s="35">
        <v>930.2</v>
      </c>
      <c r="C26" s="35">
        <v>165.2</v>
      </c>
      <c r="D26" s="36" t="s">
        <v>40</v>
      </c>
      <c r="E26" s="36" t="s">
        <v>335</v>
      </c>
      <c r="F26" s="39" t="s">
        <v>15</v>
      </c>
      <c r="G26" s="40"/>
      <c r="H26" s="40"/>
      <c r="I26" s="38">
        <v>6326.35</v>
      </c>
      <c r="J26" s="38">
        <v>0</v>
      </c>
      <c r="K26" s="36" t="s">
        <v>41</v>
      </c>
      <c r="L26" s="40"/>
    </row>
    <row r="27" spans="1:12" x14ac:dyDescent="0.2">
      <c r="A27" s="34">
        <f t="shared" si="0"/>
        <v>19</v>
      </c>
      <c r="B27" s="35">
        <v>930.2</v>
      </c>
      <c r="C27" s="35">
        <v>232.03</v>
      </c>
      <c r="D27" s="36" t="s">
        <v>50</v>
      </c>
      <c r="E27" s="36" t="s">
        <v>138</v>
      </c>
      <c r="F27" s="39"/>
      <c r="G27" s="40">
        <v>14670</v>
      </c>
      <c r="H27" s="40" t="s">
        <v>39</v>
      </c>
      <c r="I27" s="38">
        <v>250</v>
      </c>
      <c r="J27" s="38">
        <v>0</v>
      </c>
      <c r="K27" s="36" t="s">
        <v>353</v>
      </c>
      <c r="L27" s="40" t="s">
        <v>140</v>
      </c>
    </row>
    <row r="28" spans="1:12" x14ac:dyDescent="0.2">
      <c r="A28" s="34">
        <f t="shared" si="0"/>
        <v>20</v>
      </c>
      <c r="B28" s="35">
        <v>930.2</v>
      </c>
      <c r="C28" s="35">
        <v>232.03</v>
      </c>
      <c r="D28" s="36" t="s">
        <v>42</v>
      </c>
      <c r="E28" s="36" t="s">
        <v>138</v>
      </c>
      <c r="F28" s="37"/>
      <c r="G28" s="36">
        <v>14670</v>
      </c>
      <c r="H28" s="36" t="s">
        <v>39</v>
      </c>
      <c r="I28" s="38">
        <v>94.92</v>
      </c>
      <c r="J28" s="38">
        <v>0</v>
      </c>
      <c r="K28" s="36" t="s">
        <v>340</v>
      </c>
      <c r="L28" s="36" t="s">
        <v>140</v>
      </c>
    </row>
    <row r="29" spans="1:12" x14ac:dyDescent="0.2">
      <c r="A29" s="34">
        <f t="shared" si="0"/>
        <v>21</v>
      </c>
      <c r="B29" s="35">
        <v>930.2</v>
      </c>
      <c r="C29" s="35">
        <v>165.2</v>
      </c>
      <c r="D29" s="36" t="s">
        <v>40</v>
      </c>
      <c r="E29" s="36" t="s">
        <v>336</v>
      </c>
      <c r="F29" s="37" t="s">
        <v>15</v>
      </c>
      <c r="G29" s="36"/>
      <c r="H29" s="36"/>
      <c r="I29" s="38">
        <v>6326.35</v>
      </c>
      <c r="J29" s="38">
        <v>0</v>
      </c>
      <c r="K29" s="36" t="s">
        <v>41</v>
      </c>
      <c r="L29" s="36"/>
    </row>
    <row r="30" spans="1:12" x14ac:dyDescent="0.2">
      <c r="A30" s="34">
        <f t="shared" si="0"/>
        <v>22</v>
      </c>
      <c r="B30" s="35">
        <v>930.2</v>
      </c>
      <c r="C30" s="35">
        <v>232.03</v>
      </c>
      <c r="D30" s="36" t="s">
        <v>50</v>
      </c>
      <c r="E30" s="36" t="s">
        <v>142</v>
      </c>
      <c r="F30" s="37"/>
      <c r="G30" s="36">
        <v>14670</v>
      </c>
      <c r="H30" s="36" t="s">
        <v>39</v>
      </c>
      <c r="I30" s="38">
        <v>100</v>
      </c>
      <c r="J30" s="38">
        <v>0</v>
      </c>
      <c r="K30" s="36" t="s">
        <v>354</v>
      </c>
      <c r="L30" s="36" t="s">
        <v>144</v>
      </c>
    </row>
    <row r="31" spans="1:12" x14ac:dyDescent="0.2">
      <c r="A31" s="34">
        <f t="shared" si="0"/>
        <v>23</v>
      </c>
      <c r="B31" s="35">
        <v>930.2</v>
      </c>
      <c r="C31" s="35">
        <v>232.03</v>
      </c>
      <c r="D31" s="36" t="s">
        <v>42</v>
      </c>
      <c r="E31" s="36" t="s">
        <v>142</v>
      </c>
      <c r="F31" s="37"/>
      <c r="G31" s="36">
        <v>14670</v>
      </c>
      <c r="H31" s="36" t="s">
        <v>39</v>
      </c>
      <c r="I31" s="38">
        <v>43.84</v>
      </c>
      <c r="J31" s="38">
        <v>0</v>
      </c>
      <c r="K31" s="36" t="s">
        <v>355</v>
      </c>
      <c r="L31" s="36" t="s">
        <v>144</v>
      </c>
    </row>
    <row r="32" spans="1:12" x14ac:dyDescent="0.2">
      <c r="A32" s="34">
        <f t="shared" si="0"/>
        <v>24</v>
      </c>
      <c r="B32" s="35">
        <v>930.2</v>
      </c>
      <c r="C32" s="41">
        <v>165.2</v>
      </c>
      <c r="D32" s="36" t="s">
        <v>40</v>
      </c>
      <c r="E32" s="36" t="s">
        <v>337</v>
      </c>
      <c r="F32" s="39" t="s">
        <v>15</v>
      </c>
      <c r="G32" s="40"/>
      <c r="H32" s="40"/>
      <c r="I32" s="38">
        <v>6326.35</v>
      </c>
      <c r="J32" s="38">
        <v>0</v>
      </c>
      <c r="K32" s="36" t="s">
        <v>41</v>
      </c>
      <c r="L32" s="40"/>
    </row>
    <row r="33" spans="1:12" x14ac:dyDescent="0.2">
      <c r="A33" s="34">
        <f t="shared" si="0"/>
        <v>25</v>
      </c>
      <c r="B33" s="35">
        <v>930.2</v>
      </c>
      <c r="C33" s="35">
        <v>232.03</v>
      </c>
      <c r="D33" s="36" t="s">
        <v>42</v>
      </c>
      <c r="E33" s="36" t="s">
        <v>322</v>
      </c>
      <c r="F33" s="39"/>
      <c r="G33" s="40">
        <v>14670</v>
      </c>
      <c r="H33" s="40" t="s">
        <v>39</v>
      </c>
      <c r="I33" s="38">
        <v>65.75</v>
      </c>
      <c r="J33" s="38">
        <v>0</v>
      </c>
      <c r="K33" s="36" t="s">
        <v>356</v>
      </c>
      <c r="L33" s="40" t="s">
        <v>323</v>
      </c>
    </row>
    <row r="34" spans="1:12" x14ac:dyDescent="0.2">
      <c r="A34" s="34">
        <f t="shared" si="0"/>
        <v>26</v>
      </c>
      <c r="B34" s="35">
        <v>930.2</v>
      </c>
      <c r="C34" s="41">
        <v>165.2</v>
      </c>
      <c r="D34" s="36" t="s">
        <v>40</v>
      </c>
      <c r="E34" s="36" t="s">
        <v>339</v>
      </c>
      <c r="F34" s="39" t="s">
        <v>15</v>
      </c>
      <c r="G34" s="40"/>
      <c r="H34" s="40"/>
      <c r="I34" s="38">
        <v>6326.39</v>
      </c>
      <c r="J34" s="38">
        <v>0</v>
      </c>
      <c r="K34" s="36" t="s">
        <v>41</v>
      </c>
      <c r="L34" s="40"/>
    </row>
    <row r="35" spans="1:12" x14ac:dyDescent="0.2">
      <c r="A35" s="34">
        <f t="shared" si="0"/>
        <v>27</v>
      </c>
      <c r="B35" s="35">
        <v>930.2</v>
      </c>
      <c r="C35" s="35">
        <v>232.03</v>
      </c>
      <c r="D35" s="36" t="s">
        <v>42</v>
      </c>
      <c r="E35" s="36" t="s">
        <v>361</v>
      </c>
      <c r="F35" s="37"/>
      <c r="G35" s="36">
        <v>14670</v>
      </c>
      <c r="H35" s="36" t="s">
        <v>39</v>
      </c>
      <c r="I35" s="38">
        <v>58.02</v>
      </c>
      <c r="J35" s="38">
        <v>0</v>
      </c>
      <c r="K35" s="36" t="s">
        <v>363</v>
      </c>
      <c r="L35" s="36" t="s">
        <v>365</v>
      </c>
    </row>
    <row r="36" spans="1:12" x14ac:dyDescent="0.2">
      <c r="A36" s="34">
        <f t="shared" si="0"/>
        <v>28</v>
      </c>
      <c r="B36" s="35">
        <v>930.2</v>
      </c>
      <c r="C36" s="35">
        <v>165.2</v>
      </c>
      <c r="D36" s="36" t="s">
        <v>40</v>
      </c>
      <c r="E36" s="36" t="s">
        <v>358</v>
      </c>
      <c r="F36" s="37" t="s">
        <v>15</v>
      </c>
      <c r="G36" s="36"/>
      <c r="H36" s="36"/>
      <c r="I36" s="38">
        <v>6459.44</v>
      </c>
      <c r="J36" s="38">
        <v>0</v>
      </c>
      <c r="K36" s="36" t="s">
        <v>41</v>
      </c>
      <c r="L36" s="36"/>
    </row>
    <row r="37" spans="1:12" x14ac:dyDescent="0.2">
      <c r="A37" s="34">
        <f t="shared" si="0"/>
        <v>29</v>
      </c>
      <c r="B37" s="35">
        <v>930.2</v>
      </c>
      <c r="C37" s="35">
        <v>232.03</v>
      </c>
      <c r="D37" s="36" t="s">
        <v>42</v>
      </c>
      <c r="E37" s="36" t="s">
        <v>362</v>
      </c>
      <c r="F37" s="37"/>
      <c r="G37" s="36">
        <v>14670</v>
      </c>
      <c r="H37" s="36" t="s">
        <v>39</v>
      </c>
      <c r="I37" s="38">
        <v>63.19</v>
      </c>
      <c r="J37" s="38">
        <v>0</v>
      </c>
      <c r="K37" s="36" t="s">
        <v>364</v>
      </c>
      <c r="L37" s="36" t="s">
        <v>366</v>
      </c>
    </row>
    <row r="38" spans="1:12" x14ac:dyDescent="0.2">
      <c r="A38" s="34">
        <f t="shared" si="0"/>
        <v>30</v>
      </c>
      <c r="B38" s="35">
        <v>930.2</v>
      </c>
      <c r="C38" s="35">
        <v>165.2</v>
      </c>
      <c r="D38" s="36" t="s">
        <v>40</v>
      </c>
      <c r="E38" s="36" t="s">
        <v>360</v>
      </c>
      <c r="F38" s="37" t="s">
        <v>15</v>
      </c>
      <c r="G38" s="36"/>
      <c r="H38" s="36"/>
      <c r="I38" s="38">
        <v>6459.44</v>
      </c>
      <c r="J38" s="38">
        <v>0</v>
      </c>
      <c r="K38" s="36" t="s">
        <v>41</v>
      </c>
      <c r="L38" s="36"/>
    </row>
    <row r="39" spans="1:12" x14ac:dyDescent="0.2">
      <c r="A39" s="34">
        <f t="shared" si="0"/>
        <v>31</v>
      </c>
      <c r="B39" s="35">
        <v>930.2</v>
      </c>
      <c r="C39" s="35">
        <v>232.31</v>
      </c>
      <c r="D39" s="36" t="s">
        <v>42</v>
      </c>
      <c r="E39" s="36" t="s">
        <v>360</v>
      </c>
      <c r="F39" s="37"/>
      <c r="G39" s="36"/>
      <c r="H39" s="36" t="s">
        <v>39</v>
      </c>
      <c r="I39" s="38">
        <v>83.11</v>
      </c>
      <c r="J39" s="38"/>
      <c r="K39" s="36" t="s">
        <v>385</v>
      </c>
      <c r="L39" s="36"/>
    </row>
    <row r="40" spans="1:12" x14ac:dyDescent="0.2">
      <c r="A40" s="34">
        <f t="shared" si="0"/>
        <v>32</v>
      </c>
      <c r="B40" s="35"/>
      <c r="C40" s="35"/>
      <c r="D40" s="36"/>
      <c r="E40" s="36"/>
      <c r="F40" s="37"/>
      <c r="G40" s="36"/>
      <c r="H40" s="36"/>
      <c r="I40" s="38"/>
      <c r="J40" s="38"/>
      <c r="K40" s="36"/>
      <c r="L40" s="36"/>
    </row>
    <row r="41" spans="1:12" x14ac:dyDescent="0.2">
      <c r="A41" s="34">
        <f t="shared" si="0"/>
        <v>33</v>
      </c>
      <c r="B41" s="35"/>
      <c r="C41" s="35"/>
      <c r="D41" s="36"/>
      <c r="E41" s="36"/>
      <c r="F41" s="39"/>
      <c r="G41" s="40"/>
      <c r="H41" s="40"/>
      <c r="I41" s="38"/>
      <c r="J41" s="38"/>
      <c r="K41" s="36"/>
      <c r="L41" s="40"/>
    </row>
    <row r="42" spans="1:12" x14ac:dyDescent="0.2">
      <c r="A42" s="34">
        <f t="shared" si="0"/>
        <v>34</v>
      </c>
      <c r="B42" s="35"/>
      <c r="C42" s="35"/>
      <c r="D42" s="36"/>
      <c r="E42" s="36"/>
      <c r="F42" s="37"/>
      <c r="G42" s="36"/>
      <c r="H42" s="36"/>
      <c r="I42" s="38"/>
      <c r="J42" s="38"/>
      <c r="K42" s="36"/>
      <c r="L42" s="36"/>
    </row>
    <row r="43" spans="1:12" x14ac:dyDescent="0.2">
      <c r="A43" s="34">
        <f t="shared" si="0"/>
        <v>35</v>
      </c>
      <c r="B43" s="35"/>
      <c r="C43" s="35"/>
      <c r="D43" s="36"/>
      <c r="E43" s="36"/>
      <c r="F43" s="37"/>
      <c r="G43" s="36"/>
      <c r="H43" s="36"/>
      <c r="I43" s="38"/>
      <c r="J43" s="38"/>
      <c r="K43" s="36"/>
      <c r="L43" s="36"/>
    </row>
    <row r="44" spans="1:12" x14ac:dyDescent="0.2">
      <c r="A44" s="34">
        <f t="shared" si="0"/>
        <v>36</v>
      </c>
      <c r="B44" s="35"/>
      <c r="C44" s="35"/>
      <c r="D44" s="36"/>
      <c r="E44" s="36"/>
      <c r="F44" s="37"/>
      <c r="G44" s="36"/>
      <c r="H44" s="36"/>
      <c r="I44" s="38"/>
      <c r="J44" s="38"/>
      <c r="K44" s="36"/>
      <c r="L44" s="36"/>
    </row>
    <row r="45" spans="1:12" x14ac:dyDescent="0.2">
      <c r="A45" s="34">
        <f t="shared" si="0"/>
        <v>37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2" x14ac:dyDescent="0.2">
      <c r="A46" s="34">
        <f t="shared" si="0"/>
        <v>38</v>
      </c>
      <c r="B46" s="37"/>
      <c r="C46" s="37"/>
      <c r="D46" s="37"/>
      <c r="E46" s="37"/>
      <c r="F46" s="37"/>
      <c r="G46" s="37"/>
      <c r="H46" s="43" t="s">
        <v>37</v>
      </c>
      <c r="I46" s="82">
        <f>SUM(I9:J44)</f>
        <v>77589.509999999995</v>
      </c>
      <c r="J46" s="37"/>
      <c r="K46" s="37"/>
      <c r="L46" s="37"/>
    </row>
    <row r="48" spans="1:12" x14ac:dyDescent="0.2">
      <c r="I48" s="84"/>
    </row>
    <row r="50" spans="9:10" x14ac:dyDescent="0.2">
      <c r="I50" s="77"/>
      <c r="J50" s="77"/>
    </row>
  </sheetData>
  <pageMargins left="0.2" right="0.2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415A-D02D-4F03-9D9C-0C06476BFBD1}">
  <sheetPr>
    <pageSetUpPr fitToPage="1"/>
  </sheetPr>
  <dimension ref="A1:M18"/>
  <sheetViews>
    <sheetView workbookViewId="0">
      <selection activeCell="A3" sqref="A3"/>
    </sheetView>
  </sheetViews>
  <sheetFormatPr defaultRowHeight="12.75" x14ac:dyDescent="0.2"/>
  <cols>
    <col min="1" max="10" width="9.140625" style="9"/>
    <col min="11" max="11" width="12.7109375" style="9" bestFit="1" customWidth="1"/>
    <col min="12" max="16384" width="9.140625" style="9"/>
  </cols>
  <sheetData>
    <row r="1" spans="1:13" x14ac:dyDescent="0.2">
      <c r="A1" s="10" t="s">
        <v>17</v>
      </c>
      <c r="B1" s="12"/>
      <c r="C1" s="12"/>
      <c r="D1" s="11"/>
      <c r="E1" s="11"/>
      <c r="F1" s="11"/>
      <c r="G1" s="11"/>
      <c r="H1" s="13"/>
      <c r="I1" s="13"/>
      <c r="J1" s="11"/>
      <c r="K1" s="14"/>
      <c r="M1" s="83"/>
    </row>
    <row r="2" spans="1:13" x14ac:dyDescent="0.2">
      <c r="A2" s="15" t="s">
        <v>389</v>
      </c>
      <c r="B2" s="17"/>
      <c r="C2" s="17"/>
      <c r="D2" s="16"/>
      <c r="E2" s="16"/>
      <c r="F2" s="16"/>
      <c r="G2" s="16"/>
      <c r="H2" s="18"/>
      <c r="I2" s="18"/>
      <c r="J2" s="16"/>
      <c r="K2" s="19"/>
    </row>
    <row r="3" spans="1:13" x14ac:dyDescent="0.2">
      <c r="A3" s="15" t="s">
        <v>65</v>
      </c>
      <c r="B3" s="17"/>
      <c r="C3" s="17"/>
      <c r="D3" s="16"/>
      <c r="E3" s="16"/>
      <c r="F3" s="16"/>
      <c r="G3" s="16"/>
      <c r="H3" s="18"/>
      <c r="I3" s="18"/>
      <c r="J3" s="16"/>
      <c r="K3" s="19"/>
    </row>
    <row r="4" spans="1:13" x14ac:dyDescent="0.2">
      <c r="A4" s="45" t="s">
        <v>111</v>
      </c>
      <c r="B4" s="46"/>
      <c r="C4" s="47"/>
      <c r="D4" s="16"/>
      <c r="E4" s="16"/>
      <c r="F4" s="16"/>
      <c r="G4" s="16"/>
      <c r="H4" s="18"/>
      <c r="I4" s="18"/>
      <c r="J4" s="16"/>
      <c r="K4" s="19"/>
    </row>
    <row r="5" spans="1:13" x14ac:dyDescent="0.2">
      <c r="A5" s="48"/>
      <c r="B5" s="49"/>
      <c r="C5" s="49"/>
      <c r="D5" s="50"/>
      <c r="E5" s="50"/>
      <c r="F5" s="50"/>
      <c r="G5" s="50"/>
      <c r="H5" s="51"/>
      <c r="I5" s="51"/>
      <c r="J5" s="50"/>
      <c r="K5" s="52"/>
    </row>
    <row r="6" spans="1:13" x14ac:dyDescent="0.2">
      <c r="A6" s="26" t="s">
        <v>19</v>
      </c>
      <c r="B6" s="10" t="s">
        <v>20</v>
      </c>
      <c r="C6" s="53"/>
      <c r="D6" s="54"/>
      <c r="E6" s="54"/>
      <c r="F6" s="54"/>
      <c r="G6" s="54"/>
      <c r="H6" s="55"/>
      <c r="I6" s="55"/>
      <c r="J6" s="56"/>
      <c r="K6" s="26" t="s">
        <v>21</v>
      </c>
    </row>
    <row r="7" spans="1:13" x14ac:dyDescent="0.2">
      <c r="A7" s="57"/>
      <c r="B7" s="58" t="s">
        <v>22</v>
      </c>
      <c r="C7" s="59"/>
      <c r="D7" s="60"/>
      <c r="E7" s="60"/>
      <c r="F7" s="60"/>
      <c r="G7" s="60"/>
      <c r="H7" s="61"/>
      <c r="I7" s="61"/>
      <c r="J7" s="62"/>
      <c r="K7" s="63" t="s">
        <v>23</v>
      </c>
    </row>
    <row r="8" spans="1:13" ht="15" x14ac:dyDescent="0.25">
      <c r="A8" s="64">
        <v>1</v>
      </c>
      <c r="B8" s="1" t="s">
        <v>66</v>
      </c>
      <c r="C8" s="2"/>
      <c r="D8" s="3"/>
      <c r="E8" s="67"/>
      <c r="F8" s="67"/>
      <c r="G8" s="67"/>
      <c r="H8" s="68"/>
      <c r="I8" s="68"/>
      <c r="J8" s="69"/>
      <c r="K8" s="70">
        <v>1668</v>
      </c>
    </row>
    <row r="9" spans="1:13" ht="15" x14ac:dyDescent="0.25">
      <c r="A9" s="64">
        <f>A8+1</f>
        <v>2</v>
      </c>
      <c r="B9" s="1" t="s">
        <v>67</v>
      </c>
      <c r="C9" s="2"/>
      <c r="D9" s="3"/>
      <c r="E9" s="67"/>
      <c r="F9" s="67"/>
      <c r="G9" s="67"/>
      <c r="H9" s="68"/>
      <c r="I9" s="68"/>
      <c r="J9" s="69"/>
      <c r="K9" s="70">
        <v>1200</v>
      </c>
    </row>
    <row r="10" spans="1:13" ht="15" x14ac:dyDescent="0.25">
      <c r="A10" s="64">
        <f t="shared" ref="A10:A16" si="0">A9+1</f>
        <v>3</v>
      </c>
      <c r="B10" s="1" t="s">
        <v>68</v>
      </c>
      <c r="C10" s="2"/>
      <c r="D10" s="3"/>
      <c r="E10" s="67"/>
      <c r="F10" s="67"/>
      <c r="G10" s="67"/>
      <c r="H10" s="68"/>
      <c r="I10" s="68"/>
      <c r="J10" s="69"/>
      <c r="K10" s="70">
        <v>2500</v>
      </c>
    </row>
    <row r="11" spans="1:13" ht="15" x14ac:dyDescent="0.25">
      <c r="A11" s="64">
        <f t="shared" si="0"/>
        <v>4</v>
      </c>
      <c r="B11" s="1" t="s">
        <v>69</v>
      </c>
      <c r="C11" s="2"/>
      <c r="D11" s="4"/>
      <c r="E11" s="72"/>
      <c r="F11" s="72"/>
      <c r="G11" s="72"/>
      <c r="H11" s="73"/>
      <c r="I11" s="73"/>
      <c r="J11" s="74"/>
      <c r="K11" s="70">
        <f>1000+2119.52</f>
        <v>3119.52</v>
      </c>
    </row>
    <row r="12" spans="1:13" ht="15" x14ac:dyDescent="0.25">
      <c r="A12" s="64">
        <f t="shared" si="0"/>
        <v>5</v>
      </c>
      <c r="B12" s="1" t="s">
        <v>148</v>
      </c>
      <c r="C12" s="2"/>
      <c r="D12" s="4"/>
      <c r="E12" s="72"/>
      <c r="F12" s="72"/>
      <c r="G12" s="72"/>
      <c r="H12" s="73"/>
      <c r="I12" s="73"/>
      <c r="J12" s="74"/>
      <c r="K12" s="70">
        <v>142.44</v>
      </c>
    </row>
    <row r="13" spans="1:13" ht="15" x14ac:dyDescent="0.25">
      <c r="A13" s="64">
        <f t="shared" si="0"/>
        <v>6</v>
      </c>
      <c r="B13" s="1" t="s">
        <v>149</v>
      </c>
      <c r="C13" s="2"/>
      <c r="D13" s="4"/>
      <c r="E13" s="72"/>
      <c r="F13" s="72"/>
      <c r="G13" s="72"/>
      <c r="H13" s="73"/>
      <c r="I13" s="73"/>
      <c r="J13" s="74"/>
      <c r="K13" s="70">
        <f>1797.46+53</f>
        <v>1850.46</v>
      </c>
    </row>
    <row r="14" spans="1:13" ht="15" x14ac:dyDescent="0.25">
      <c r="A14" s="64">
        <f t="shared" si="0"/>
        <v>7</v>
      </c>
      <c r="B14" s="1" t="s">
        <v>56</v>
      </c>
      <c r="C14" s="2"/>
      <c r="D14" s="4"/>
      <c r="E14" s="72"/>
      <c r="F14" s="72"/>
      <c r="G14" s="72"/>
      <c r="H14" s="73"/>
      <c r="I14" s="73"/>
      <c r="J14" s="74"/>
      <c r="K14" s="70">
        <f>275.58+90.67</f>
        <v>366.25</v>
      </c>
    </row>
    <row r="15" spans="1:13" ht="15" x14ac:dyDescent="0.25">
      <c r="A15" s="64">
        <f t="shared" si="0"/>
        <v>8</v>
      </c>
      <c r="B15" s="1"/>
      <c r="C15" s="2"/>
      <c r="D15" s="4"/>
      <c r="E15" s="72"/>
      <c r="F15" s="72"/>
      <c r="G15" s="72"/>
      <c r="H15" s="73"/>
      <c r="I15" s="73"/>
      <c r="J15" s="74"/>
      <c r="K15" s="70"/>
    </row>
    <row r="16" spans="1:13" x14ac:dyDescent="0.2">
      <c r="A16" s="64">
        <f t="shared" si="0"/>
        <v>9</v>
      </c>
      <c r="B16" s="75" t="s">
        <v>26</v>
      </c>
      <c r="C16" s="66"/>
      <c r="D16" s="72"/>
      <c r="E16" s="72"/>
      <c r="F16" s="72"/>
      <c r="G16" s="72"/>
      <c r="H16" s="73"/>
      <c r="I16" s="73"/>
      <c r="J16" s="74"/>
      <c r="K16" s="76">
        <f>SUM(K8:K15)</f>
        <v>10846.670000000002</v>
      </c>
    </row>
    <row r="18" spans="11:11" x14ac:dyDescent="0.2">
      <c r="K18" s="77"/>
    </row>
  </sheetData>
  <pageMargins left="0.45" right="0.4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9B2C-4C58-47E0-815C-352D09A8B028}">
  <dimension ref="A1:L25"/>
  <sheetViews>
    <sheetView workbookViewId="0">
      <selection activeCell="A4" sqref="A4"/>
    </sheetView>
  </sheetViews>
  <sheetFormatPr defaultRowHeight="12.75" x14ac:dyDescent="0.2"/>
  <cols>
    <col min="1" max="1" width="9.140625" style="9"/>
    <col min="2" max="2" width="12" style="9" bestFit="1" customWidth="1"/>
    <col min="3" max="3" width="9.42578125" style="9" bestFit="1" customWidth="1"/>
    <col min="4" max="7" width="9.140625" style="9"/>
    <col min="8" max="8" width="32.28515625" style="9" bestFit="1" customWidth="1"/>
    <col min="9" max="9" width="10.5703125" style="9" bestFit="1" customWidth="1"/>
    <col min="10" max="10" width="9.28515625" style="9" bestFit="1" customWidth="1"/>
    <col min="11" max="11" width="36.7109375" style="9" bestFit="1" customWidth="1"/>
    <col min="12" max="12" width="17.5703125" style="9" bestFit="1" customWidth="1"/>
    <col min="13" max="16384" width="9.140625" style="9"/>
  </cols>
  <sheetData>
    <row r="1" spans="1:12" x14ac:dyDescent="0.2">
      <c r="A1" s="5"/>
      <c r="B1" s="6"/>
      <c r="C1" s="6"/>
      <c r="D1" s="7"/>
      <c r="E1" s="7"/>
      <c r="F1" s="5"/>
      <c r="G1" s="7"/>
      <c r="H1" s="7"/>
      <c r="I1" s="8"/>
      <c r="J1" s="8"/>
      <c r="K1" s="7"/>
      <c r="L1" s="7"/>
    </row>
    <row r="2" spans="1:12" x14ac:dyDescent="0.2">
      <c r="A2" s="10" t="s">
        <v>17</v>
      </c>
      <c r="B2" s="11"/>
      <c r="C2" s="12"/>
      <c r="D2" s="11"/>
      <c r="E2" s="11"/>
      <c r="F2" s="11"/>
      <c r="G2" s="11"/>
      <c r="H2" s="11"/>
      <c r="I2" s="13"/>
      <c r="J2" s="13"/>
      <c r="K2" s="11"/>
      <c r="L2" s="14"/>
    </row>
    <row r="3" spans="1:12" x14ac:dyDescent="0.2">
      <c r="A3" s="15" t="s">
        <v>389</v>
      </c>
      <c r="B3" s="16"/>
      <c r="C3" s="17"/>
      <c r="D3" s="16"/>
      <c r="E3" s="16"/>
      <c r="F3" s="16"/>
      <c r="G3" s="16"/>
      <c r="H3" s="16"/>
      <c r="I3" s="18"/>
      <c r="J3" s="18"/>
      <c r="K3" s="16"/>
      <c r="L3" s="19"/>
    </row>
    <row r="4" spans="1:12" x14ac:dyDescent="0.2">
      <c r="A4" s="15" t="s">
        <v>64</v>
      </c>
      <c r="B4" s="16"/>
      <c r="C4" s="17"/>
      <c r="D4" s="16"/>
      <c r="E4" s="16"/>
      <c r="F4" s="16"/>
      <c r="G4" s="16"/>
      <c r="H4" s="16"/>
      <c r="I4" s="18"/>
      <c r="J4" s="18"/>
      <c r="K4" s="16"/>
      <c r="L4" s="19"/>
    </row>
    <row r="5" spans="1:12" x14ac:dyDescent="0.2">
      <c r="A5" s="15" t="s">
        <v>112</v>
      </c>
      <c r="B5" s="16"/>
      <c r="C5" s="17"/>
      <c r="D5" s="16"/>
      <c r="E5" s="16"/>
      <c r="F5" s="16"/>
      <c r="G5" s="16"/>
      <c r="H5" s="16"/>
      <c r="I5" s="18"/>
      <c r="J5" s="18"/>
      <c r="K5" s="16"/>
      <c r="L5" s="19"/>
    </row>
    <row r="6" spans="1:12" x14ac:dyDescent="0.2">
      <c r="A6" s="20"/>
      <c r="B6" s="21"/>
      <c r="C6" s="21"/>
      <c r="D6" s="22"/>
      <c r="E6" s="22"/>
      <c r="F6" s="23"/>
      <c r="G6" s="22"/>
      <c r="H6" s="22"/>
      <c r="I6" s="24"/>
      <c r="J6" s="24"/>
      <c r="K6" s="22"/>
      <c r="L6" s="25"/>
    </row>
    <row r="7" spans="1:12" x14ac:dyDescent="0.2">
      <c r="A7" s="26" t="s">
        <v>19</v>
      </c>
      <c r="B7" s="27" t="s">
        <v>0</v>
      </c>
      <c r="C7" s="27" t="s">
        <v>1</v>
      </c>
      <c r="D7" s="28" t="s">
        <v>2</v>
      </c>
      <c r="E7" s="28" t="s">
        <v>3</v>
      </c>
      <c r="F7" s="28" t="s">
        <v>4</v>
      </c>
      <c r="G7" s="28" t="s">
        <v>5</v>
      </c>
      <c r="H7" s="28" t="s">
        <v>6</v>
      </c>
      <c r="I7" s="29" t="s">
        <v>7</v>
      </c>
      <c r="J7" s="29" t="s">
        <v>8</v>
      </c>
      <c r="K7" s="28" t="s">
        <v>9</v>
      </c>
      <c r="L7" s="28" t="s">
        <v>10</v>
      </c>
    </row>
    <row r="8" spans="1:12" x14ac:dyDescent="0.2">
      <c r="A8" s="30"/>
      <c r="B8" s="31" t="s">
        <v>22</v>
      </c>
      <c r="C8" s="31" t="s">
        <v>23</v>
      </c>
      <c r="D8" s="32" t="s">
        <v>28</v>
      </c>
      <c r="E8" s="32" t="s">
        <v>29</v>
      </c>
      <c r="F8" s="32" t="s">
        <v>30</v>
      </c>
      <c r="G8" s="32" t="s">
        <v>31</v>
      </c>
      <c r="H8" s="32" t="s">
        <v>32</v>
      </c>
      <c r="I8" s="33" t="s">
        <v>33</v>
      </c>
      <c r="J8" s="33" t="s">
        <v>34</v>
      </c>
      <c r="K8" s="32" t="s">
        <v>35</v>
      </c>
      <c r="L8" s="32" t="s">
        <v>36</v>
      </c>
    </row>
    <row r="9" spans="1:12" x14ac:dyDescent="0.2">
      <c r="A9" s="34">
        <v>1</v>
      </c>
      <c r="B9" s="35">
        <v>930.21</v>
      </c>
      <c r="C9" s="35">
        <v>232.03</v>
      </c>
      <c r="D9" s="36" t="s">
        <v>59</v>
      </c>
      <c r="E9" s="36" t="s">
        <v>113</v>
      </c>
      <c r="F9" s="37"/>
      <c r="G9" s="36">
        <v>1106</v>
      </c>
      <c r="H9" s="36" t="s">
        <v>63</v>
      </c>
      <c r="I9" s="38">
        <v>1200</v>
      </c>
      <c r="J9" s="38">
        <v>0</v>
      </c>
      <c r="K9" s="36" t="s">
        <v>114</v>
      </c>
      <c r="L9" s="36">
        <v>5015</v>
      </c>
    </row>
    <row r="10" spans="1:12" x14ac:dyDescent="0.2">
      <c r="A10" s="34">
        <f>A9+1</f>
        <v>2</v>
      </c>
      <c r="B10" s="35">
        <v>930.21</v>
      </c>
      <c r="C10" s="35">
        <v>232.03</v>
      </c>
      <c r="D10" s="36" t="s">
        <v>59</v>
      </c>
      <c r="E10" s="36" t="s">
        <v>115</v>
      </c>
      <c r="F10" s="37"/>
      <c r="G10" s="36">
        <v>14769</v>
      </c>
      <c r="H10" s="36" t="s">
        <v>60</v>
      </c>
      <c r="I10" s="38">
        <v>2500</v>
      </c>
      <c r="J10" s="38">
        <v>0</v>
      </c>
      <c r="K10" s="36" t="s">
        <v>116</v>
      </c>
      <c r="L10" s="36" t="s">
        <v>117</v>
      </c>
    </row>
    <row r="11" spans="1:12" x14ac:dyDescent="0.2">
      <c r="A11" s="34">
        <f t="shared" ref="A11:A25" si="0">A10+1</f>
        <v>3</v>
      </c>
      <c r="B11" s="35">
        <v>930.21</v>
      </c>
      <c r="C11" s="35">
        <v>232.03</v>
      </c>
      <c r="D11" s="36" t="s">
        <v>59</v>
      </c>
      <c r="E11" s="36" t="s">
        <v>118</v>
      </c>
      <c r="F11" s="37"/>
      <c r="G11" s="36">
        <v>1414</v>
      </c>
      <c r="H11" s="36" t="s">
        <v>51</v>
      </c>
      <c r="I11" s="38">
        <v>2119.52</v>
      </c>
      <c r="J11" s="38">
        <v>0</v>
      </c>
      <c r="K11" s="36" t="s">
        <v>119</v>
      </c>
      <c r="L11" s="36">
        <v>442495</v>
      </c>
    </row>
    <row r="12" spans="1:12" x14ac:dyDescent="0.2">
      <c r="A12" s="34">
        <f t="shared" si="0"/>
        <v>4</v>
      </c>
      <c r="B12" s="35">
        <v>930.21</v>
      </c>
      <c r="C12" s="35">
        <v>232.03</v>
      </c>
      <c r="D12" s="36" t="s">
        <v>59</v>
      </c>
      <c r="E12" s="36" t="s">
        <v>120</v>
      </c>
      <c r="F12" s="37"/>
      <c r="G12" s="36">
        <v>14108</v>
      </c>
      <c r="H12" s="36" t="s">
        <v>61</v>
      </c>
      <c r="I12" s="38">
        <v>1797.46</v>
      </c>
      <c r="J12" s="38">
        <v>0</v>
      </c>
      <c r="K12" s="36" t="s">
        <v>121</v>
      </c>
      <c r="L12" s="36">
        <v>430731</v>
      </c>
    </row>
    <row r="13" spans="1:12" x14ac:dyDescent="0.2">
      <c r="A13" s="34">
        <f t="shared" si="0"/>
        <v>5</v>
      </c>
      <c r="B13" s="35">
        <v>930.21</v>
      </c>
      <c r="C13" s="35">
        <v>232.03</v>
      </c>
      <c r="D13" s="36" t="s">
        <v>59</v>
      </c>
      <c r="E13" s="36" t="s">
        <v>122</v>
      </c>
      <c r="F13" s="37"/>
      <c r="G13" s="36">
        <v>1084</v>
      </c>
      <c r="H13" s="36" t="s">
        <v>123</v>
      </c>
      <c r="I13" s="38">
        <v>13.46</v>
      </c>
      <c r="J13" s="38">
        <v>0</v>
      </c>
      <c r="K13" s="36" t="s">
        <v>124</v>
      </c>
      <c r="L13" s="36" t="s">
        <v>125</v>
      </c>
    </row>
    <row r="14" spans="1:12" x14ac:dyDescent="0.2">
      <c r="A14" s="34">
        <f t="shared" si="0"/>
        <v>6</v>
      </c>
      <c r="B14" s="35">
        <v>930.21</v>
      </c>
      <c r="C14" s="35">
        <v>232.03</v>
      </c>
      <c r="D14" s="36" t="s">
        <v>59</v>
      </c>
      <c r="E14" s="36" t="s">
        <v>122</v>
      </c>
      <c r="F14" s="37"/>
      <c r="G14" s="36">
        <v>11977</v>
      </c>
      <c r="H14" s="36" t="s">
        <v>126</v>
      </c>
      <c r="I14" s="38">
        <v>12.54</v>
      </c>
      <c r="J14" s="38">
        <v>0</v>
      </c>
      <c r="K14" s="36" t="s">
        <v>127</v>
      </c>
      <c r="L14" s="36" t="s">
        <v>128</v>
      </c>
    </row>
    <row r="15" spans="1:12" x14ac:dyDescent="0.2">
      <c r="A15" s="34">
        <f t="shared" si="0"/>
        <v>7</v>
      </c>
      <c r="B15" s="35">
        <v>930.21</v>
      </c>
      <c r="C15" s="35">
        <v>232.03</v>
      </c>
      <c r="D15" s="36" t="s">
        <v>59</v>
      </c>
      <c r="E15" s="36" t="s">
        <v>122</v>
      </c>
      <c r="F15" s="37"/>
      <c r="G15" s="36">
        <v>1183</v>
      </c>
      <c r="H15" s="36" t="s">
        <v>49</v>
      </c>
      <c r="I15" s="38">
        <v>1000</v>
      </c>
      <c r="J15" s="38">
        <v>0</v>
      </c>
      <c r="K15" s="36" t="s">
        <v>129</v>
      </c>
      <c r="L15" s="36" t="s">
        <v>130</v>
      </c>
    </row>
    <row r="16" spans="1:12" x14ac:dyDescent="0.2">
      <c r="A16" s="34">
        <f t="shared" si="0"/>
        <v>8</v>
      </c>
      <c r="B16" s="35">
        <v>930.21</v>
      </c>
      <c r="C16" s="35">
        <v>232.03</v>
      </c>
      <c r="D16" s="36" t="s">
        <v>59</v>
      </c>
      <c r="E16" s="36" t="s">
        <v>131</v>
      </c>
      <c r="F16" s="37"/>
      <c r="G16" s="36">
        <v>1765</v>
      </c>
      <c r="H16" s="36" t="s">
        <v>62</v>
      </c>
      <c r="I16" s="38">
        <v>1500</v>
      </c>
      <c r="J16" s="38">
        <v>0</v>
      </c>
      <c r="K16" s="36" t="s">
        <v>132</v>
      </c>
      <c r="L16" s="36" t="s">
        <v>133</v>
      </c>
    </row>
    <row r="17" spans="1:12" x14ac:dyDescent="0.2">
      <c r="A17" s="34">
        <f t="shared" si="0"/>
        <v>9</v>
      </c>
      <c r="B17" s="35">
        <v>930.21</v>
      </c>
      <c r="C17" s="35">
        <v>232.03</v>
      </c>
      <c r="D17" s="36" t="s">
        <v>59</v>
      </c>
      <c r="E17" s="36" t="s">
        <v>134</v>
      </c>
      <c r="F17" s="37"/>
      <c r="G17" s="36">
        <v>8980</v>
      </c>
      <c r="H17" s="36" t="s">
        <v>135</v>
      </c>
      <c r="I17" s="38">
        <v>168</v>
      </c>
      <c r="J17" s="38">
        <v>0</v>
      </c>
      <c r="K17" s="36" t="s">
        <v>136</v>
      </c>
      <c r="L17" s="36" t="s">
        <v>137</v>
      </c>
    </row>
    <row r="18" spans="1:12" x14ac:dyDescent="0.2">
      <c r="A18" s="34">
        <f t="shared" si="0"/>
        <v>10</v>
      </c>
      <c r="B18" s="35">
        <v>930.21</v>
      </c>
      <c r="C18" s="35">
        <v>232.03</v>
      </c>
      <c r="D18" s="36" t="s">
        <v>59</v>
      </c>
      <c r="E18" s="36" t="s">
        <v>138</v>
      </c>
      <c r="F18" s="37"/>
      <c r="G18" s="36">
        <v>14670</v>
      </c>
      <c r="H18" s="36" t="s">
        <v>39</v>
      </c>
      <c r="I18" s="38">
        <v>275.58</v>
      </c>
      <c r="J18" s="38">
        <v>0</v>
      </c>
      <c r="K18" s="36" t="s">
        <v>139</v>
      </c>
      <c r="L18" s="36" t="s">
        <v>140</v>
      </c>
    </row>
    <row r="19" spans="1:12" x14ac:dyDescent="0.2">
      <c r="A19" s="34">
        <f t="shared" si="0"/>
        <v>11</v>
      </c>
      <c r="B19" s="35">
        <v>930.21</v>
      </c>
      <c r="C19" s="35">
        <v>232.03</v>
      </c>
      <c r="D19" s="36" t="s">
        <v>59</v>
      </c>
      <c r="E19" s="36" t="s">
        <v>138</v>
      </c>
      <c r="F19" s="37"/>
      <c r="G19" s="36">
        <v>14670</v>
      </c>
      <c r="H19" s="36" t="s">
        <v>39</v>
      </c>
      <c r="I19" s="38">
        <v>90.67</v>
      </c>
      <c r="J19" s="38">
        <v>0</v>
      </c>
      <c r="K19" s="36" t="s">
        <v>141</v>
      </c>
      <c r="L19" s="36" t="s">
        <v>140</v>
      </c>
    </row>
    <row r="20" spans="1:12" x14ac:dyDescent="0.2">
      <c r="A20" s="34">
        <f t="shared" si="0"/>
        <v>12</v>
      </c>
      <c r="B20" s="35">
        <v>930.21</v>
      </c>
      <c r="C20" s="35">
        <v>232.03</v>
      </c>
      <c r="D20" s="36" t="s">
        <v>59</v>
      </c>
      <c r="E20" s="36" t="s">
        <v>142</v>
      </c>
      <c r="F20" s="37"/>
      <c r="G20" s="36">
        <v>14670</v>
      </c>
      <c r="H20" s="36" t="s">
        <v>39</v>
      </c>
      <c r="I20" s="38">
        <v>111</v>
      </c>
      <c r="J20" s="38">
        <v>0</v>
      </c>
      <c r="K20" s="36" t="s">
        <v>143</v>
      </c>
      <c r="L20" s="36" t="s">
        <v>144</v>
      </c>
    </row>
    <row r="21" spans="1:12" x14ac:dyDescent="0.2">
      <c r="A21" s="34">
        <f t="shared" si="0"/>
        <v>13</v>
      </c>
      <c r="B21" s="35">
        <v>930.21</v>
      </c>
      <c r="C21" s="35">
        <v>232.03</v>
      </c>
      <c r="D21" s="36" t="s">
        <v>59</v>
      </c>
      <c r="E21" s="36" t="s">
        <v>142</v>
      </c>
      <c r="F21" s="37"/>
      <c r="G21" s="40">
        <v>14670</v>
      </c>
      <c r="H21" s="40" t="s">
        <v>39</v>
      </c>
      <c r="I21" s="38">
        <v>5.44</v>
      </c>
      <c r="J21" s="38">
        <v>0</v>
      </c>
      <c r="K21" s="36" t="s">
        <v>145</v>
      </c>
      <c r="L21" s="40" t="s">
        <v>144</v>
      </c>
    </row>
    <row r="22" spans="1:12" x14ac:dyDescent="0.2">
      <c r="A22" s="34">
        <f t="shared" si="0"/>
        <v>14</v>
      </c>
      <c r="B22" s="35">
        <v>930.21</v>
      </c>
      <c r="C22" s="35">
        <v>232.03</v>
      </c>
      <c r="D22" s="36" t="s">
        <v>59</v>
      </c>
      <c r="E22" s="36" t="s">
        <v>146</v>
      </c>
      <c r="F22" s="37"/>
      <c r="G22" s="40">
        <v>1295</v>
      </c>
      <c r="H22" s="40" t="s">
        <v>12</v>
      </c>
      <c r="I22" s="38">
        <v>53</v>
      </c>
      <c r="J22" s="38">
        <v>0</v>
      </c>
      <c r="K22" s="36" t="s">
        <v>147</v>
      </c>
      <c r="L22" s="40">
        <v>11731812</v>
      </c>
    </row>
    <row r="23" spans="1:12" x14ac:dyDescent="0.2">
      <c r="A23" s="34">
        <f t="shared" si="0"/>
        <v>15</v>
      </c>
      <c r="B23" s="35"/>
      <c r="C23" s="35"/>
      <c r="D23" s="36"/>
      <c r="E23" s="36"/>
      <c r="F23" s="37"/>
      <c r="G23" s="40"/>
      <c r="H23" s="40"/>
      <c r="I23" s="38"/>
      <c r="J23" s="38"/>
      <c r="K23" s="36"/>
      <c r="L23" s="40"/>
    </row>
    <row r="24" spans="1:12" x14ac:dyDescent="0.2">
      <c r="A24" s="34">
        <f t="shared" si="0"/>
        <v>16</v>
      </c>
      <c r="B24" s="37"/>
      <c r="C24" s="37"/>
      <c r="D24" s="37"/>
      <c r="E24" s="37"/>
      <c r="F24" s="37"/>
      <c r="G24" s="37"/>
      <c r="H24" s="37"/>
      <c r="I24" s="42"/>
      <c r="J24" s="42"/>
      <c r="K24" s="37"/>
      <c r="L24" s="37"/>
    </row>
    <row r="25" spans="1:12" x14ac:dyDescent="0.2">
      <c r="A25" s="34">
        <f t="shared" si="0"/>
        <v>17</v>
      </c>
      <c r="B25" s="37"/>
      <c r="C25" s="37"/>
      <c r="D25" s="37"/>
      <c r="E25" s="37"/>
      <c r="F25" s="37"/>
      <c r="G25" s="37"/>
      <c r="H25" s="43" t="s">
        <v>37</v>
      </c>
      <c r="I25" s="81">
        <f>SUM(I9:J23)</f>
        <v>10846.67</v>
      </c>
      <c r="J25" s="42"/>
      <c r="K25" s="37"/>
      <c r="L25" s="37"/>
    </row>
  </sheetData>
  <pageMargins left="0.45" right="0.45" top="0.75" bottom="0.75" header="0.3" footer="0.3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FF894-A73D-4F79-BF7E-D0003ECAFCD5}">
  <sheetPr>
    <pageSetUpPr fitToPage="1"/>
  </sheetPr>
  <dimension ref="A1:M27"/>
  <sheetViews>
    <sheetView workbookViewId="0">
      <selection activeCell="A3" sqref="A3"/>
    </sheetView>
  </sheetViews>
  <sheetFormatPr defaultRowHeight="12.75" x14ac:dyDescent="0.2"/>
  <cols>
    <col min="1" max="10" width="9.140625" style="9"/>
    <col min="11" max="11" width="12.7109375" style="9" bestFit="1" customWidth="1"/>
    <col min="12" max="16384" width="9.140625" style="9"/>
  </cols>
  <sheetData>
    <row r="1" spans="1:13" x14ac:dyDescent="0.2">
      <c r="A1" s="10" t="s">
        <v>17</v>
      </c>
      <c r="B1" s="12"/>
      <c r="C1" s="12"/>
      <c r="D1" s="11"/>
      <c r="E1" s="11"/>
      <c r="F1" s="11"/>
      <c r="G1" s="11"/>
      <c r="H1" s="13"/>
      <c r="I1" s="13"/>
      <c r="J1" s="11"/>
      <c r="K1" s="14"/>
      <c r="M1" s="83"/>
    </row>
    <row r="2" spans="1:13" x14ac:dyDescent="0.2">
      <c r="A2" s="15" t="s">
        <v>389</v>
      </c>
      <c r="B2" s="17"/>
      <c r="C2" s="17"/>
      <c r="D2" s="16"/>
      <c r="E2" s="16"/>
      <c r="F2" s="16"/>
      <c r="G2" s="16"/>
      <c r="H2" s="18"/>
      <c r="I2" s="18"/>
      <c r="J2" s="16"/>
      <c r="K2" s="19"/>
    </row>
    <row r="3" spans="1:13" x14ac:dyDescent="0.2">
      <c r="A3" s="15" t="s">
        <v>104</v>
      </c>
      <c r="B3" s="17"/>
      <c r="C3" s="17"/>
      <c r="D3" s="16"/>
      <c r="E3" s="16"/>
      <c r="F3" s="16"/>
      <c r="G3" s="16"/>
      <c r="H3" s="18"/>
      <c r="I3" s="18"/>
      <c r="J3" s="16"/>
      <c r="K3" s="19"/>
    </row>
    <row r="4" spans="1:13" x14ac:dyDescent="0.2">
      <c r="A4" s="45" t="s">
        <v>111</v>
      </c>
      <c r="B4" s="46"/>
      <c r="C4" s="47"/>
      <c r="D4" s="16"/>
      <c r="E4" s="16"/>
      <c r="F4" s="16"/>
      <c r="G4" s="16"/>
      <c r="H4" s="18"/>
      <c r="I4" s="18"/>
      <c r="J4" s="16"/>
      <c r="K4" s="19"/>
    </row>
    <row r="5" spans="1:13" x14ac:dyDescent="0.2">
      <c r="A5" s="48"/>
      <c r="B5" s="49"/>
      <c r="C5" s="49"/>
      <c r="D5" s="50"/>
      <c r="E5" s="50"/>
      <c r="F5" s="50"/>
      <c r="G5" s="50"/>
      <c r="H5" s="51"/>
      <c r="I5" s="51"/>
      <c r="J5" s="50"/>
      <c r="K5" s="52"/>
    </row>
    <row r="6" spans="1:13" x14ac:dyDescent="0.2">
      <c r="A6" s="26" t="s">
        <v>19</v>
      </c>
      <c r="B6" s="10" t="s">
        <v>20</v>
      </c>
      <c r="C6" s="53"/>
      <c r="D6" s="54"/>
      <c r="E6" s="54"/>
      <c r="F6" s="54"/>
      <c r="G6" s="54"/>
      <c r="H6" s="55"/>
      <c r="I6" s="55"/>
      <c r="J6" s="56"/>
      <c r="K6" s="26" t="s">
        <v>21</v>
      </c>
    </row>
    <row r="7" spans="1:13" x14ac:dyDescent="0.2">
      <c r="A7" s="57"/>
      <c r="B7" s="58" t="s">
        <v>22</v>
      </c>
      <c r="C7" s="59"/>
      <c r="D7" s="60"/>
      <c r="E7" s="60"/>
      <c r="F7" s="60"/>
      <c r="G7" s="60"/>
      <c r="H7" s="61"/>
      <c r="I7" s="61"/>
      <c r="J7" s="62"/>
      <c r="K7" s="63" t="s">
        <v>23</v>
      </c>
    </row>
    <row r="8" spans="1:13" ht="15" x14ac:dyDescent="0.25">
      <c r="A8" s="64">
        <v>1</v>
      </c>
      <c r="B8" s="1" t="s">
        <v>101</v>
      </c>
      <c r="C8" s="2"/>
      <c r="D8" s="3"/>
      <c r="E8" s="67"/>
      <c r="F8" s="67"/>
      <c r="G8" s="67"/>
      <c r="H8" s="68"/>
      <c r="I8" s="68"/>
      <c r="J8" s="69"/>
      <c r="K8" s="70">
        <v>2101.5</v>
      </c>
    </row>
    <row r="9" spans="1:13" ht="15" x14ac:dyDescent="0.25">
      <c r="A9" s="64">
        <f t="shared" ref="A9:A22" si="0">A8+1</f>
        <v>2</v>
      </c>
      <c r="B9" s="1" t="s">
        <v>110</v>
      </c>
      <c r="C9" s="2"/>
      <c r="D9" s="3"/>
      <c r="E9" s="67"/>
      <c r="F9" s="67"/>
      <c r="G9" s="67"/>
      <c r="H9" s="68"/>
      <c r="I9" s="68"/>
      <c r="J9" s="69"/>
      <c r="K9" s="71">
        <v>750</v>
      </c>
    </row>
    <row r="10" spans="1:13" ht="15" x14ac:dyDescent="0.25">
      <c r="A10" s="64">
        <f t="shared" si="0"/>
        <v>3</v>
      </c>
      <c r="B10" s="1" t="s">
        <v>102</v>
      </c>
      <c r="C10" s="2"/>
      <c r="D10" s="3"/>
      <c r="E10" s="67"/>
      <c r="F10" s="67"/>
      <c r="G10" s="67"/>
      <c r="H10" s="68"/>
      <c r="I10" s="68"/>
      <c r="J10" s="69"/>
      <c r="K10" s="70">
        <v>6750</v>
      </c>
    </row>
    <row r="11" spans="1:13" ht="15" x14ac:dyDescent="0.25">
      <c r="A11" s="64">
        <f t="shared" si="0"/>
        <v>4</v>
      </c>
      <c r="B11" s="1" t="s">
        <v>103</v>
      </c>
      <c r="C11" s="2"/>
      <c r="D11" s="3"/>
      <c r="E11" s="67"/>
      <c r="F11" s="67"/>
      <c r="G11" s="67"/>
      <c r="H11" s="68"/>
      <c r="I11" s="68"/>
      <c r="J11" s="69"/>
      <c r="K11" s="70">
        <v>4682.6000000000004</v>
      </c>
    </row>
    <row r="12" spans="1:13" ht="15" x14ac:dyDescent="0.25">
      <c r="A12" s="64">
        <f t="shared" si="0"/>
        <v>5</v>
      </c>
      <c r="B12" s="1" t="s">
        <v>107</v>
      </c>
      <c r="C12" s="2"/>
      <c r="D12" s="3"/>
      <c r="E12" s="67"/>
      <c r="F12" s="67"/>
      <c r="G12" s="67"/>
      <c r="H12" s="68"/>
      <c r="I12" s="68"/>
      <c r="J12" s="69"/>
      <c r="K12" s="70">
        <v>8000</v>
      </c>
    </row>
    <row r="13" spans="1:13" ht="15" x14ac:dyDescent="0.25">
      <c r="A13" s="64">
        <f t="shared" si="0"/>
        <v>6</v>
      </c>
      <c r="B13" s="1" t="s">
        <v>105</v>
      </c>
      <c r="C13" s="2"/>
      <c r="D13" s="3"/>
      <c r="E13" s="67"/>
      <c r="F13" s="67"/>
      <c r="G13" s="67"/>
      <c r="H13" s="68"/>
      <c r="I13" s="68"/>
      <c r="J13" s="69"/>
      <c r="K13" s="70">
        <v>3508.4300000000003</v>
      </c>
    </row>
    <row r="14" spans="1:13" ht="15" x14ac:dyDescent="0.25">
      <c r="A14" s="64">
        <f t="shared" si="0"/>
        <v>7</v>
      </c>
      <c r="B14" s="1" t="s">
        <v>108</v>
      </c>
      <c r="C14" s="2"/>
      <c r="D14" s="4"/>
      <c r="E14" s="72"/>
      <c r="F14" s="72"/>
      <c r="G14" s="72"/>
      <c r="H14" s="73"/>
      <c r="I14" s="73"/>
      <c r="J14" s="74"/>
      <c r="K14" s="70">
        <v>1000</v>
      </c>
    </row>
    <row r="15" spans="1:13" ht="15" x14ac:dyDescent="0.25">
      <c r="A15" s="64">
        <f t="shared" si="0"/>
        <v>8</v>
      </c>
      <c r="B15" s="1" t="s">
        <v>326</v>
      </c>
      <c r="C15" s="2"/>
      <c r="D15" s="4"/>
      <c r="E15" s="72"/>
      <c r="F15" s="72"/>
      <c r="G15" s="72"/>
      <c r="H15" s="73"/>
      <c r="I15" s="73"/>
      <c r="J15" s="74"/>
      <c r="K15" s="70">
        <v>1508.5200000000002</v>
      </c>
    </row>
    <row r="16" spans="1:13" ht="15" x14ac:dyDescent="0.25">
      <c r="A16" s="64">
        <f t="shared" si="0"/>
        <v>9</v>
      </c>
      <c r="B16" s="1" t="s">
        <v>109</v>
      </c>
      <c r="C16" s="2"/>
      <c r="D16" s="4"/>
      <c r="E16" s="72"/>
      <c r="F16" s="72"/>
      <c r="G16" s="72"/>
      <c r="H16" s="73"/>
      <c r="I16" s="73"/>
      <c r="J16" s="74"/>
      <c r="K16" s="70">
        <v>3487.56</v>
      </c>
    </row>
    <row r="17" spans="1:11" ht="15" x14ac:dyDescent="0.25">
      <c r="A17" s="64">
        <f t="shared" si="0"/>
        <v>10</v>
      </c>
      <c r="B17" s="1" t="s">
        <v>327</v>
      </c>
      <c r="C17" s="2"/>
      <c r="D17" s="4"/>
      <c r="E17" s="72"/>
      <c r="F17" s="72"/>
      <c r="G17" s="72"/>
      <c r="H17" s="73"/>
      <c r="I17" s="73"/>
      <c r="J17" s="74"/>
      <c r="K17" s="70">
        <v>5311.51</v>
      </c>
    </row>
    <row r="18" spans="1:11" ht="15" x14ac:dyDescent="0.25">
      <c r="A18" s="64">
        <f t="shared" si="0"/>
        <v>11</v>
      </c>
      <c r="B18" s="1" t="s">
        <v>56</v>
      </c>
      <c r="C18" s="2"/>
      <c r="D18" s="4"/>
      <c r="E18" s="72"/>
      <c r="F18" s="72"/>
      <c r="G18" s="72"/>
      <c r="H18" s="73"/>
      <c r="I18" s="73"/>
      <c r="J18" s="74"/>
      <c r="K18" s="70">
        <v>1140.4800000000002</v>
      </c>
    </row>
    <row r="19" spans="1:11" ht="15" x14ac:dyDescent="0.25">
      <c r="A19" s="64">
        <f t="shared" si="0"/>
        <v>12</v>
      </c>
      <c r="B19" s="1" t="s">
        <v>325</v>
      </c>
      <c r="C19" s="2"/>
      <c r="D19" s="4"/>
      <c r="E19" s="72"/>
      <c r="F19" s="72"/>
      <c r="G19" s="72"/>
      <c r="H19" s="73"/>
      <c r="I19" s="73"/>
      <c r="J19" s="74"/>
      <c r="K19" s="70">
        <v>2378.88</v>
      </c>
    </row>
    <row r="20" spans="1:11" ht="15" x14ac:dyDescent="0.25">
      <c r="A20" s="64">
        <f t="shared" si="0"/>
        <v>13</v>
      </c>
      <c r="B20" s="1" t="s">
        <v>106</v>
      </c>
      <c r="C20" s="2"/>
      <c r="D20" s="4"/>
      <c r="E20" s="72"/>
      <c r="F20" s="72"/>
      <c r="G20" s="72"/>
      <c r="H20" s="73"/>
      <c r="I20" s="73"/>
      <c r="J20" s="74"/>
      <c r="K20" s="70">
        <v>8107.07</v>
      </c>
    </row>
    <row r="21" spans="1:11" ht="15" x14ac:dyDescent="0.25">
      <c r="A21" s="64">
        <f t="shared" si="0"/>
        <v>14</v>
      </c>
      <c r="B21" s="1"/>
      <c r="C21" s="2"/>
      <c r="D21" s="4"/>
      <c r="E21" s="72"/>
      <c r="F21" s="72"/>
      <c r="G21" s="72"/>
      <c r="H21" s="73"/>
      <c r="I21" s="73"/>
      <c r="J21" s="74"/>
      <c r="K21" s="70"/>
    </row>
    <row r="22" spans="1:11" x14ac:dyDescent="0.2">
      <c r="A22" s="64">
        <f t="shared" si="0"/>
        <v>15</v>
      </c>
      <c r="B22" s="75" t="s">
        <v>26</v>
      </c>
      <c r="C22" s="66"/>
      <c r="D22" s="72"/>
      <c r="E22" s="72"/>
      <c r="F22" s="72"/>
      <c r="G22" s="72"/>
      <c r="H22" s="73"/>
      <c r="I22" s="73"/>
      <c r="J22" s="74"/>
      <c r="K22" s="76">
        <f>SUM(K8:K21)</f>
        <v>48726.55</v>
      </c>
    </row>
    <row r="24" spans="1:11" x14ac:dyDescent="0.2">
      <c r="K24" s="77"/>
    </row>
    <row r="25" spans="1:11" x14ac:dyDescent="0.2">
      <c r="K25" s="84"/>
    </row>
    <row r="27" spans="1:11" x14ac:dyDescent="0.2">
      <c r="K27" s="77"/>
    </row>
  </sheetData>
  <pageMargins left="0.45" right="0.4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3C91F-2FCE-41DF-B192-35A6D5F44D18}">
  <dimension ref="A1:P126"/>
  <sheetViews>
    <sheetView topLeftCell="A25" workbookViewId="0">
      <selection activeCell="A4" sqref="A4"/>
    </sheetView>
  </sheetViews>
  <sheetFormatPr defaultRowHeight="12.75" x14ac:dyDescent="0.2"/>
  <cols>
    <col min="1" max="7" width="9.140625" style="9"/>
    <col min="8" max="8" width="34.42578125" style="9" bestFit="1" customWidth="1"/>
    <col min="9" max="9" width="10" style="9" bestFit="1" customWidth="1"/>
    <col min="10" max="10" width="10.28515625" style="9" bestFit="1" customWidth="1"/>
    <col min="11" max="11" width="38.42578125" style="9" bestFit="1" customWidth="1"/>
    <col min="12" max="12" width="17.5703125" style="9" bestFit="1" customWidth="1"/>
    <col min="13" max="13" width="9.140625" style="9"/>
    <col min="14" max="14" width="45.28515625" style="9" bestFit="1" customWidth="1"/>
    <col min="15" max="15" width="9.140625" style="9"/>
    <col min="16" max="16" width="9.140625" style="79"/>
    <col min="17" max="16384" width="9.140625" style="9"/>
  </cols>
  <sheetData>
    <row r="1" spans="1:16" x14ac:dyDescent="0.2">
      <c r="A1" s="5"/>
      <c r="B1" s="6"/>
      <c r="C1" s="6"/>
      <c r="D1" s="7"/>
      <c r="E1" s="7"/>
      <c r="F1" s="5"/>
      <c r="G1" s="7"/>
      <c r="H1" s="7"/>
      <c r="I1" s="8"/>
      <c r="J1" s="8"/>
      <c r="K1" s="7"/>
      <c r="L1" s="7"/>
      <c r="N1" s="83"/>
      <c r="P1" s="78"/>
    </row>
    <row r="2" spans="1:16" x14ac:dyDescent="0.2">
      <c r="A2" s="89" t="s">
        <v>17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  <c r="N2" s="83"/>
      <c r="P2" s="78"/>
    </row>
    <row r="3" spans="1:16" x14ac:dyDescent="0.2">
      <c r="A3" s="86" t="s">
        <v>389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8"/>
      <c r="M3" s="80"/>
      <c r="N3" s="83"/>
      <c r="P3" s="78"/>
    </row>
    <row r="4" spans="1:16" x14ac:dyDescent="0.2">
      <c r="A4" s="15" t="s">
        <v>70</v>
      </c>
      <c r="B4" s="16"/>
      <c r="C4" s="17"/>
      <c r="D4" s="16"/>
      <c r="E4" s="16"/>
      <c r="F4" s="16"/>
      <c r="G4" s="16"/>
      <c r="H4" s="16"/>
      <c r="I4" s="18"/>
      <c r="J4" s="18"/>
      <c r="K4" s="16"/>
      <c r="L4" s="19"/>
      <c r="P4" s="78"/>
    </row>
    <row r="5" spans="1:16" x14ac:dyDescent="0.2">
      <c r="A5" s="15" t="s">
        <v>112</v>
      </c>
      <c r="B5" s="16"/>
      <c r="C5" s="17"/>
      <c r="D5" s="16"/>
      <c r="E5" s="16"/>
      <c r="F5" s="16"/>
      <c r="G5" s="16"/>
      <c r="H5" s="16"/>
      <c r="I5" s="18"/>
      <c r="J5" s="18"/>
      <c r="K5" s="16"/>
      <c r="L5" s="19"/>
      <c r="P5" s="78"/>
    </row>
    <row r="6" spans="1:16" x14ac:dyDescent="0.2">
      <c r="A6" s="20"/>
      <c r="B6" s="21"/>
      <c r="C6" s="21"/>
      <c r="D6" s="22"/>
      <c r="E6" s="22"/>
      <c r="F6" s="23"/>
      <c r="G6" s="22"/>
      <c r="H6" s="22"/>
      <c r="I6" s="24"/>
      <c r="J6" s="24"/>
      <c r="K6" s="22"/>
      <c r="L6" s="25"/>
      <c r="P6" s="78"/>
    </row>
    <row r="7" spans="1:16" x14ac:dyDescent="0.2">
      <c r="A7" s="26" t="s">
        <v>19</v>
      </c>
      <c r="B7" s="27" t="s">
        <v>0</v>
      </c>
      <c r="C7" s="27" t="s">
        <v>1</v>
      </c>
      <c r="D7" s="28" t="s">
        <v>2</v>
      </c>
      <c r="E7" s="28" t="s">
        <v>3</v>
      </c>
      <c r="F7" s="28" t="s">
        <v>4</v>
      </c>
      <c r="G7" s="28" t="s">
        <v>5</v>
      </c>
      <c r="H7" s="28" t="s">
        <v>6</v>
      </c>
      <c r="I7" s="29" t="s">
        <v>7</v>
      </c>
      <c r="J7" s="29" t="s">
        <v>8</v>
      </c>
      <c r="K7" s="28" t="s">
        <v>9</v>
      </c>
      <c r="L7" s="28" t="s">
        <v>10</v>
      </c>
      <c r="P7" s="78"/>
    </row>
    <row r="8" spans="1:16" x14ac:dyDescent="0.2">
      <c r="A8" s="30"/>
      <c r="B8" s="31" t="s">
        <v>22</v>
      </c>
      <c r="C8" s="31" t="s">
        <v>23</v>
      </c>
      <c r="D8" s="32" t="s">
        <v>28</v>
      </c>
      <c r="E8" s="32" t="s">
        <v>29</v>
      </c>
      <c r="F8" s="32" t="s">
        <v>30</v>
      </c>
      <c r="G8" s="32" t="s">
        <v>31</v>
      </c>
      <c r="H8" s="32" t="s">
        <v>32</v>
      </c>
      <c r="I8" s="33" t="s">
        <v>33</v>
      </c>
      <c r="J8" s="33" t="s">
        <v>34</v>
      </c>
      <c r="K8" s="32" t="s">
        <v>35</v>
      </c>
      <c r="L8" s="32" t="s">
        <v>36</v>
      </c>
      <c r="P8" s="78"/>
    </row>
    <row r="9" spans="1:16" x14ac:dyDescent="0.2">
      <c r="A9" s="34">
        <v>1</v>
      </c>
      <c r="B9" s="35">
        <v>930.23</v>
      </c>
      <c r="C9" s="35">
        <v>232.03</v>
      </c>
      <c r="D9" s="36" t="s">
        <v>71</v>
      </c>
      <c r="E9" s="36" t="s">
        <v>150</v>
      </c>
      <c r="F9" s="37"/>
      <c r="G9" s="36">
        <v>1213</v>
      </c>
      <c r="H9" s="36" t="s">
        <v>78</v>
      </c>
      <c r="I9" s="38">
        <v>400</v>
      </c>
      <c r="J9" s="38">
        <v>0</v>
      </c>
      <c r="K9" s="36" t="s">
        <v>151</v>
      </c>
      <c r="L9" s="36" t="s">
        <v>152</v>
      </c>
      <c r="P9" s="78"/>
    </row>
    <row r="10" spans="1:16" x14ac:dyDescent="0.2">
      <c r="A10" s="34">
        <f>A9+1</f>
        <v>2</v>
      </c>
      <c r="B10" s="35">
        <v>930.23</v>
      </c>
      <c r="C10" s="35">
        <v>232.03</v>
      </c>
      <c r="D10" s="36" t="s">
        <v>71</v>
      </c>
      <c r="E10" s="36" t="s">
        <v>153</v>
      </c>
      <c r="F10" s="37"/>
      <c r="G10" s="36">
        <v>1105</v>
      </c>
      <c r="H10" s="36" t="s">
        <v>74</v>
      </c>
      <c r="I10" s="38">
        <v>200</v>
      </c>
      <c r="J10" s="38">
        <v>0</v>
      </c>
      <c r="K10" s="36" t="s">
        <v>154</v>
      </c>
      <c r="L10" s="36" t="s">
        <v>155</v>
      </c>
      <c r="P10" s="78"/>
    </row>
    <row r="11" spans="1:16" x14ac:dyDescent="0.2">
      <c r="A11" s="34">
        <f t="shared" ref="A11:A30" si="0">A10+1</f>
        <v>3</v>
      </c>
      <c r="B11" s="35">
        <v>930.23</v>
      </c>
      <c r="C11" s="35"/>
      <c r="D11" s="36" t="s">
        <v>75</v>
      </c>
      <c r="E11" s="36" t="s">
        <v>156</v>
      </c>
      <c r="F11" s="37">
        <v>105263</v>
      </c>
      <c r="G11" s="36"/>
      <c r="H11" s="36"/>
      <c r="I11" s="38">
        <v>0</v>
      </c>
      <c r="J11" s="38">
        <v>-896.5</v>
      </c>
      <c r="K11" s="36" t="s">
        <v>158</v>
      </c>
      <c r="L11" s="36"/>
      <c r="N11" s="78"/>
    </row>
    <row r="12" spans="1:16" x14ac:dyDescent="0.2">
      <c r="A12" s="34">
        <f t="shared" si="0"/>
        <v>4</v>
      </c>
      <c r="B12" s="35">
        <v>930.23</v>
      </c>
      <c r="C12" s="35"/>
      <c r="D12" s="36" t="s">
        <v>76</v>
      </c>
      <c r="E12" s="36" t="s">
        <v>156</v>
      </c>
      <c r="F12" s="37">
        <v>105266</v>
      </c>
      <c r="G12" s="36"/>
      <c r="H12" s="36"/>
      <c r="I12" s="38">
        <v>0</v>
      </c>
      <c r="J12" s="38">
        <v>-1049</v>
      </c>
      <c r="K12" s="36" t="s">
        <v>158</v>
      </c>
      <c r="L12" s="36"/>
      <c r="N12" s="78"/>
    </row>
    <row r="13" spans="1:16" x14ac:dyDescent="0.2">
      <c r="A13" s="34">
        <f t="shared" si="0"/>
        <v>5</v>
      </c>
      <c r="B13" s="35">
        <v>930.23</v>
      </c>
      <c r="C13" s="35">
        <v>232.03</v>
      </c>
      <c r="D13" s="36" t="s">
        <v>71</v>
      </c>
      <c r="E13" s="36" t="s">
        <v>157</v>
      </c>
      <c r="F13" s="37"/>
      <c r="G13" s="36">
        <v>1172</v>
      </c>
      <c r="H13" s="36" t="s">
        <v>82</v>
      </c>
      <c r="I13" s="38">
        <v>1500</v>
      </c>
      <c r="J13" s="38">
        <v>0</v>
      </c>
      <c r="K13" s="36" t="s">
        <v>159</v>
      </c>
      <c r="L13" s="36" t="s">
        <v>160</v>
      </c>
      <c r="N13" s="78"/>
    </row>
    <row r="14" spans="1:16" x14ac:dyDescent="0.2">
      <c r="A14" s="34">
        <f t="shared" si="0"/>
        <v>6</v>
      </c>
      <c r="B14" s="35">
        <v>930.23</v>
      </c>
      <c r="C14" s="35">
        <v>232.03</v>
      </c>
      <c r="D14" s="36" t="s">
        <v>38</v>
      </c>
      <c r="E14" s="36" t="s">
        <v>157</v>
      </c>
      <c r="F14" s="37"/>
      <c r="G14" s="36">
        <v>14670</v>
      </c>
      <c r="H14" s="36" t="s">
        <v>39</v>
      </c>
      <c r="I14" s="38">
        <v>78.73</v>
      </c>
      <c r="J14" s="38">
        <v>0</v>
      </c>
      <c r="K14" s="36" t="s">
        <v>162</v>
      </c>
      <c r="L14" s="36" t="s">
        <v>161</v>
      </c>
    </row>
    <row r="15" spans="1:16" x14ac:dyDescent="0.2">
      <c r="A15" s="34">
        <f t="shared" si="0"/>
        <v>7</v>
      </c>
      <c r="B15" s="35">
        <v>930.23</v>
      </c>
      <c r="C15" s="35">
        <v>232.03</v>
      </c>
      <c r="D15" s="36" t="s">
        <v>75</v>
      </c>
      <c r="E15" s="36" t="s">
        <v>157</v>
      </c>
      <c r="F15" s="37"/>
      <c r="G15" s="36">
        <v>14670</v>
      </c>
      <c r="H15" s="36" t="s">
        <v>39</v>
      </c>
      <c r="I15" s="38">
        <v>40.799999999999997</v>
      </c>
      <c r="J15" s="38">
        <v>0</v>
      </c>
      <c r="K15" s="36" t="s">
        <v>163</v>
      </c>
      <c r="L15" s="36" t="s">
        <v>161</v>
      </c>
    </row>
    <row r="16" spans="1:16" x14ac:dyDescent="0.2">
      <c r="A16" s="34">
        <f t="shared" si="0"/>
        <v>8</v>
      </c>
      <c r="B16" s="35">
        <v>930.23</v>
      </c>
      <c r="C16" s="35">
        <v>232.03</v>
      </c>
      <c r="D16" s="36" t="s">
        <v>76</v>
      </c>
      <c r="E16" s="36" t="s">
        <v>157</v>
      </c>
      <c r="F16" s="37"/>
      <c r="G16" s="36">
        <v>14670</v>
      </c>
      <c r="H16" s="36" t="s">
        <v>39</v>
      </c>
      <c r="I16" s="38">
        <v>17.170000000000002</v>
      </c>
      <c r="J16" s="38">
        <v>0</v>
      </c>
      <c r="K16" s="36" t="s">
        <v>77</v>
      </c>
      <c r="L16" s="36" t="s">
        <v>161</v>
      </c>
    </row>
    <row r="17" spans="1:12" x14ac:dyDescent="0.2">
      <c r="A17" s="34">
        <f t="shared" si="0"/>
        <v>9</v>
      </c>
      <c r="B17" s="35">
        <v>930.23</v>
      </c>
      <c r="C17" s="35">
        <v>232.03</v>
      </c>
      <c r="D17" s="36" t="s">
        <v>76</v>
      </c>
      <c r="E17" s="36" t="s">
        <v>157</v>
      </c>
      <c r="F17" s="37"/>
      <c r="G17" s="36">
        <v>14670</v>
      </c>
      <c r="H17" s="36" t="s">
        <v>39</v>
      </c>
      <c r="I17" s="38">
        <v>52.99</v>
      </c>
      <c r="J17" s="38">
        <v>0</v>
      </c>
      <c r="K17" s="36" t="s">
        <v>164</v>
      </c>
      <c r="L17" s="36" t="s">
        <v>161</v>
      </c>
    </row>
    <row r="18" spans="1:12" x14ac:dyDescent="0.2">
      <c r="A18" s="34">
        <f t="shared" si="0"/>
        <v>10</v>
      </c>
      <c r="B18" s="35">
        <v>930.23</v>
      </c>
      <c r="C18" s="35">
        <v>232.03</v>
      </c>
      <c r="D18" s="36" t="s">
        <v>71</v>
      </c>
      <c r="E18" s="36" t="s">
        <v>157</v>
      </c>
      <c r="F18" s="37"/>
      <c r="G18" s="36">
        <v>14670</v>
      </c>
      <c r="H18" s="36" t="s">
        <v>39</v>
      </c>
      <c r="I18" s="38">
        <v>400</v>
      </c>
      <c r="J18" s="38">
        <v>0</v>
      </c>
      <c r="K18" s="36" t="s">
        <v>165</v>
      </c>
      <c r="L18" s="36" t="s">
        <v>161</v>
      </c>
    </row>
    <row r="19" spans="1:12" x14ac:dyDescent="0.2">
      <c r="A19" s="34">
        <f t="shared" si="0"/>
        <v>11</v>
      </c>
      <c r="B19" s="35">
        <v>930.23</v>
      </c>
      <c r="C19" s="35">
        <v>232.03</v>
      </c>
      <c r="D19" s="36" t="s">
        <v>71</v>
      </c>
      <c r="E19" s="36" t="s">
        <v>166</v>
      </c>
      <c r="F19" s="37"/>
      <c r="G19" s="36">
        <v>1213</v>
      </c>
      <c r="H19" s="36" t="s">
        <v>78</v>
      </c>
      <c r="I19" s="38">
        <v>2500</v>
      </c>
      <c r="J19" s="38">
        <v>0</v>
      </c>
      <c r="K19" s="36" t="s">
        <v>167</v>
      </c>
      <c r="L19" s="36" t="s">
        <v>168</v>
      </c>
    </row>
    <row r="20" spans="1:12" x14ac:dyDescent="0.2">
      <c r="A20" s="34">
        <f t="shared" si="0"/>
        <v>12</v>
      </c>
      <c r="B20" s="35">
        <v>930.23</v>
      </c>
      <c r="C20" s="35">
        <v>232.03</v>
      </c>
      <c r="D20" s="36" t="s">
        <v>75</v>
      </c>
      <c r="E20" s="36" t="s">
        <v>113</v>
      </c>
      <c r="F20" s="37"/>
      <c r="G20" s="36">
        <v>1160</v>
      </c>
      <c r="H20" s="36" t="s">
        <v>169</v>
      </c>
      <c r="I20" s="38">
        <v>2000</v>
      </c>
      <c r="J20" s="38">
        <v>0</v>
      </c>
      <c r="K20" s="36" t="s">
        <v>170</v>
      </c>
      <c r="L20" s="36" t="s">
        <v>171</v>
      </c>
    </row>
    <row r="21" spans="1:12" x14ac:dyDescent="0.2">
      <c r="A21" s="34">
        <f t="shared" si="0"/>
        <v>13</v>
      </c>
      <c r="B21" s="35">
        <v>930.23</v>
      </c>
      <c r="C21" s="35">
        <v>232.03</v>
      </c>
      <c r="D21" s="36" t="s">
        <v>79</v>
      </c>
      <c r="E21" s="36" t="s">
        <v>113</v>
      </c>
      <c r="F21" s="37"/>
      <c r="G21" s="36">
        <v>9878</v>
      </c>
      <c r="H21" s="36" t="s">
        <v>172</v>
      </c>
      <c r="I21" s="38">
        <v>20</v>
      </c>
      <c r="J21" s="38">
        <v>0</v>
      </c>
      <c r="K21" s="36" t="s">
        <v>80</v>
      </c>
      <c r="L21" s="36" t="s">
        <v>173</v>
      </c>
    </row>
    <row r="22" spans="1:12" x14ac:dyDescent="0.2">
      <c r="A22" s="34">
        <f t="shared" si="0"/>
        <v>14</v>
      </c>
      <c r="B22" s="35">
        <v>930.23</v>
      </c>
      <c r="C22" s="35">
        <v>232.03</v>
      </c>
      <c r="D22" s="36" t="s">
        <v>75</v>
      </c>
      <c r="E22" s="36" t="s">
        <v>174</v>
      </c>
      <c r="F22" s="37"/>
      <c r="G22" s="36">
        <v>1765</v>
      </c>
      <c r="H22" s="36" t="s">
        <v>62</v>
      </c>
      <c r="I22" s="38">
        <v>450.5</v>
      </c>
      <c r="J22" s="38">
        <v>0</v>
      </c>
      <c r="K22" s="36" t="s">
        <v>175</v>
      </c>
      <c r="L22" s="36" t="s">
        <v>176</v>
      </c>
    </row>
    <row r="23" spans="1:12" x14ac:dyDescent="0.2">
      <c r="A23" s="34">
        <f t="shared" si="0"/>
        <v>15</v>
      </c>
      <c r="B23" s="35">
        <v>930.23</v>
      </c>
      <c r="C23" s="35">
        <v>232.03</v>
      </c>
      <c r="D23" s="36" t="s">
        <v>75</v>
      </c>
      <c r="E23" s="36" t="s">
        <v>174</v>
      </c>
      <c r="F23" s="37"/>
      <c r="G23" s="36">
        <v>1414</v>
      </c>
      <c r="H23" s="36" t="s">
        <v>51</v>
      </c>
      <c r="I23" s="38">
        <v>75.489999999999995</v>
      </c>
      <c r="J23" s="38">
        <v>0</v>
      </c>
      <c r="K23" s="36" t="s">
        <v>177</v>
      </c>
      <c r="L23" s="36" t="s">
        <v>178</v>
      </c>
    </row>
    <row r="24" spans="1:12" x14ac:dyDescent="0.2">
      <c r="A24" s="34">
        <f t="shared" si="0"/>
        <v>16</v>
      </c>
      <c r="B24" s="35">
        <v>930.23</v>
      </c>
      <c r="C24" s="35">
        <v>232.03</v>
      </c>
      <c r="D24" s="36" t="s">
        <v>95</v>
      </c>
      <c r="E24" s="36" t="s">
        <v>115</v>
      </c>
      <c r="F24" s="37"/>
      <c r="G24" s="36">
        <v>14909</v>
      </c>
      <c r="H24" s="36" t="s">
        <v>179</v>
      </c>
      <c r="I24" s="38">
        <v>50</v>
      </c>
      <c r="J24" s="38">
        <v>0</v>
      </c>
      <c r="K24" s="36" t="s">
        <v>180</v>
      </c>
      <c r="L24" s="36" t="s">
        <v>181</v>
      </c>
    </row>
    <row r="25" spans="1:12" x14ac:dyDescent="0.2">
      <c r="A25" s="34">
        <f t="shared" si="0"/>
        <v>17</v>
      </c>
      <c r="B25" s="35">
        <v>930.23</v>
      </c>
      <c r="C25" s="35">
        <v>232.03</v>
      </c>
      <c r="D25" s="36" t="s">
        <v>76</v>
      </c>
      <c r="E25" s="36" t="s">
        <v>182</v>
      </c>
      <c r="F25" s="37"/>
      <c r="G25" s="36">
        <v>14670</v>
      </c>
      <c r="H25" s="36" t="s">
        <v>39</v>
      </c>
      <c r="I25" s="38">
        <v>17.170000000000002</v>
      </c>
      <c r="J25" s="38">
        <v>0</v>
      </c>
      <c r="K25" s="36" t="s">
        <v>77</v>
      </c>
      <c r="L25" s="36" t="s">
        <v>183</v>
      </c>
    </row>
    <row r="26" spans="1:12" x14ac:dyDescent="0.2">
      <c r="A26" s="34">
        <f t="shared" si="0"/>
        <v>18</v>
      </c>
      <c r="B26" s="35">
        <v>930.23</v>
      </c>
      <c r="C26" s="35">
        <v>232.03</v>
      </c>
      <c r="D26" s="36" t="s">
        <v>71</v>
      </c>
      <c r="E26" s="36" t="s">
        <v>184</v>
      </c>
      <c r="F26" s="37"/>
      <c r="G26" s="36">
        <v>1258</v>
      </c>
      <c r="H26" s="36" t="s">
        <v>73</v>
      </c>
      <c r="I26" s="38">
        <v>1500</v>
      </c>
      <c r="J26" s="38">
        <v>0</v>
      </c>
      <c r="K26" s="36" t="s">
        <v>154</v>
      </c>
      <c r="L26" s="36" t="s">
        <v>185</v>
      </c>
    </row>
    <row r="27" spans="1:12" x14ac:dyDescent="0.2">
      <c r="A27" s="34">
        <f t="shared" si="0"/>
        <v>19</v>
      </c>
      <c r="B27" s="35">
        <v>930.23</v>
      </c>
      <c r="C27" s="35">
        <v>232.03</v>
      </c>
      <c r="D27" s="36" t="s">
        <v>71</v>
      </c>
      <c r="E27" s="36" t="s">
        <v>186</v>
      </c>
      <c r="F27" s="37"/>
      <c r="G27" s="36">
        <v>1213</v>
      </c>
      <c r="H27" s="36" t="s">
        <v>78</v>
      </c>
      <c r="I27" s="38">
        <v>300</v>
      </c>
      <c r="J27" s="38">
        <v>0</v>
      </c>
      <c r="K27" s="36" t="s">
        <v>187</v>
      </c>
      <c r="L27" s="36" t="s">
        <v>188</v>
      </c>
    </row>
    <row r="28" spans="1:12" x14ac:dyDescent="0.2">
      <c r="A28" s="34">
        <f t="shared" si="0"/>
        <v>20</v>
      </c>
      <c r="B28" s="35">
        <v>930.23</v>
      </c>
      <c r="C28" s="35">
        <v>232.03</v>
      </c>
      <c r="D28" s="36" t="s">
        <v>75</v>
      </c>
      <c r="E28" s="36" t="s">
        <v>189</v>
      </c>
      <c r="F28" s="37"/>
      <c r="G28" s="36">
        <v>1765</v>
      </c>
      <c r="H28" s="36" t="s">
        <v>62</v>
      </c>
      <c r="I28" s="38">
        <v>447.5</v>
      </c>
      <c r="J28" s="38">
        <v>0</v>
      </c>
      <c r="K28" s="36" t="s">
        <v>175</v>
      </c>
      <c r="L28" s="36" t="s">
        <v>190</v>
      </c>
    </row>
    <row r="29" spans="1:12" x14ac:dyDescent="0.2">
      <c r="A29" s="34">
        <f t="shared" si="0"/>
        <v>21</v>
      </c>
      <c r="B29" s="35">
        <v>930.23</v>
      </c>
      <c r="C29" s="35">
        <v>232.03</v>
      </c>
      <c r="D29" s="36" t="s">
        <v>81</v>
      </c>
      <c r="E29" s="36" t="s">
        <v>191</v>
      </c>
      <c r="F29" s="37"/>
      <c r="G29" s="36">
        <v>1172</v>
      </c>
      <c r="H29" s="36" t="s">
        <v>82</v>
      </c>
      <c r="I29" s="38">
        <v>500</v>
      </c>
      <c r="J29" s="38">
        <v>0</v>
      </c>
      <c r="K29" s="36" t="s">
        <v>83</v>
      </c>
      <c r="L29" s="36" t="s">
        <v>192</v>
      </c>
    </row>
    <row r="30" spans="1:12" x14ac:dyDescent="0.2">
      <c r="A30" s="34">
        <f t="shared" si="0"/>
        <v>22</v>
      </c>
      <c r="B30" s="35">
        <v>930.23</v>
      </c>
      <c r="C30" s="35">
        <v>232.03</v>
      </c>
      <c r="D30" s="36" t="s">
        <v>95</v>
      </c>
      <c r="E30" s="36" t="s">
        <v>191</v>
      </c>
      <c r="F30" s="37"/>
      <c r="G30" s="36">
        <v>8789</v>
      </c>
      <c r="H30" s="36" t="s">
        <v>193</v>
      </c>
      <c r="I30" s="38">
        <v>80</v>
      </c>
      <c r="J30" s="38">
        <v>0</v>
      </c>
      <c r="K30" s="36" t="s">
        <v>194</v>
      </c>
      <c r="L30" s="36" t="s">
        <v>195</v>
      </c>
    </row>
    <row r="31" spans="1:12" x14ac:dyDescent="0.2">
      <c r="A31" s="34">
        <f t="shared" ref="A31:A68" si="1">A30+1</f>
        <v>23</v>
      </c>
      <c r="B31" s="35">
        <v>930.23</v>
      </c>
      <c r="C31" s="35">
        <v>232.03</v>
      </c>
      <c r="D31" s="36" t="s">
        <v>76</v>
      </c>
      <c r="E31" s="36" t="s">
        <v>196</v>
      </c>
      <c r="F31" s="37"/>
      <c r="G31" s="36">
        <v>14670</v>
      </c>
      <c r="H31" s="36" t="s">
        <v>39</v>
      </c>
      <c r="I31" s="38">
        <v>17.170000000000002</v>
      </c>
      <c r="J31" s="38">
        <v>0</v>
      </c>
      <c r="K31" s="36" t="s">
        <v>77</v>
      </c>
      <c r="L31" s="36" t="s">
        <v>197</v>
      </c>
    </row>
    <row r="32" spans="1:12" x14ac:dyDescent="0.2">
      <c r="A32" s="34">
        <f t="shared" si="1"/>
        <v>24</v>
      </c>
      <c r="B32" s="35">
        <v>930.23</v>
      </c>
      <c r="C32" s="35">
        <v>232.03</v>
      </c>
      <c r="D32" s="36" t="s">
        <v>38</v>
      </c>
      <c r="E32" s="36" t="s">
        <v>196</v>
      </c>
      <c r="F32" s="37"/>
      <c r="G32" s="36">
        <v>14670</v>
      </c>
      <c r="H32" s="36" t="s">
        <v>39</v>
      </c>
      <c r="I32" s="38">
        <v>67.599999999999994</v>
      </c>
      <c r="J32" s="38">
        <v>0</v>
      </c>
      <c r="K32" s="36" t="s">
        <v>198</v>
      </c>
      <c r="L32" s="36" t="s">
        <v>197</v>
      </c>
    </row>
    <row r="33" spans="1:12" x14ac:dyDescent="0.2">
      <c r="A33" s="34">
        <f t="shared" si="1"/>
        <v>25</v>
      </c>
      <c r="B33" s="35">
        <v>930.23</v>
      </c>
      <c r="C33" s="41">
        <v>232.03</v>
      </c>
      <c r="D33" s="36" t="s">
        <v>88</v>
      </c>
      <c r="E33" s="36" t="s">
        <v>196</v>
      </c>
      <c r="F33" s="39"/>
      <c r="G33" s="40">
        <v>14670</v>
      </c>
      <c r="H33" s="40" t="s">
        <v>39</v>
      </c>
      <c r="I33" s="38">
        <v>26.82</v>
      </c>
      <c r="J33" s="38">
        <v>0</v>
      </c>
      <c r="K33" s="36" t="s">
        <v>199</v>
      </c>
      <c r="L33" s="40" t="s">
        <v>197</v>
      </c>
    </row>
    <row r="34" spans="1:12" x14ac:dyDescent="0.2">
      <c r="A34" s="34">
        <f t="shared" si="1"/>
        <v>26</v>
      </c>
      <c r="B34" s="35">
        <v>930.23</v>
      </c>
      <c r="C34" s="35">
        <v>232.03</v>
      </c>
      <c r="D34" s="36" t="s">
        <v>50</v>
      </c>
      <c r="E34" s="36" t="s">
        <v>196</v>
      </c>
      <c r="F34" s="37"/>
      <c r="G34" s="36">
        <v>14670</v>
      </c>
      <c r="H34" s="36" t="s">
        <v>39</v>
      </c>
      <c r="I34" s="38">
        <v>1188</v>
      </c>
      <c r="J34" s="38">
        <v>0</v>
      </c>
      <c r="K34" s="36" t="s">
        <v>200</v>
      </c>
      <c r="L34" s="36" t="s">
        <v>197</v>
      </c>
    </row>
    <row r="35" spans="1:12" x14ac:dyDescent="0.2">
      <c r="A35" s="34">
        <f t="shared" si="1"/>
        <v>27</v>
      </c>
      <c r="B35" s="35">
        <v>930.23</v>
      </c>
      <c r="C35" s="35">
        <v>232.03</v>
      </c>
      <c r="D35" s="36" t="s">
        <v>71</v>
      </c>
      <c r="E35" s="36" t="s">
        <v>118</v>
      </c>
      <c r="F35" s="37"/>
      <c r="G35" s="36">
        <v>1172</v>
      </c>
      <c r="H35" s="36" t="s">
        <v>82</v>
      </c>
      <c r="I35" s="38">
        <v>60</v>
      </c>
      <c r="J35" s="38">
        <v>0</v>
      </c>
      <c r="K35" s="36" t="s">
        <v>201</v>
      </c>
      <c r="L35" s="36" t="s">
        <v>202</v>
      </c>
    </row>
    <row r="36" spans="1:12" x14ac:dyDescent="0.2">
      <c r="A36" s="34">
        <f t="shared" si="1"/>
        <v>28</v>
      </c>
      <c r="B36" s="35">
        <v>930.23</v>
      </c>
      <c r="C36" s="35">
        <v>232.03</v>
      </c>
      <c r="D36" s="36" t="s">
        <v>76</v>
      </c>
      <c r="E36" s="36" t="s">
        <v>203</v>
      </c>
      <c r="F36" s="37"/>
      <c r="G36" s="36">
        <v>14621</v>
      </c>
      <c r="H36" s="36" t="s">
        <v>84</v>
      </c>
      <c r="I36" s="38">
        <v>500</v>
      </c>
      <c r="J36" s="38">
        <v>0</v>
      </c>
      <c r="K36" s="36" t="s">
        <v>204</v>
      </c>
      <c r="L36" s="36" t="s">
        <v>205</v>
      </c>
    </row>
    <row r="37" spans="1:12" x14ac:dyDescent="0.2">
      <c r="A37" s="34">
        <f t="shared" si="1"/>
        <v>29</v>
      </c>
      <c r="B37" s="35">
        <v>930.23</v>
      </c>
      <c r="C37" s="35">
        <v>232.03</v>
      </c>
      <c r="D37" s="36" t="s">
        <v>76</v>
      </c>
      <c r="E37" s="36" t="s">
        <v>203</v>
      </c>
      <c r="F37" s="37"/>
      <c r="G37" s="36">
        <v>14621</v>
      </c>
      <c r="H37" s="36" t="s">
        <v>84</v>
      </c>
      <c r="I37" s="38">
        <v>500</v>
      </c>
      <c r="J37" s="38">
        <v>0</v>
      </c>
      <c r="K37" s="36" t="s">
        <v>206</v>
      </c>
      <c r="L37" s="36" t="s">
        <v>207</v>
      </c>
    </row>
    <row r="38" spans="1:12" x14ac:dyDescent="0.2">
      <c r="A38" s="34">
        <f t="shared" si="1"/>
        <v>30</v>
      </c>
      <c r="B38" s="35">
        <v>930.23</v>
      </c>
      <c r="C38" s="35">
        <v>232.03</v>
      </c>
      <c r="D38" s="36" t="s">
        <v>95</v>
      </c>
      <c r="E38" s="36" t="s">
        <v>208</v>
      </c>
      <c r="F38" s="37"/>
      <c r="G38" s="36">
        <v>1049</v>
      </c>
      <c r="H38" s="36" t="s">
        <v>209</v>
      </c>
      <c r="I38" s="38">
        <v>25</v>
      </c>
      <c r="J38" s="38">
        <v>0</v>
      </c>
      <c r="K38" s="36" t="s">
        <v>210</v>
      </c>
      <c r="L38" s="36" t="s">
        <v>211</v>
      </c>
    </row>
    <row r="39" spans="1:12" x14ac:dyDescent="0.2">
      <c r="A39" s="34">
        <f t="shared" si="1"/>
        <v>31</v>
      </c>
      <c r="B39" s="35">
        <v>930.23</v>
      </c>
      <c r="C39" s="35">
        <v>232.03</v>
      </c>
      <c r="D39" s="36" t="s">
        <v>75</v>
      </c>
      <c r="E39" s="36" t="s">
        <v>208</v>
      </c>
      <c r="F39" s="37"/>
      <c r="G39" s="36">
        <v>1765</v>
      </c>
      <c r="H39" s="36" t="s">
        <v>62</v>
      </c>
      <c r="I39" s="38">
        <v>449</v>
      </c>
      <c r="J39" s="38">
        <v>0</v>
      </c>
      <c r="K39" s="36" t="s">
        <v>175</v>
      </c>
      <c r="L39" s="36" t="s">
        <v>212</v>
      </c>
    </row>
    <row r="40" spans="1:12" x14ac:dyDescent="0.2">
      <c r="A40" s="34">
        <f t="shared" si="1"/>
        <v>32</v>
      </c>
      <c r="B40" s="35">
        <v>930.23</v>
      </c>
      <c r="C40" s="35">
        <v>232.03</v>
      </c>
      <c r="D40" s="36" t="s">
        <v>71</v>
      </c>
      <c r="E40" s="36" t="s">
        <v>208</v>
      </c>
      <c r="F40" s="37"/>
      <c r="G40" s="36">
        <v>1213</v>
      </c>
      <c r="H40" s="36" t="s">
        <v>78</v>
      </c>
      <c r="I40" s="38">
        <v>80</v>
      </c>
      <c r="J40" s="38">
        <v>0</v>
      </c>
      <c r="K40" s="36" t="s">
        <v>213</v>
      </c>
      <c r="L40" s="36" t="s">
        <v>214</v>
      </c>
    </row>
    <row r="41" spans="1:12" x14ac:dyDescent="0.2">
      <c r="A41" s="34">
        <f t="shared" si="1"/>
        <v>33</v>
      </c>
      <c r="B41" s="35">
        <v>930.23</v>
      </c>
      <c r="C41" s="35">
        <v>232.03</v>
      </c>
      <c r="D41" s="36" t="s">
        <v>71</v>
      </c>
      <c r="E41" s="36" t="s">
        <v>208</v>
      </c>
      <c r="F41" s="37"/>
      <c r="G41" s="36">
        <v>1213</v>
      </c>
      <c r="H41" s="36" t="s">
        <v>78</v>
      </c>
      <c r="I41" s="38">
        <v>100</v>
      </c>
      <c r="J41" s="38">
        <v>0</v>
      </c>
      <c r="K41" s="36" t="s">
        <v>215</v>
      </c>
      <c r="L41" s="36" t="s">
        <v>216</v>
      </c>
    </row>
    <row r="42" spans="1:12" x14ac:dyDescent="0.2">
      <c r="A42" s="34">
        <f t="shared" si="1"/>
        <v>34</v>
      </c>
      <c r="B42" s="35">
        <v>930.23</v>
      </c>
      <c r="C42" s="35">
        <v>232.03</v>
      </c>
      <c r="D42" s="36" t="s">
        <v>76</v>
      </c>
      <c r="E42" s="36" t="s">
        <v>217</v>
      </c>
      <c r="F42" s="37"/>
      <c r="G42" s="36">
        <v>14670</v>
      </c>
      <c r="H42" s="36" t="s">
        <v>39</v>
      </c>
      <c r="I42" s="38">
        <v>17.170000000000002</v>
      </c>
      <c r="J42" s="38">
        <v>0</v>
      </c>
      <c r="K42" s="36" t="s">
        <v>77</v>
      </c>
      <c r="L42" s="36" t="s">
        <v>218</v>
      </c>
    </row>
    <row r="43" spans="1:12" x14ac:dyDescent="0.2">
      <c r="A43" s="34">
        <f t="shared" si="1"/>
        <v>35</v>
      </c>
      <c r="B43" s="35">
        <v>930.23</v>
      </c>
      <c r="C43" s="35">
        <v>232.03</v>
      </c>
      <c r="D43" s="36" t="s">
        <v>76</v>
      </c>
      <c r="E43" s="36" t="s">
        <v>217</v>
      </c>
      <c r="F43" s="37"/>
      <c r="G43" s="36">
        <v>14670</v>
      </c>
      <c r="H43" s="36" t="s">
        <v>39</v>
      </c>
      <c r="I43" s="38">
        <v>114.48</v>
      </c>
      <c r="J43" s="38">
        <v>0</v>
      </c>
      <c r="K43" s="36" t="s">
        <v>219</v>
      </c>
      <c r="L43" s="36" t="s">
        <v>218</v>
      </c>
    </row>
    <row r="44" spans="1:12" x14ac:dyDescent="0.2">
      <c r="A44" s="34">
        <f t="shared" si="1"/>
        <v>36</v>
      </c>
      <c r="B44" s="35">
        <v>930.23</v>
      </c>
      <c r="C44" s="41">
        <v>232.03</v>
      </c>
      <c r="D44" s="36" t="s">
        <v>92</v>
      </c>
      <c r="E44" s="36" t="s">
        <v>217</v>
      </c>
      <c r="F44" s="39"/>
      <c r="G44" s="40">
        <v>14670</v>
      </c>
      <c r="H44" s="40" t="s">
        <v>39</v>
      </c>
      <c r="I44" s="38">
        <v>1252.1600000000001</v>
      </c>
      <c r="J44" s="38">
        <v>0</v>
      </c>
      <c r="K44" s="36" t="s">
        <v>220</v>
      </c>
      <c r="L44" s="40" t="s">
        <v>218</v>
      </c>
    </row>
    <row r="45" spans="1:12" x14ac:dyDescent="0.2">
      <c r="A45" s="34">
        <f t="shared" si="1"/>
        <v>37</v>
      </c>
      <c r="B45" s="35">
        <v>930.23</v>
      </c>
      <c r="C45" s="35">
        <v>232.03</v>
      </c>
      <c r="D45" s="36" t="s">
        <v>75</v>
      </c>
      <c r="E45" s="36" t="s">
        <v>217</v>
      </c>
      <c r="F45" s="37"/>
      <c r="G45" s="36">
        <v>14670</v>
      </c>
      <c r="H45" s="36" t="s">
        <v>39</v>
      </c>
      <c r="I45" s="38">
        <v>57.12</v>
      </c>
      <c r="J45" s="38">
        <v>0</v>
      </c>
      <c r="K45" s="36" t="s">
        <v>221</v>
      </c>
      <c r="L45" s="36" t="s">
        <v>218</v>
      </c>
    </row>
    <row r="46" spans="1:12" x14ac:dyDescent="0.2">
      <c r="A46" s="34">
        <f t="shared" si="1"/>
        <v>38</v>
      </c>
      <c r="B46" s="35">
        <v>930.23</v>
      </c>
      <c r="C46" s="35">
        <v>232.03</v>
      </c>
      <c r="D46" s="36" t="s">
        <v>76</v>
      </c>
      <c r="E46" s="36" t="s">
        <v>217</v>
      </c>
      <c r="F46" s="37"/>
      <c r="G46" s="36">
        <v>14670</v>
      </c>
      <c r="H46" s="36" t="s">
        <v>39</v>
      </c>
      <c r="I46" s="38">
        <v>59.32</v>
      </c>
      <c r="J46" s="38">
        <v>0</v>
      </c>
      <c r="K46" s="36" t="s">
        <v>222</v>
      </c>
      <c r="L46" s="36" t="s">
        <v>218</v>
      </c>
    </row>
    <row r="47" spans="1:12" x14ac:dyDescent="0.2">
      <c r="A47" s="34">
        <f t="shared" si="1"/>
        <v>39</v>
      </c>
      <c r="B47" s="35">
        <v>930.23</v>
      </c>
      <c r="C47" s="35">
        <v>232.03</v>
      </c>
      <c r="D47" s="36" t="s">
        <v>76</v>
      </c>
      <c r="E47" s="36" t="s">
        <v>217</v>
      </c>
      <c r="F47" s="37"/>
      <c r="G47" s="36">
        <v>14670</v>
      </c>
      <c r="H47" s="36" t="s">
        <v>39</v>
      </c>
      <c r="I47" s="38">
        <v>2.84</v>
      </c>
      <c r="J47" s="38">
        <v>0</v>
      </c>
      <c r="K47" s="36" t="s">
        <v>223</v>
      </c>
      <c r="L47" s="36" t="s">
        <v>218</v>
      </c>
    </row>
    <row r="48" spans="1:12" x14ac:dyDescent="0.2">
      <c r="A48" s="34">
        <f t="shared" si="1"/>
        <v>40</v>
      </c>
      <c r="B48" s="35">
        <v>930.23</v>
      </c>
      <c r="C48" s="35">
        <v>232.03</v>
      </c>
      <c r="D48" s="36" t="s">
        <v>95</v>
      </c>
      <c r="E48" s="36" t="s">
        <v>217</v>
      </c>
      <c r="F48" s="37"/>
      <c r="G48" s="36">
        <v>14972</v>
      </c>
      <c r="H48" s="36" t="s">
        <v>224</v>
      </c>
      <c r="I48" s="38">
        <v>250</v>
      </c>
      <c r="J48" s="38">
        <v>0</v>
      </c>
      <c r="K48" s="36" t="s">
        <v>225</v>
      </c>
      <c r="L48" s="36" t="s">
        <v>226</v>
      </c>
    </row>
    <row r="49" spans="1:12" x14ac:dyDescent="0.2">
      <c r="A49" s="34">
        <f t="shared" si="1"/>
        <v>41</v>
      </c>
      <c r="B49" s="35">
        <v>930.23</v>
      </c>
      <c r="C49" s="35">
        <v>232.03</v>
      </c>
      <c r="D49" s="36" t="s">
        <v>75</v>
      </c>
      <c r="E49" s="36" t="s">
        <v>227</v>
      </c>
      <c r="F49" s="37"/>
      <c r="G49" s="36">
        <v>14543</v>
      </c>
      <c r="H49" s="36" t="s">
        <v>89</v>
      </c>
      <c r="I49" s="38">
        <v>175</v>
      </c>
      <c r="J49" s="38">
        <v>0</v>
      </c>
      <c r="K49" s="36" t="s">
        <v>90</v>
      </c>
      <c r="L49" s="36" t="s">
        <v>228</v>
      </c>
    </row>
    <row r="50" spans="1:12" x14ac:dyDescent="0.2">
      <c r="A50" s="34">
        <f t="shared" si="1"/>
        <v>42</v>
      </c>
      <c r="B50" s="35">
        <v>930.23</v>
      </c>
      <c r="C50" s="35">
        <v>232.03</v>
      </c>
      <c r="D50" s="36" t="s">
        <v>71</v>
      </c>
      <c r="E50" s="36" t="s">
        <v>229</v>
      </c>
      <c r="F50" s="37"/>
      <c r="G50" s="36">
        <v>1213</v>
      </c>
      <c r="H50" s="36" t="s">
        <v>78</v>
      </c>
      <c r="I50" s="38">
        <v>1250</v>
      </c>
      <c r="J50" s="38">
        <v>0</v>
      </c>
      <c r="K50" s="36" t="s">
        <v>230</v>
      </c>
      <c r="L50" s="36" t="s">
        <v>231</v>
      </c>
    </row>
    <row r="51" spans="1:12" x14ac:dyDescent="0.2">
      <c r="A51" s="34">
        <f t="shared" si="1"/>
        <v>43</v>
      </c>
      <c r="B51" s="35">
        <v>930.23</v>
      </c>
      <c r="C51" s="35">
        <v>232.03</v>
      </c>
      <c r="D51" s="36" t="s">
        <v>75</v>
      </c>
      <c r="E51" s="36" t="s">
        <v>232</v>
      </c>
      <c r="F51" s="37"/>
      <c r="G51" s="36">
        <v>1765</v>
      </c>
      <c r="H51" s="36" t="s">
        <v>62</v>
      </c>
      <c r="I51" s="38">
        <v>250</v>
      </c>
      <c r="J51" s="38">
        <v>0</v>
      </c>
      <c r="K51" s="36" t="s">
        <v>175</v>
      </c>
      <c r="L51" s="36" t="s">
        <v>233</v>
      </c>
    </row>
    <row r="52" spans="1:12" x14ac:dyDescent="0.2">
      <c r="A52" s="34">
        <f t="shared" si="1"/>
        <v>44</v>
      </c>
      <c r="B52" s="35">
        <v>930.23</v>
      </c>
      <c r="C52" s="35">
        <v>232.03</v>
      </c>
      <c r="D52" s="36" t="s">
        <v>75</v>
      </c>
      <c r="E52" s="36" t="s">
        <v>234</v>
      </c>
      <c r="F52" s="37"/>
      <c r="G52" s="36">
        <v>14670</v>
      </c>
      <c r="H52" s="36" t="s">
        <v>39</v>
      </c>
      <c r="I52" s="38">
        <v>610.39</v>
      </c>
      <c r="J52" s="38">
        <v>0</v>
      </c>
      <c r="K52" s="36" t="s">
        <v>235</v>
      </c>
      <c r="L52" s="36" t="s">
        <v>236</v>
      </c>
    </row>
    <row r="53" spans="1:12" x14ac:dyDescent="0.2">
      <c r="A53" s="34">
        <f t="shared" si="1"/>
        <v>45</v>
      </c>
      <c r="B53" s="35">
        <v>930.23</v>
      </c>
      <c r="C53" s="35">
        <v>232.03</v>
      </c>
      <c r="D53" s="36" t="s">
        <v>76</v>
      </c>
      <c r="E53" s="36" t="s">
        <v>234</v>
      </c>
      <c r="F53" s="37"/>
      <c r="G53" s="36">
        <v>14670</v>
      </c>
      <c r="H53" s="36" t="s">
        <v>39</v>
      </c>
      <c r="I53" s="38">
        <v>17.170000000000002</v>
      </c>
      <c r="J53" s="38">
        <v>0</v>
      </c>
      <c r="K53" s="36" t="s">
        <v>77</v>
      </c>
      <c r="L53" s="36" t="s">
        <v>236</v>
      </c>
    </row>
    <row r="54" spans="1:12" x14ac:dyDescent="0.2">
      <c r="A54" s="34">
        <f t="shared" si="1"/>
        <v>46</v>
      </c>
      <c r="B54" s="35">
        <v>930.23</v>
      </c>
      <c r="C54" s="35">
        <v>232.03</v>
      </c>
      <c r="D54" s="36" t="s">
        <v>76</v>
      </c>
      <c r="E54" s="36" t="s">
        <v>234</v>
      </c>
      <c r="F54" s="37"/>
      <c r="G54" s="36">
        <v>14670</v>
      </c>
      <c r="H54" s="36" t="s">
        <v>39</v>
      </c>
      <c r="I54" s="38">
        <v>93.05</v>
      </c>
      <c r="J54" s="38">
        <v>0</v>
      </c>
      <c r="K54" s="36" t="s">
        <v>237</v>
      </c>
      <c r="L54" s="36" t="s">
        <v>236</v>
      </c>
    </row>
    <row r="55" spans="1:12" x14ac:dyDescent="0.2">
      <c r="A55" s="34">
        <f t="shared" si="1"/>
        <v>47</v>
      </c>
      <c r="B55" s="35">
        <v>930.23</v>
      </c>
      <c r="C55" s="35">
        <v>232.03</v>
      </c>
      <c r="D55" s="36" t="s">
        <v>92</v>
      </c>
      <c r="E55" s="36" t="s">
        <v>234</v>
      </c>
      <c r="F55" s="37"/>
      <c r="G55" s="36">
        <v>14670</v>
      </c>
      <c r="H55" s="36" t="s">
        <v>39</v>
      </c>
      <c r="I55" s="38">
        <v>1326.16</v>
      </c>
      <c r="J55" s="38">
        <v>0</v>
      </c>
      <c r="K55" s="36" t="s">
        <v>238</v>
      </c>
      <c r="L55" s="36" t="s">
        <v>236</v>
      </c>
    </row>
    <row r="56" spans="1:12" x14ac:dyDescent="0.2">
      <c r="A56" s="34">
        <f t="shared" si="1"/>
        <v>48</v>
      </c>
      <c r="B56" s="35">
        <v>930.23</v>
      </c>
      <c r="C56" s="35">
        <v>232.03</v>
      </c>
      <c r="D56" s="36" t="s">
        <v>92</v>
      </c>
      <c r="E56" s="36" t="s">
        <v>234</v>
      </c>
      <c r="F56" s="37"/>
      <c r="G56" s="36">
        <v>14670</v>
      </c>
      <c r="H56" s="36" t="s">
        <v>39</v>
      </c>
      <c r="I56" s="38">
        <v>909.24</v>
      </c>
      <c r="J56" s="38">
        <v>0</v>
      </c>
      <c r="K56" s="36" t="s">
        <v>239</v>
      </c>
      <c r="L56" s="36" t="s">
        <v>236</v>
      </c>
    </row>
    <row r="57" spans="1:12" x14ac:dyDescent="0.2">
      <c r="A57" s="34">
        <f t="shared" si="1"/>
        <v>49</v>
      </c>
      <c r="B57" s="35">
        <v>930.23</v>
      </c>
      <c r="C57" s="35">
        <v>232.03</v>
      </c>
      <c r="D57" s="36" t="s">
        <v>95</v>
      </c>
      <c r="E57" s="36" t="s">
        <v>240</v>
      </c>
      <c r="F57" s="37"/>
      <c r="G57" s="36">
        <v>8404</v>
      </c>
      <c r="H57" s="36" t="s">
        <v>241</v>
      </c>
      <c r="I57" s="38">
        <v>250</v>
      </c>
      <c r="J57" s="38">
        <v>0</v>
      </c>
      <c r="K57" s="36" t="s">
        <v>242</v>
      </c>
      <c r="L57" s="36" t="s">
        <v>243</v>
      </c>
    </row>
    <row r="58" spans="1:12" x14ac:dyDescent="0.2">
      <c r="A58" s="34">
        <f t="shared" si="1"/>
        <v>50</v>
      </c>
      <c r="B58" s="35">
        <v>930.23</v>
      </c>
      <c r="C58" s="35">
        <v>232.03</v>
      </c>
      <c r="D58" s="36" t="s">
        <v>88</v>
      </c>
      <c r="E58" s="36" t="s">
        <v>244</v>
      </c>
      <c r="F58" s="37"/>
      <c r="G58" s="36">
        <v>1753</v>
      </c>
      <c r="H58" s="36" t="s">
        <v>98</v>
      </c>
      <c r="I58" s="38">
        <v>1000</v>
      </c>
      <c r="J58" s="38">
        <v>0</v>
      </c>
      <c r="K58" s="36" t="s">
        <v>245</v>
      </c>
      <c r="L58" s="36" t="s">
        <v>246</v>
      </c>
    </row>
    <row r="59" spans="1:12" x14ac:dyDescent="0.2">
      <c r="A59" s="34">
        <f t="shared" si="1"/>
        <v>51</v>
      </c>
      <c r="B59" s="35">
        <v>930.23</v>
      </c>
      <c r="C59" s="35">
        <v>232.03</v>
      </c>
      <c r="D59" s="36" t="s">
        <v>88</v>
      </c>
      <c r="E59" s="36" t="s">
        <v>247</v>
      </c>
      <c r="F59" s="37"/>
      <c r="G59" s="36">
        <v>1753</v>
      </c>
      <c r="H59" s="36" t="s">
        <v>98</v>
      </c>
      <c r="I59" s="38">
        <v>1000</v>
      </c>
      <c r="J59" s="38">
        <v>0</v>
      </c>
      <c r="K59" s="36" t="s">
        <v>248</v>
      </c>
      <c r="L59" s="36" t="s">
        <v>249</v>
      </c>
    </row>
    <row r="60" spans="1:12" x14ac:dyDescent="0.2">
      <c r="A60" s="34">
        <f t="shared" si="1"/>
        <v>52</v>
      </c>
      <c r="B60" s="35">
        <v>930.23</v>
      </c>
      <c r="C60" s="35">
        <v>232.03</v>
      </c>
      <c r="D60" s="36" t="s">
        <v>88</v>
      </c>
      <c r="E60" s="36" t="s">
        <v>247</v>
      </c>
      <c r="F60" s="37"/>
      <c r="G60" s="36">
        <v>1753</v>
      </c>
      <c r="H60" s="36" t="s">
        <v>98</v>
      </c>
      <c r="I60" s="38">
        <v>1000</v>
      </c>
      <c r="J60" s="38">
        <v>0</v>
      </c>
      <c r="K60" s="36" t="s">
        <v>250</v>
      </c>
      <c r="L60" s="36" t="s">
        <v>251</v>
      </c>
    </row>
    <row r="61" spans="1:12" x14ac:dyDescent="0.2">
      <c r="A61" s="34">
        <f t="shared" si="1"/>
        <v>53</v>
      </c>
      <c r="B61" s="35">
        <v>930.23</v>
      </c>
      <c r="C61" s="35">
        <v>232.03</v>
      </c>
      <c r="D61" s="36" t="s">
        <v>88</v>
      </c>
      <c r="E61" s="36" t="s">
        <v>247</v>
      </c>
      <c r="F61" s="37"/>
      <c r="G61" s="36">
        <v>9099</v>
      </c>
      <c r="H61" s="36" t="s">
        <v>252</v>
      </c>
      <c r="I61" s="38">
        <v>1000</v>
      </c>
      <c r="J61" s="38">
        <v>0</v>
      </c>
      <c r="K61" s="36" t="s">
        <v>253</v>
      </c>
      <c r="L61" s="36" t="s">
        <v>254</v>
      </c>
    </row>
    <row r="62" spans="1:12" x14ac:dyDescent="0.2">
      <c r="A62" s="34">
        <f t="shared" si="1"/>
        <v>54</v>
      </c>
      <c r="B62" s="35">
        <v>930.23</v>
      </c>
      <c r="C62" s="35">
        <v>232.03</v>
      </c>
      <c r="D62" s="36" t="s">
        <v>88</v>
      </c>
      <c r="E62" s="36" t="s">
        <v>247</v>
      </c>
      <c r="F62" s="37"/>
      <c r="G62" s="36">
        <v>8996</v>
      </c>
      <c r="H62" s="36" t="s">
        <v>97</v>
      </c>
      <c r="I62" s="38">
        <v>1000</v>
      </c>
      <c r="J62" s="38">
        <v>0</v>
      </c>
      <c r="K62" s="36" t="s">
        <v>255</v>
      </c>
      <c r="L62" s="36" t="s">
        <v>256</v>
      </c>
    </row>
    <row r="63" spans="1:12" x14ac:dyDescent="0.2">
      <c r="A63" s="34">
        <f t="shared" si="1"/>
        <v>55</v>
      </c>
      <c r="B63" s="35">
        <v>930.23</v>
      </c>
      <c r="C63" s="35">
        <v>232.03</v>
      </c>
      <c r="D63" s="36" t="s">
        <v>88</v>
      </c>
      <c r="E63" s="36" t="s">
        <v>247</v>
      </c>
      <c r="F63" s="37"/>
      <c r="G63" s="36">
        <v>14980</v>
      </c>
      <c r="H63" s="36" t="s">
        <v>257</v>
      </c>
      <c r="I63" s="38">
        <v>1000</v>
      </c>
      <c r="J63" s="38">
        <v>0</v>
      </c>
      <c r="K63" s="36" t="s">
        <v>258</v>
      </c>
      <c r="L63" s="36" t="s">
        <v>259</v>
      </c>
    </row>
    <row r="64" spans="1:12" x14ac:dyDescent="0.2">
      <c r="A64" s="34">
        <f t="shared" si="1"/>
        <v>56</v>
      </c>
      <c r="B64" s="35">
        <v>930.23</v>
      </c>
      <c r="C64" s="35">
        <v>232.03</v>
      </c>
      <c r="D64" s="36" t="s">
        <v>88</v>
      </c>
      <c r="E64" s="36" t="s">
        <v>247</v>
      </c>
      <c r="F64" s="37"/>
      <c r="G64" s="36">
        <v>9451</v>
      </c>
      <c r="H64" s="36" t="s">
        <v>260</v>
      </c>
      <c r="I64" s="38">
        <v>1000</v>
      </c>
      <c r="J64" s="38">
        <v>0</v>
      </c>
      <c r="K64" s="36" t="s">
        <v>261</v>
      </c>
      <c r="L64" s="36" t="s">
        <v>262</v>
      </c>
    </row>
    <row r="65" spans="1:12" x14ac:dyDescent="0.2">
      <c r="A65" s="34">
        <f t="shared" si="1"/>
        <v>57</v>
      </c>
      <c r="B65" s="35">
        <v>930.23</v>
      </c>
      <c r="C65" s="35">
        <v>232.03</v>
      </c>
      <c r="D65" s="36" t="s">
        <v>88</v>
      </c>
      <c r="E65" s="36" t="s">
        <v>247</v>
      </c>
      <c r="F65" s="37"/>
      <c r="G65" s="36">
        <v>14981</v>
      </c>
      <c r="H65" s="36" t="s">
        <v>263</v>
      </c>
      <c r="I65" s="38">
        <v>1000</v>
      </c>
      <c r="J65" s="38">
        <v>0</v>
      </c>
      <c r="K65" s="36" t="s">
        <v>264</v>
      </c>
      <c r="L65" s="36" t="s">
        <v>265</v>
      </c>
    </row>
    <row r="66" spans="1:12" x14ac:dyDescent="0.2">
      <c r="A66" s="34">
        <f t="shared" si="1"/>
        <v>58</v>
      </c>
      <c r="B66" s="35">
        <v>930.23</v>
      </c>
      <c r="C66" s="35">
        <v>232.03</v>
      </c>
      <c r="D66" s="36" t="s">
        <v>76</v>
      </c>
      <c r="E66" s="36" t="s">
        <v>266</v>
      </c>
      <c r="F66" s="37"/>
      <c r="G66" s="36">
        <v>14670</v>
      </c>
      <c r="H66" s="36" t="s">
        <v>39</v>
      </c>
      <c r="I66" s="38">
        <v>17.170000000000002</v>
      </c>
      <c r="J66" s="38">
        <v>0</v>
      </c>
      <c r="K66" s="36" t="s">
        <v>77</v>
      </c>
      <c r="L66" s="36" t="s">
        <v>267</v>
      </c>
    </row>
    <row r="67" spans="1:12" x14ac:dyDescent="0.2">
      <c r="A67" s="34">
        <f t="shared" si="1"/>
        <v>59</v>
      </c>
      <c r="B67" s="35">
        <v>930.23</v>
      </c>
      <c r="C67" s="35">
        <v>232.03</v>
      </c>
      <c r="D67" s="36" t="s">
        <v>76</v>
      </c>
      <c r="E67" s="36" t="s">
        <v>266</v>
      </c>
      <c r="F67" s="37"/>
      <c r="G67" s="36">
        <v>14670</v>
      </c>
      <c r="H67" s="36" t="s">
        <v>39</v>
      </c>
      <c r="I67" s="38">
        <v>38.43</v>
      </c>
      <c r="J67" s="38">
        <v>0</v>
      </c>
      <c r="K67" s="36" t="s">
        <v>268</v>
      </c>
      <c r="L67" s="36" t="s">
        <v>267</v>
      </c>
    </row>
    <row r="68" spans="1:12" x14ac:dyDescent="0.2">
      <c r="A68" s="34">
        <f t="shared" si="1"/>
        <v>60</v>
      </c>
      <c r="B68" s="35">
        <v>930.23</v>
      </c>
      <c r="C68" s="35">
        <v>232.03</v>
      </c>
      <c r="D68" s="36" t="s">
        <v>75</v>
      </c>
      <c r="E68" s="36" t="s">
        <v>266</v>
      </c>
      <c r="F68" s="37"/>
      <c r="G68" s="36">
        <v>1765</v>
      </c>
      <c r="H68" s="36" t="s">
        <v>62</v>
      </c>
      <c r="I68" s="38">
        <v>250</v>
      </c>
      <c r="J68" s="38">
        <v>0</v>
      </c>
      <c r="K68" s="36" t="s">
        <v>175</v>
      </c>
      <c r="L68" s="36" t="s">
        <v>269</v>
      </c>
    </row>
    <row r="69" spans="1:12" x14ac:dyDescent="0.2">
      <c r="A69" s="34">
        <f t="shared" ref="A69:A121" si="2">A68+1</f>
        <v>61</v>
      </c>
      <c r="B69" s="35">
        <v>930.23</v>
      </c>
      <c r="C69" s="35">
        <v>232.03</v>
      </c>
      <c r="D69" s="36" t="s">
        <v>75</v>
      </c>
      <c r="E69" s="36" t="s">
        <v>270</v>
      </c>
      <c r="F69" s="37"/>
      <c r="G69" s="36">
        <v>1213</v>
      </c>
      <c r="H69" s="36" t="s">
        <v>78</v>
      </c>
      <c r="I69" s="38">
        <v>500</v>
      </c>
      <c r="J69" s="38">
        <v>0</v>
      </c>
      <c r="K69" s="36" t="s">
        <v>271</v>
      </c>
      <c r="L69" s="36" t="s">
        <v>272</v>
      </c>
    </row>
    <row r="70" spans="1:12" x14ac:dyDescent="0.2">
      <c r="A70" s="34">
        <f t="shared" si="2"/>
        <v>62</v>
      </c>
      <c r="B70" s="35">
        <v>930.23</v>
      </c>
      <c r="C70" s="35">
        <v>232.03</v>
      </c>
      <c r="D70" s="36" t="s">
        <v>71</v>
      </c>
      <c r="E70" s="36" t="s">
        <v>273</v>
      </c>
      <c r="F70" s="37"/>
      <c r="G70" s="36">
        <v>1172</v>
      </c>
      <c r="H70" s="36" t="s">
        <v>82</v>
      </c>
      <c r="I70" s="38">
        <v>75</v>
      </c>
      <c r="J70" s="38">
        <v>0</v>
      </c>
      <c r="K70" s="36" t="s">
        <v>274</v>
      </c>
      <c r="L70" s="36" t="s">
        <v>275</v>
      </c>
    </row>
    <row r="71" spans="1:12" x14ac:dyDescent="0.2">
      <c r="A71" s="34">
        <f t="shared" si="2"/>
        <v>63</v>
      </c>
      <c r="B71" s="35">
        <v>930.23</v>
      </c>
      <c r="C71" s="35">
        <v>232.03</v>
      </c>
      <c r="D71" s="36" t="s">
        <v>81</v>
      </c>
      <c r="E71" s="36" t="s">
        <v>273</v>
      </c>
      <c r="F71" s="37"/>
      <c r="G71" s="36">
        <v>14661</v>
      </c>
      <c r="H71" s="36" t="s">
        <v>91</v>
      </c>
      <c r="I71" s="38">
        <v>100</v>
      </c>
      <c r="J71" s="38">
        <v>0</v>
      </c>
      <c r="K71" s="36" t="s">
        <v>276</v>
      </c>
      <c r="L71" s="36" t="s">
        <v>277</v>
      </c>
    </row>
    <row r="72" spans="1:12" x14ac:dyDescent="0.2">
      <c r="A72" s="34">
        <f t="shared" si="2"/>
        <v>64</v>
      </c>
      <c r="B72" s="35">
        <v>930.23</v>
      </c>
      <c r="C72" s="35">
        <v>232.03</v>
      </c>
      <c r="D72" s="36" t="s">
        <v>88</v>
      </c>
      <c r="E72" s="36" t="s">
        <v>278</v>
      </c>
      <c r="F72" s="37"/>
      <c r="G72" s="36">
        <v>14670</v>
      </c>
      <c r="H72" s="36" t="s">
        <v>39</v>
      </c>
      <c r="I72" s="38">
        <v>14.75</v>
      </c>
      <c r="J72" s="38">
        <v>0</v>
      </c>
      <c r="K72" s="36" t="s">
        <v>279</v>
      </c>
      <c r="L72" s="36" t="s">
        <v>280</v>
      </c>
    </row>
    <row r="73" spans="1:12" x14ac:dyDescent="0.2">
      <c r="A73" s="34">
        <f t="shared" si="2"/>
        <v>65</v>
      </c>
      <c r="B73" s="35">
        <v>930.23</v>
      </c>
      <c r="C73" s="35">
        <v>232.03</v>
      </c>
      <c r="D73" s="36" t="s">
        <v>76</v>
      </c>
      <c r="E73" s="36" t="s">
        <v>278</v>
      </c>
      <c r="F73" s="37"/>
      <c r="G73" s="40">
        <v>14670</v>
      </c>
      <c r="H73" s="40" t="s">
        <v>39</v>
      </c>
      <c r="I73" s="38">
        <v>17.170000000000002</v>
      </c>
      <c r="J73" s="38">
        <v>0</v>
      </c>
      <c r="K73" s="36" t="s">
        <v>77</v>
      </c>
      <c r="L73" s="40" t="s">
        <v>280</v>
      </c>
    </row>
    <row r="74" spans="1:12" x14ac:dyDescent="0.2">
      <c r="A74" s="34">
        <f t="shared" si="2"/>
        <v>66</v>
      </c>
      <c r="B74" s="35">
        <v>930.23</v>
      </c>
      <c r="C74" s="35">
        <v>232.03</v>
      </c>
      <c r="D74" s="36" t="s">
        <v>96</v>
      </c>
      <c r="E74" s="36" t="s">
        <v>278</v>
      </c>
      <c r="F74" s="37"/>
      <c r="G74" s="40">
        <v>14670</v>
      </c>
      <c r="H74" s="40" t="s">
        <v>39</v>
      </c>
      <c r="I74" s="38">
        <v>76.52</v>
      </c>
      <c r="J74" s="38">
        <v>0</v>
      </c>
      <c r="K74" s="36" t="s">
        <v>281</v>
      </c>
      <c r="L74" s="40" t="s">
        <v>280</v>
      </c>
    </row>
    <row r="75" spans="1:12" x14ac:dyDescent="0.2">
      <c r="A75" s="34">
        <f t="shared" si="2"/>
        <v>67</v>
      </c>
      <c r="B75" s="35">
        <v>930.23</v>
      </c>
      <c r="C75" s="35">
        <v>232.03</v>
      </c>
      <c r="D75" s="36" t="s">
        <v>75</v>
      </c>
      <c r="E75" s="36" t="s">
        <v>131</v>
      </c>
      <c r="F75" s="37"/>
      <c r="G75" s="40">
        <v>14933</v>
      </c>
      <c r="H75" s="40" t="s">
        <v>282</v>
      </c>
      <c r="I75" s="38">
        <v>200</v>
      </c>
      <c r="J75" s="38">
        <v>0</v>
      </c>
      <c r="K75" s="36" t="s">
        <v>283</v>
      </c>
      <c r="L75" s="40" t="s">
        <v>284</v>
      </c>
    </row>
    <row r="76" spans="1:12" x14ac:dyDescent="0.2">
      <c r="A76" s="34">
        <f t="shared" si="2"/>
        <v>68</v>
      </c>
      <c r="B76" s="35">
        <v>930.23</v>
      </c>
      <c r="C76" s="35">
        <v>232.03</v>
      </c>
      <c r="D76" s="36" t="s">
        <v>85</v>
      </c>
      <c r="E76" s="36" t="s">
        <v>285</v>
      </c>
      <c r="F76" s="37"/>
      <c r="G76" s="40">
        <v>14798</v>
      </c>
      <c r="H76" s="40" t="s">
        <v>93</v>
      </c>
      <c r="I76" s="38">
        <v>500</v>
      </c>
      <c r="J76" s="38">
        <v>0</v>
      </c>
      <c r="K76" s="36" t="s">
        <v>286</v>
      </c>
      <c r="L76" s="40" t="s">
        <v>287</v>
      </c>
    </row>
    <row r="77" spans="1:12" x14ac:dyDescent="0.2">
      <c r="A77" s="34">
        <f t="shared" si="2"/>
        <v>69</v>
      </c>
      <c r="B77" s="35">
        <v>930.23</v>
      </c>
      <c r="C77" s="35">
        <v>232.03</v>
      </c>
      <c r="D77" s="36" t="s">
        <v>76</v>
      </c>
      <c r="E77" s="36" t="s">
        <v>138</v>
      </c>
      <c r="F77" s="37"/>
      <c r="G77" s="36">
        <v>14670</v>
      </c>
      <c r="H77" s="36" t="s">
        <v>39</v>
      </c>
      <c r="I77" s="38">
        <v>38.81</v>
      </c>
      <c r="J77" s="38">
        <v>0</v>
      </c>
      <c r="K77" s="36" t="s">
        <v>288</v>
      </c>
      <c r="L77" s="36" t="s">
        <v>140</v>
      </c>
    </row>
    <row r="78" spans="1:12" x14ac:dyDescent="0.2">
      <c r="A78" s="34">
        <f t="shared" si="2"/>
        <v>70</v>
      </c>
      <c r="B78" s="35">
        <v>930.23</v>
      </c>
      <c r="C78" s="35">
        <v>232.03</v>
      </c>
      <c r="D78" s="36" t="s">
        <v>76</v>
      </c>
      <c r="E78" s="36" t="s">
        <v>138</v>
      </c>
      <c r="F78" s="37"/>
      <c r="G78" s="36">
        <v>14670</v>
      </c>
      <c r="H78" s="36" t="s">
        <v>39</v>
      </c>
      <c r="I78" s="38">
        <v>39.5</v>
      </c>
      <c r="J78" s="38">
        <v>0</v>
      </c>
      <c r="K78" s="36" t="s">
        <v>289</v>
      </c>
      <c r="L78" s="36" t="s">
        <v>140</v>
      </c>
    </row>
    <row r="79" spans="1:12" x14ac:dyDescent="0.2">
      <c r="A79" s="34">
        <f t="shared" si="2"/>
        <v>71</v>
      </c>
      <c r="B79" s="35">
        <v>930.23</v>
      </c>
      <c r="C79" s="35">
        <v>232.03</v>
      </c>
      <c r="D79" s="36" t="s">
        <v>76</v>
      </c>
      <c r="E79" s="36" t="s">
        <v>138</v>
      </c>
      <c r="F79" s="37"/>
      <c r="G79" s="40">
        <v>14670</v>
      </c>
      <c r="H79" s="40" t="s">
        <v>39</v>
      </c>
      <c r="I79" s="38">
        <v>17.170000000000002</v>
      </c>
      <c r="J79" s="38">
        <v>0</v>
      </c>
      <c r="K79" s="36" t="s">
        <v>77</v>
      </c>
      <c r="L79" s="40" t="s">
        <v>140</v>
      </c>
    </row>
    <row r="80" spans="1:12" x14ac:dyDescent="0.2">
      <c r="A80" s="34">
        <f t="shared" si="2"/>
        <v>72</v>
      </c>
      <c r="B80" s="35">
        <v>930.23</v>
      </c>
      <c r="C80" s="35">
        <v>232.03</v>
      </c>
      <c r="D80" s="36" t="s">
        <v>71</v>
      </c>
      <c r="E80" s="36" t="s">
        <v>138</v>
      </c>
      <c r="F80" s="37"/>
      <c r="G80" s="40">
        <v>14670</v>
      </c>
      <c r="H80" s="40" t="s">
        <v>39</v>
      </c>
      <c r="I80" s="38">
        <v>80</v>
      </c>
      <c r="J80" s="38">
        <v>0</v>
      </c>
      <c r="K80" s="36" t="s">
        <v>290</v>
      </c>
      <c r="L80" s="40" t="s">
        <v>140</v>
      </c>
    </row>
    <row r="81" spans="1:12" x14ac:dyDescent="0.2">
      <c r="A81" s="34">
        <f t="shared" si="2"/>
        <v>73</v>
      </c>
      <c r="B81" s="35">
        <v>930.23</v>
      </c>
      <c r="C81" s="35"/>
      <c r="D81" s="36" t="s">
        <v>76</v>
      </c>
      <c r="E81" s="36" t="s">
        <v>138</v>
      </c>
      <c r="F81" s="37">
        <v>113669</v>
      </c>
      <c r="G81" s="40"/>
      <c r="H81" s="40"/>
      <c r="I81" s="38">
        <v>0</v>
      </c>
      <c r="J81" s="38">
        <v>-500</v>
      </c>
      <c r="K81" s="36" t="s">
        <v>94</v>
      </c>
      <c r="L81" s="40"/>
    </row>
    <row r="82" spans="1:12" x14ac:dyDescent="0.2">
      <c r="A82" s="34">
        <f t="shared" si="2"/>
        <v>74</v>
      </c>
      <c r="B82" s="35">
        <v>930.23</v>
      </c>
      <c r="C82" s="35">
        <v>232.03</v>
      </c>
      <c r="D82" s="36" t="s">
        <v>88</v>
      </c>
      <c r="E82" s="36" t="s">
        <v>291</v>
      </c>
      <c r="F82" s="37"/>
      <c r="G82" s="40">
        <v>1295</v>
      </c>
      <c r="H82" s="40" t="s">
        <v>12</v>
      </c>
      <c r="I82" s="38">
        <v>8000</v>
      </c>
      <c r="J82" s="38">
        <v>0</v>
      </c>
      <c r="K82" s="36" t="s">
        <v>292</v>
      </c>
      <c r="L82" s="40" t="s">
        <v>293</v>
      </c>
    </row>
    <row r="83" spans="1:12" x14ac:dyDescent="0.2">
      <c r="A83" s="34">
        <f t="shared" si="2"/>
        <v>75</v>
      </c>
      <c r="B83" s="35">
        <v>930.23</v>
      </c>
      <c r="C83" s="35">
        <v>232.03</v>
      </c>
      <c r="D83" s="36" t="s">
        <v>71</v>
      </c>
      <c r="E83" s="36" t="s">
        <v>294</v>
      </c>
      <c r="F83" s="37"/>
      <c r="G83" s="40">
        <v>1213</v>
      </c>
      <c r="H83" s="40" t="s">
        <v>78</v>
      </c>
      <c r="I83" s="38">
        <v>250</v>
      </c>
      <c r="J83" s="38">
        <v>0</v>
      </c>
      <c r="K83" s="36" t="s">
        <v>295</v>
      </c>
      <c r="L83" s="40" t="s">
        <v>296</v>
      </c>
    </row>
    <row r="84" spans="1:12" x14ac:dyDescent="0.2">
      <c r="A84" s="34">
        <f t="shared" si="2"/>
        <v>76</v>
      </c>
      <c r="B84" s="35">
        <v>930.23</v>
      </c>
      <c r="C84" s="35">
        <v>232.03</v>
      </c>
      <c r="D84" s="36" t="s">
        <v>75</v>
      </c>
      <c r="E84" s="36" t="s">
        <v>297</v>
      </c>
      <c r="F84" s="37"/>
      <c r="G84" s="40">
        <v>1765</v>
      </c>
      <c r="H84" s="40" t="s">
        <v>62</v>
      </c>
      <c r="I84" s="38">
        <v>550</v>
      </c>
      <c r="J84" s="38">
        <v>0</v>
      </c>
      <c r="K84" s="36" t="s">
        <v>175</v>
      </c>
      <c r="L84" s="40" t="s">
        <v>298</v>
      </c>
    </row>
    <row r="85" spans="1:12" x14ac:dyDescent="0.2">
      <c r="A85" s="34">
        <f t="shared" si="2"/>
        <v>77</v>
      </c>
      <c r="B85" s="35">
        <v>930.23</v>
      </c>
      <c r="C85" s="35">
        <v>232.03</v>
      </c>
      <c r="D85" s="36" t="s">
        <v>71</v>
      </c>
      <c r="E85" s="36" t="s">
        <v>297</v>
      </c>
      <c r="F85" s="37"/>
      <c r="G85" s="40">
        <v>471</v>
      </c>
      <c r="H85" s="40" t="s">
        <v>72</v>
      </c>
      <c r="I85" s="38">
        <v>45</v>
      </c>
      <c r="J85" s="38">
        <v>0</v>
      </c>
      <c r="K85" s="36" t="s">
        <v>299</v>
      </c>
      <c r="L85" s="40" t="s">
        <v>300</v>
      </c>
    </row>
    <row r="86" spans="1:12" x14ac:dyDescent="0.2">
      <c r="A86" s="34">
        <f t="shared" si="2"/>
        <v>78</v>
      </c>
      <c r="B86" s="35">
        <v>930.23</v>
      </c>
      <c r="C86" s="35">
        <v>232.03</v>
      </c>
      <c r="D86" s="36" t="s">
        <v>81</v>
      </c>
      <c r="E86" s="36" t="s">
        <v>301</v>
      </c>
      <c r="F86" s="37"/>
      <c r="G86" s="40">
        <v>1172</v>
      </c>
      <c r="H86" s="40" t="s">
        <v>82</v>
      </c>
      <c r="I86" s="38">
        <v>250</v>
      </c>
      <c r="J86" s="38">
        <v>0</v>
      </c>
      <c r="K86" s="36" t="s">
        <v>99</v>
      </c>
      <c r="L86" s="40" t="s">
        <v>302</v>
      </c>
    </row>
    <row r="87" spans="1:12" x14ac:dyDescent="0.2">
      <c r="A87" s="34">
        <f t="shared" si="2"/>
        <v>79</v>
      </c>
      <c r="B87" s="35">
        <v>930.23</v>
      </c>
      <c r="C87" s="35">
        <v>232.03</v>
      </c>
      <c r="D87" s="36" t="s">
        <v>95</v>
      </c>
      <c r="E87" s="36" t="s">
        <v>303</v>
      </c>
      <c r="F87" s="37"/>
      <c r="G87" s="40">
        <v>8342</v>
      </c>
      <c r="H87" s="40" t="s">
        <v>304</v>
      </c>
      <c r="I87" s="38">
        <v>75</v>
      </c>
      <c r="J87" s="38">
        <v>0</v>
      </c>
      <c r="K87" s="36" t="s">
        <v>80</v>
      </c>
      <c r="L87" s="40" t="s">
        <v>305</v>
      </c>
    </row>
    <row r="88" spans="1:12" x14ac:dyDescent="0.2">
      <c r="A88" s="34">
        <f t="shared" si="2"/>
        <v>80</v>
      </c>
      <c r="B88" s="35">
        <v>930.23</v>
      </c>
      <c r="C88" s="35">
        <v>232.03</v>
      </c>
      <c r="D88" s="36" t="s">
        <v>71</v>
      </c>
      <c r="E88" s="36" t="s">
        <v>142</v>
      </c>
      <c r="F88" s="37"/>
      <c r="G88" s="40">
        <v>14670</v>
      </c>
      <c r="H88" s="40" t="s">
        <v>39</v>
      </c>
      <c r="I88" s="38">
        <v>400</v>
      </c>
      <c r="J88" s="38">
        <v>0</v>
      </c>
      <c r="K88" s="36" t="s">
        <v>306</v>
      </c>
      <c r="L88" s="40" t="s">
        <v>144</v>
      </c>
    </row>
    <row r="89" spans="1:12" x14ac:dyDescent="0.2">
      <c r="A89" s="34">
        <f t="shared" si="2"/>
        <v>81</v>
      </c>
      <c r="B89" s="35">
        <v>930.23</v>
      </c>
      <c r="C89" s="35">
        <v>232.03</v>
      </c>
      <c r="D89" s="36" t="s">
        <v>76</v>
      </c>
      <c r="E89" s="36" t="s">
        <v>142</v>
      </c>
      <c r="F89" s="37"/>
      <c r="G89" s="40">
        <v>14670</v>
      </c>
      <c r="H89" s="40" t="s">
        <v>39</v>
      </c>
      <c r="I89" s="38">
        <v>17.170000000000002</v>
      </c>
      <c r="J89" s="38">
        <v>0</v>
      </c>
      <c r="K89" s="36" t="s">
        <v>307</v>
      </c>
      <c r="L89" s="40" t="s">
        <v>144</v>
      </c>
    </row>
    <row r="90" spans="1:12" x14ac:dyDescent="0.2">
      <c r="A90" s="34">
        <f t="shared" si="2"/>
        <v>82</v>
      </c>
      <c r="B90" s="35">
        <v>930.23</v>
      </c>
      <c r="C90" s="35">
        <v>232.03</v>
      </c>
      <c r="D90" s="36" t="s">
        <v>76</v>
      </c>
      <c r="E90" s="36" t="s">
        <v>142</v>
      </c>
      <c r="F90" s="37"/>
      <c r="G90" s="40">
        <v>14670</v>
      </c>
      <c r="H90" s="40" t="s">
        <v>39</v>
      </c>
      <c r="I90" s="38">
        <v>191.94</v>
      </c>
      <c r="J90" s="38">
        <v>0</v>
      </c>
      <c r="K90" s="36" t="s">
        <v>308</v>
      </c>
      <c r="L90" s="40" t="s">
        <v>144</v>
      </c>
    </row>
    <row r="91" spans="1:12" x14ac:dyDescent="0.2">
      <c r="A91" s="34">
        <f t="shared" si="2"/>
        <v>83</v>
      </c>
      <c r="B91" s="35">
        <v>930.23</v>
      </c>
      <c r="C91" s="35">
        <v>232.03</v>
      </c>
      <c r="D91" s="36" t="s">
        <v>76</v>
      </c>
      <c r="E91" s="36" t="s">
        <v>142</v>
      </c>
      <c r="F91" s="37"/>
      <c r="G91" s="40">
        <v>14670</v>
      </c>
      <c r="H91" s="40" t="s">
        <v>39</v>
      </c>
      <c r="I91" s="38">
        <v>186.94</v>
      </c>
      <c r="J91" s="38">
        <v>0</v>
      </c>
      <c r="K91" s="36" t="s">
        <v>308</v>
      </c>
      <c r="L91" s="40" t="s">
        <v>144</v>
      </c>
    </row>
    <row r="92" spans="1:12" x14ac:dyDescent="0.2">
      <c r="A92" s="34">
        <f t="shared" si="2"/>
        <v>84</v>
      </c>
      <c r="B92" s="35">
        <v>930.23</v>
      </c>
      <c r="C92" s="35">
        <v>232.03</v>
      </c>
      <c r="D92" s="36" t="s">
        <v>75</v>
      </c>
      <c r="E92" s="36" t="s">
        <v>309</v>
      </c>
      <c r="F92" s="37"/>
      <c r="G92" s="40">
        <v>14995</v>
      </c>
      <c r="H92" s="40" t="s">
        <v>310</v>
      </c>
      <c r="I92" s="38">
        <v>903</v>
      </c>
      <c r="J92" s="38">
        <v>0</v>
      </c>
      <c r="K92" s="36" t="s">
        <v>311</v>
      </c>
      <c r="L92" s="40" t="s">
        <v>312</v>
      </c>
    </row>
    <row r="93" spans="1:12" x14ac:dyDescent="0.2">
      <c r="A93" s="34">
        <f t="shared" si="2"/>
        <v>85</v>
      </c>
      <c r="B93" s="35">
        <v>930.23</v>
      </c>
      <c r="C93" s="35">
        <v>232.03</v>
      </c>
      <c r="D93" s="36" t="s">
        <v>71</v>
      </c>
      <c r="E93" s="36" t="s">
        <v>146</v>
      </c>
      <c r="F93" s="37"/>
      <c r="G93" s="40">
        <v>1213</v>
      </c>
      <c r="H93" s="40" t="s">
        <v>78</v>
      </c>
      <c r="I93" s="38">
        <v>30</v>
      </c>
      <c r="J93" s="38">
        <v>0</v>
      </c>
      <c r="K93" s="36" t="s">
        <v>313</v>
      </c>
      <c r="L93" s="40" t="s">
        <v>314</v>
      </c>
    </row>
    <row r="94" spans="1:12" x14ac:dyDescent="0.2">
      <c r="A94" s="34">
        <f t="shared" si="2"/>
        <v>86</v>
      </c>
      <c r="B94" s="35">
        <v>930.23</v>
      </c>
      <c r="C94" s="35">
        <v>232.03</v>
      </c>
      <c r="D94" s="36" t="s">
        <v>88</v>
      </c>
      <c r="E94" s="36" t="s">
        <v>146</v>
      </c>
      <c r="F94" s="37"/>
      <c r="G94" s="40">
        <v>1295</v>
      </c>
      <c r="H94" s="40" t="s">
        <v>12</v>
      </c>
      <c r="I94" s="38">
        <v>80.25</v>
      </c>
      <c r="J94" s="38">
        <v>0</v>
      </c>
      <c r="K94" s="36" t="s">
        <v>315</v>
      </c>
      <c r="L94" s="40" t="s">
        <v>316</v>
      </c>
    </row>
    <row r="95" spans="1:12" x14ac:dyDescent="0.2">
      <c r="A95" s="34">
        <f t="shared" si="2"/>
        <v>87</v>
      </c>
      <c r="B95" s="35">
        <v>930.23</v>
      </c>
      <c r="C95" s="35">
        <v>232.03</v>
      </c>
      <c r="D95" s="36" t="s">
        <v>75</v>
      </c>
      <c r="E95" s="36" t="s">
        <v>317</v>
      </c>
      <c r="F95" s="37"/>
      <c r="G95" s="40">
        <v>1765</v>
      </c>
      <c r="H95" s="40" t="s">
        <v>62</v>
      </c>
      <c r="I95" s="38">
        <v>850</v>
      </c>
      <c r="J95" s="38">
        <v>0</v>
      </c>
      <c r="K95" s="36" t="s">
        <v>175</v>
      </c>
      <c r="L95" s="40" t="s">
        <v>318</v>
      </c>
    </row>
    <row r="96" spans="1:12" x14ac:dyDescent="0.2">
      <c r="A96" s="34">
        <f t="shared" si="2"/>
        <v>88</v>
      </c>
      <c r="B96" s="35">
        <v>930.23</v>
      </c>
      <c r="C96" s="35">
        <v>232.03</v>
      </c>
      <c r="D96" s="36" t="s">
        <v>85</v>
      </c>
      <c r="E96" s="36" t="s">
        <v>317</v>
      </c>
      <c r="F96" s="37"/>
      <c r="G96" s="40">
        <v>595</v>
      </c>
      <c r="H96" s="40" t="s">
        <v>86</v>
      </c>
      <c r="I96" s="38">
        <v>265</v>
      </c>
      <c r="J96" s="38">
        <v>0</v>
      </c>
      <c r="K96" s="36" t="s">
        <v>87</v>
      </c>
      <c r="L96" s="40" t="s">
        <v>319</v>
      </c>
    </row>
    <row r="97" spans="1:12" x14ac:dyDescent="0.2">
      <c r="A97" s="34">
        <f t="shared" si="2"/>
        <v>89</v>
      </c>
      <c r="B97" s="35">
        <v>930.23</v>
      </c>
      <c r="C97" s="35">
        <v>232.03</v>
      </c>
      <c r="D97" s="36" t="s">
        <v>75</v>
      </c>
      <c r="E97" s="36" t="s">
        <v>320</v>
      </c>
      <c r="F97" s="37"/>
      <c r="G97" s="40">
        <v>1213</v>
      </c>
      <c r="H97" s="40" t="s">
        <v>78</v>
      </c>
      <c r="I97" s="38">
        <v>25</v>
      </c>
      <c r="J97" s="38">
        <v>0</v>
      </c>
      <c r="K97" s="36" t="s">
        <v>100</v>
      </c>
      <c r="L97" s="40" t="s">
        <v>321</v>
      </c>
    </row>
    <row r="98" spans="1:12" x14ac:dyDescent="0.2">
      <c r="A98" s="34">
        <f t="shared" si="2"/>
        <v>90</v>
      </c>
      <c r="B98" s="35">
        <v>930.23</v>
      </c>
      <c r="C98" s="35">
        <v>232.03</v>
      </c>
      <c r="D98" s="36" t="s">
        <v>76</v>
      </c>
      <c r="E98" s="36" t="s">
        <v>322</v>
      </c>
      <c r="F98" s="37"/>
      <c r="G98" s="40">
        <v>14670</v>
      </c>
      <c r="H98" s="40" t="s">
        <v>39</v>
      </c>
      <c r="I98" s="38">
        <v>59.24</v>
      </c>
      <c r="J98" s="38">
        <v>0</v>
      </c>
      <c r="K98" s="36" t="s">
        <v>289</v>
      </c>
      <c r="L98" s="40" t="s">
        <v>323</v>
      </c>
    </row>
    <row r="99" spans="1:12" x14ac:dyDescent="0.2">
      <c r="A99" s="34">
        <f t="shared" si="2"/>
        <v>91</v>
      </c>
      <c r="B99" s="35">
        <v>930.23</v>
      </c>
      <c r="C99" s="35">
        <v>232.03</v>
      </c>
      <c r="D99" s="36" t="s">
        <v>76</v>
      </c>
      <c r="E99" s="36" t="s">
        <v>322</v>
      </c>
      <c r="F99" s="37"/>
      <c r="G99" s="40">
        <v>14670</v>
      </c>
      <c r="H99" s="40" t="s">
        <v>39</v>
      </c>
      <c r="I99" s="38">
        <v>17.170000000000002</v>
      </c>
      <c r="J99" s="38">
        <v>0</v>
      </c>
      <c r="K99" s="36" t="s">
        <v>307</v>
      </c>
      <c r="L99" s="40" t="s">
        <v>323</v>
      </c>
    </row>
    <row r="100" spans="1:12" x14ac:dyDescent="0.2">
      <c r="A100" s="34">
        <f t="shared" si="2"/>
        <v>92</v>
      </c>
      <c r="B100" s="35">
        <v>930.23</v>
      </c>
      <c r="C100" s="35">
        <v>232.03</v>
      </c>
      <c r="D100" s="36" t="s">
        <v>88</v>
      </c>
      <c r="E100" s="36" t="s">
        <v>322</v>
      </c>
      <c r="F100" s="37"/>
      <c r="G100" s="40">
        <v>14670</v>
      </c>
      <c r="H100" s="40" t="s">
        <v>39</v>
      </c>
      <c r="I100" s="38">
        <v>55.5</v>
      </c>
      <c r="J100" s="38">
        <v>0</v>
      </c>
      <c r="K100" s="36" t="s">
        <v>324</v>
      </c>
      <c r="L100" s="40" t="s">
        <v>323</v>
      </c>
    </row>
    <row r="101" spans="1:12" x14ac:dyDescent="0.2">
      <c r="A101" s="34">
        <f t="shared" si="2"/>
        <v>93</v>
      </c>
      <c r="B101" s="35">
        <v>930.23</v>
      </c>
      <c r="C101" s="35">
        <v>232.03</v>
      </c>
      <c r="D101" s="36" t="s">
        <v>75</v>
      </c>
      <c r="E101" s="36" t="s">
        <v>368</v>
      </c>
      <c r="F101" s="37"/>
      <c r="G101" s="40">
        <v>1414</v>
      </c>
      <c r="H101" s="40" t="s">
        <v>51</v>
      </c>
      <c r="I101" s="38">
        <v>3385.43</v>
      </c>
      <c r="J101" s="38">
        <v>0</v>
      </c>
      <c r="K101" s="36" t="s">
        <v>372</v>
      </c>
      <c r="L101" s="40">
        <v>467236</v>
      </c>
    </row>
    <row r="102" spans="1:12" x14ac:dyDescent="0.2">
      <c r="A102" s="34">
        <f t="shared" si="2"/>
        <v>94</v>
      </c>
      <c r="B102" s="35">
        <v>930.23</v>
      </c>
      <c r="C102" s="35">
        <v>232.03</v>
      </c>
      <c r="D102" s="36" t="s">
        <v>75</v>
      </c>
      <c r="E102" s="36" t="s">
        <v>368</v>
      </c>
      <c r="F102" s="37"/>
      <c r="G102" s="40">
        <v>1765</v>
      </c>
      <c r="H102" s="40" t="s">
        <v>62</v>
      </c>
      <c r="I102" s="38">
        <v>700</v>
      </c>
      <c r="J102" s="38">
        <v>0</v>
      </c>
      <c r="K102" s="36" t="s">
        <v>175</v>
      </c>
      <c r="L102" s="40" t="s">
        <v>382</v>
      </c>
    </row>
    <row r="103" spans="1:12" x14ac:dyDescent="0.2">
      <c r="A103" s="34">
        <f t="shared" si="2"/>
        <v>95</v>
      </c>
      <c r="B103" s="35">
        <v>930.23</v>
      </c>
      <c r="C103" s="35">
        <v>232.03</v>
      </c>
      <c r="D103" s="36" t="s">
        <v>76</v>
      </c>
      <c r="E103" s="36" t="s">
        <v>369</v>
      </c>
      <c r="F103" s="37"/>
      <c r="G103" s="40">
        <v>1414</v>
      </c>
      <c r="H103" s="40" t="s">
        <v>51</v>
      </c>
      <c r="I103" s="38">
        <v>431.22</v>
      </c>
      <c r="J103" s="38">
        <v>0</v>
      </c>
      <c r="K103" s="36" t="s">
        <v>373</v>
      </c>
      <c r="L103" s="40">
        <v>467234</v>
      </c>
    </row>
    <row r="104" spans="1:12" x14ac:dyDescent="0.2">
      <c r="A104" s="34">
        <f t="shared" si="2"/>
        <v>96</v>
      </c>
      <c r="B104" s="35">
        <v>930.23</v>
      </c>
      <c r="C104" s="35">
        <v>232.03</v>
      </c>
      <c r="D104" s="36" t="s">
        <v>71</v>
      </c>
      <c r="E104" s="36" t="s">
        <v>370</v>
      </c>
      <c r="F104" s="37"/>
      <c r="G104" s="40">
        <v>1172</v>
      </c>
      <c r="H104" s="40" t="s">
        <v>82</v>
      </c>
      <c r="I104" s="38">
        <v>150</v>
      </c>
      <c r="J104" s="38">
        <v>0</v>
      </c>
      <c r="K104" s="36" t="s">
        <v>374</v>
      </c>
      <c r="L104" s="40" t="s">
        <v>383</v>
      </c>
    </row>
    <row r="105" spans="1:12" x14ac:dyDescent="0.2">
      <c r="A105" s="34">
        <f t="shared" si="2"/>
        <v>97</v>
      </c>
      <c r="B105" s="35">
        <v>930.23</v>
      </c>
      <c r="C105" s="35">
        <v>232.03</v>
      </c>
      <c r="D105" s="36" t="s">
        <v>76</v>
      </c>
      <c r="E105" s="36" t="s">
        <v>361</v>
      </c>
      <c r="F105" s="37"/>
      <c r="G105" s="40">
        <v>14670</v>
      </c>
      <c r="H105" s="40" t="s">
        <v>39</v>
      </c>
      <c r="I105" s="38">
        <v>57.6</v>
      </c>
      <c r="J105" s="38">
        <v>0</v>
      </c>
      <c r="K105" s="36" t="s">
        <v>375</v>
      </c>
      <c r="L105" s="40" t="s">
        <v>365</v>
      </c>
    </row>
    <row r="106" spans="1:12" x14ac:dyDescent="0.2">
      <c r="A106" s="34">
        <f t="shared" si="2"/>
        <v>98</v>
      </c>
      <c r="B106" s="35">
        <v>930.23</v>
      </c>
      <c r="C106" s="35">
        <v>232.03</v>
      </c>
      <c r="D106" s="36" t="s">
        <v>76</v>
      </c>
      <c r="E106" s="36" t="s">
        <v>361</v>
      </c>
      <c r="F106" s="37"/>
      <c r="G106" s="40">
        <v>14670</v>
      </c>
      <c r="H106" s="40" t="s">
        <v>39</v>
      </c>
      <c r="I106" s="38">
        <v>17.170000000000002</v>
      </c>
      <c r="J106" s="38">
        <v>0</v>
      </c>
      <c r="K106" s="36" t="s">
        <v>77</v>
      </c>
      <c r="L106" s="40" t="s">
        <v>365</v>
      </c>
    </row>
    <row r="107" spans="1:12" x14ac:dyDescent="0.2">
      <c r="A107" s="34">
        <f t="shared" si="2"/>
        <v>99</v>
      </c>
      <c r="B107" s="35">
        <v>930.23</v>
      </c>
      <c r="C107" s="35">
        <v>232.03</v>
      </c>
      <c r="D107" s="36" t="s">
        <v>76</v>
      </c>
      <c r="E107" s="36" t="s">
        <v>361</v>
      </c>
      <c r="F107" s="37"/>
      <c r="G107" s="40">
        <v>14670</v>
      </c>
      <c r="H107" s="40" t="s">
        <v>39</v>
      </c>
      <c r="I107" s="38">
        <v>29.68</v>
      </c>
      <c r="J107" s="38">
        <v>0</v>
      </c>
      <c r="K107" s="36" t="s">
        <v>376</v>
      </c>
      <c r="L107" s="40" t="s">
        <v>365</v>
      </c>
    </row>
    <row r="108" spans="1:12" x14ac:dyDescent="0.2">
      <c r="A108" s="34">
        <f t="shared" si="2"/>
        <v>100</v>
      </c>
      <c r="B108" s="35">
        <v>930.23</v>
      </c>
      <c r="C108" s="35">
        <v>232.03</v>
      </c>
      <c r="D108" s="36" t="s">
        <v>71</v>
      </c>
      <c r="E108" s="36" t="s">
        <v>361</v>
      </c>
      <c r="F108" s="37"/>
      <c r="G108" s="40">
        <v>14670</v>
      </c>
      <c r="H108" s="40" t="s">
        <v>39</v>
      </c>
      <c r="I108" s="38">
        <v>100</v>
      </c>
      <c r="J108" s="38">
        <v>0</v>
      </c>
      <c r="K108" s="36" t="s">
        <v>290</v>
      </c>
      <c r="L108" s="40" t="s">
        <v>365</v>
      </c>
    </row>
    <row r="109" spans="1:12" x14ac:dyDescent="0.2">
      <c r="A109" s="34">
        <f t="shared" si="2"/>
        <v>101</v>
      </c>
      <c r="B109" s="35">
        <v>930.23</v>
      </c>
      <c r="C109" s="35">
        <v>232.03</v>
      </c>
      <c r="D109" s="36" t="s">
        <v>367</v>
      </c>
      <c r="E109" s="36" t="s">
        <v>358</v>
      </c>
      <c r="F109" s="37"/>
      <c r="G109" s="40">
        <v>1367</v>
      </c>
      <c r="H109" s="40" t="s">
        <v>371</v>
      </c>
      <c r="I109" s="38">
        <v>50</v>
      </c>
      <c r="J109" s="38">
        <v>0</v>
      </c>
      <c r="K109" s="36" t="s">
        <v>377</v>
      </c>
      <c r="L109" s="40" t="s">
        <v>384</v>
      </c>
    </row>
    <row r="110" spans="1:12" x14ac:dyDescent="0.2">
      <c r="A110" s="34">
        <f t="shared" si="2"/>
        <v>102</v>
      </c>
      <c r="B110" s="35">
        <v>930.23</v>
      </c>
      <c r="C110" s="35">
        <v>232.03</v>
      </c>
      <c r="D110" s="36" t="s">
        <v>75</v>
      </c>
      <c r="E110" s="36" t="s">
        <v>359</v>
      </c>
      <c r="F110" s="37"/>
      <c r="G110" s="40">
        <v>8980</v>
      </c>
      <c r="H110" s="40" t="s">
        <v>135</v>
      </c>
      <c r="I110" s="38">
        <v>550</v>
      </c>
      <c r="J110" s="38">
        <v>0</v>
      </c>
      <c r="K110" s="36" t="s">
        <v>175</v>
      </c>
      <c r="L110" s="40">
        <v>124116237</v>
      </c>
    </row>
    <row r="111" spans="1:12" x14ac:dyDescent="0.2">
      <c r="A111" s="34">
        <f t="shared" si="2"/>
        <v>103</v>
      </c>
      <c r="B111" s="35">
        <v>930.23</v>
      </c>
      <c r="C111" s="35">
        <v>232.03</v>
      </c>
      <c r="D111" s="36" t="s">
        <v>71</v>
      </c>
      <c r="E111" s="36" t="s">
        <v>362</v>
      </c>
      <c r="F111" s="37"/>
      <c r="G111" s="40">
        <v>14670</v>
      </c>
      <c r="H111" s="40" t="s">
        <v>39</v>
      </c>
      <c r="I111" s="38">
        <v>80</v>
      </c>
      <c r="J111" s="38">
        <v>0</v>
      </c>
      <c r="K111" s="36" t="s">
        <v>378</v>
      </c>
      <c r="L111" s="40" t="s">
        <v>366</v>
      </c>
    </row>
    <row r="112" spans="1:12" x14ac:dyDescent="0.2">
      <c r="A112" s="34">
        <f t="shared" si="2"/>
        <v>104</v>
      </c>
      <c r="B112" s="35">
        <v>930.23</v>
      </c>
      <c r="C112" s="35">
        <v>232.03</v>
      </c>
      <c r="D112" s="36" t="s">
        <v>76</v>
      </c>
      <c r="E112" s="36" t="s">
        <v>362</v>
      </c>
      <c r="F112" s="37"/>
      <c r="G112" s="40">
        <v>14670</v>
      </c>
      <c r="H112" s="40" t="s">
        <v>39</v>
      </c>
      <c r="I112" s="38">
        <v>17.170000000000002</v>
      </c>
      <c r="J112" s="38">
        <v>0</v>
      </c>
      <c r="K112" s="36" t="s">
        <v>77</v>
      </c>
      <c r="L112" s="40" t="s">
        <v>366</v>
      </c>
    </row>
    <row r="113" spans="1:12" x14ac:dyDescent="0.2">
      <c r="A113" s="34">
        <f t="shared" si="2"/>
        <v>105</v>
      </c>
      <c r="B113" s="35">
        <v>930.23</v>
      </c>
      <c r="C113" s="35">
        <v>232.03</v>
      </c>
      <c r="D113" s="36" t="s">
        <v>75</v>
      </c>
      <c r="E113" s="36" t="s">
        <v>362</v>
      </c>
      <c r="F113" s="37"/>
      <c r="G113" s="40">
        <v>14670</v>
      </c>
      <c r="H113" s="40" t="s">
        <v>39</v>
      </c>
      <c r="I113" s="38">
        <v>80.5</v>
      </c>
      <c r="J113" s="38">
        <v>0</v>
      </c>
      <c r="K113" s="36" t="s">
        <v>379</v>
      </c>
      <c r="L113" s="40" t="s">
        <v>366</v>
      </c>
    </row>
    <row r="114" spans="1:12" x14ac:dyDescent="0.2">
      <c r="A114" s="34">
        <f t="shared" si="2"/>
        <v>106</v>
      </c>
      <c r="B114" s="35">
        <v>930.23</v>
      </c>
      <c r="C114" s="35">
        <v>232.03</v>
      </c>
      <c r="D114" s="36" t="s">
        <v>71</v>
      </c>
      <c r="E114" s="36" t="s">
        <v>362</v>
      </c>
      <c r="F114" s="37"/>
      <c r="G114" s="40">
        <v>14670</v>
      </c>
      <c r="H114" s="40" t="s">
        <v>39</v>
      </c>
      <c r="I114" s="38">
        <v>75.69</v>
      </c>
      <c r="J114" s="38">
        <v>0</v>
      </c>
      <c r="K114" s="36" t="s">
        <v>380</v>
      </c>
      <c r="L114" s="40" t="s">
        <v>366</v>
      </c>
    </row>
    <row r="115" spans="1:12" x14ac:dyDescent="0.2">
      <c r="A115" s="34">
        <f t="shared" si="2"/>
        <v>107</v>
      </c>
      <c r="B115" s="35">
        <v>930.23</v>
      </c>
      <c r="C115" s="35">
        <v>232.03</v>
      </c>
      <c r="D115" s="36" t="s">
        <v>76</v>
      </c>
      <c r="E115" s="36" t="s">
        <v>362</v>
      </c>
      <c r="F115" s="37"/>
      <c r="G115" s="40">
        <v>14670</v>
      </c>
      <c r="H115" s="40" t="s">
        <v>39</v>
      </c>
      <c r="I115" s="38">
        <v>1551.08</v>
      </c>
      <c r="J115" s="38">
        <v>0</v>
      </c>
      <c r="K115" s="36" t="s">
        <v>381</v>
      </c>
      <c r="L115" s="40" t="s">
        <v>366</v>
      </c>
    </row>
    <row r="116" spans="1:12" x14ac:dyDescent="0.2">
      <c r="A116" s="34">
        <f t="shared" si="2"/>
        <v>108</v>
      </c>
      <c r="B116" s="35">
        <v>930.23</v>
      </c>
      <c r="C116" s="35">
        <v>232.31</v>
      </c>
      <c r="D116" s="36" t="s">
        <v>85</v>
      </c>
      <c r="E116" s="36" t="s">
        <v>360</v>
      </c>
      <c r="F116" s="37"/>
      <c r="G116" s="40">
        <v>14670</v>
      </c>
      <c r="H116" s="40" t="s">
        <v>39</v>
      </c>
      <c r="I116" s="38">
        <v>509.22</v>
      </c>
      <c r="J116" s="38"/>
      <c r="K116" s="40" t="s">
        <v>386</v>
      </c>
      <c r="L116" s="40"/>
    </row>
    <row r="117" spans="1:12" x14ac:dyDescent="0.2">
      <c r="A117" s="34">
        <f t="shared" si="2"/>
        <v>109</v>
      </c>
      <c r="B117" s="35">
        <v>930.23</v>
      </c>
      <c r="C117" s="35">
        <v>232.31</v>
      </c>
      <c r="D117" s="36" t="s">
        <v>76</v>
      </c>
      <c r="E117" s="36" t="s">
        <v>360</v>
      </c>
      <c r="F117" s="37"/>
      <c r="G117" s="40">
        <v>14670</v>
      </c>
      <c r="H117" s="40" t="s">
        <v>39</v>
      </c>
      <c r="I117" s="38">
        <v>293.52</v>
      </c>
      <c r="J117" s="38"/>
      <c r="K117" s="40" t="s">
        <v>387</v>
      </c>
      <c r="L117" s="40"/>
    </row>
    <row r="118" spans="1:12" x14ac:dyDescent="0.2">
      <c r="A118" s="34">
        <f t="shared" si="2"/>
        <v>110</v>
      </c>
      <c r="B118" s="35">
        <v>930.23</v>
      </c>
      <c r="C118" s="35">
        <v>232.31</v>
      </c>
      <c r="D118" s="36" t="s">
        <v>75</v>
      </c>
      <c r="E118" s="36" t="s">
        <v>360</v>
      </c>
      <c r="F118" s="37"/>
      <c r="G118" s="40">
        <v>14670</v>
      </c>
      <c r="H118" s="40" t="s">
        <v>39</v>
      </c>
      <c r="I118" s="38">
        <v>600</v>
      </c>
      <c r="J118" s="38"/>
      <c r="K118" s="85" t="s">
        <v>388</v>
      </c>
      <c r="L118" s="40"/>
    </row>
    <row r="119" spans="1:12" x14ac:dyDescent="0.2">
      <c r="A119" s="34">
        <f t="shared" si="2"/>
        <v>111</v>
      </c>
      <c r="B119" s="35"/>
      <c r="C119" s="35"/>
      <c r="D119" s="36"/>
      <c r="E119" s="36"/>
      <c r="F119" s="37"/>
      <c r="G119" s="36"/>
      <c r="H119" s="36"/>
      <c r="I119" s="38"/>
      <c r="J119" s="38"/>
      <c r="K119" s="36"/>
      <c r="L119" s="36"/>
    </row>
    <row r="120" spans="1:12" x14ac:dyDescent="0.2">
      <c r="A120" s="34">
        <f t="shared" si="2"/>
        <v>112</v>
      </c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</row>
    <row r="121" spans="1:12" x14ac:dyDescent="0.2">
      <c r="A121" s="34">
        <f t="shared" si="2"/>
        <v>113</v>
      </c>
      <c r="B121" s="37"/>
      <c r="C121" s="37"/>
      <c r="D121" s="37"/>
      <c r="E121" s="37"/>
      <c r="F121" s="37"/>
      <c r="G121" s="37"/>
      <c r="H121" s="43" t="s">
        <v>37</v>
      </c>
      <c r="I121" s="82">
        <f>SUM(I9:J119)</f>
        <v>48726.549999999996</v>
      </c>
      <c r="J121" s="37"/>
      <c r="K121" s="37"/>
      <c r="L121" s="37"/>
    </row>
    <row r="124" spans="1:12" x14ac:dyDescent="0.2">
      <c r="I124" s="84"/>
    </row>
    <row r="126" spans="1:12" x14ac:dyDescent="0.2">
      <c r="I126" s="77"/>
    </row>
  </sheetData>
  <mergeCells count="2">
    <mergeCell ref="A3:L3"/>
    <mergeCell ref="A2:L2"/>
  </mergeCells>
  <pageMargins left="0.2" right="0.2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930.10 SUM</vt:lpstr>
      <vt:lpstr>930.10</vt:lpstr>
      <vt:lpstr>930.20 SUM</vt:lpstr>
      <vt:lpstr>930.20</vt:lpstr>
      <vt:lpstr>930.21 SUM</vt:lpstr>
      <vt:lpstr>930.21</vt:lpstr>
      <vt:lpstr>930.23 SUM</vt:lpstr>
      <vt:lpstr>930.23</vt:lpstr>
      <vt:lpstr>'930.10 SUM'!Print_Area</vt:lpstr>
      <vt:lpstr>'930.20'!Print_Area</vt:lpstr>
      <vt:lpstr>'930.23'!Print_Area</vt:lpstr>
      <vt:lpstr>'930.20'!Print_Titles</vt:lpstr>
      <vt:lpstr>'930.21'!Print_Titles</vt:lpstr>
      <vt:lpstr>'930.23'!Print_Titles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Phelps</dc:creator>
  <cp:lastModifiedBy>Jennie Phelps</cp:lastModifiedBy>
  <cp:lastPrinted>2025-05-06T14:08:46Z</cp:lastPrinted>
  <dcterms:created xsi:type="dcterms:W3CDTF">2023-02-23T19:04:30Z</dcterms:created>
  <dcterms:modified xsi:type="dcterms:W3CDTF">2025-05-06T14:10:40Z</dcterms:modified>
</cp:coreProperties>
</file>