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N:\Case No 2025-00107 FULL RATE CASE\First Data Request\"/>
    </mc:Choice>
  </mc:AlternateContent>
  <xr:revisionPtr revIDLastSave="0" documentId="13_ncr:1_{D6A28C42-F421-4642-A90F-ED02DC849DE7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FREC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  <c r="K21" i="2"/>
  <c r="L21" i="2"/>
  <c r="M21" i="2"/>
  <c r="N21" i="2"/>
  <c r="O21" i="2"/>
  <c r="D21" i="2"/>
  <c r="D16" i="2"/>
  <c r="L14" i="2"/>
  <c r="J14" i="2"/>
  <c r="F14" i="2"/>
  <c r="E14" i="2"/>
  <c r="D14" i="2"/>
</calcChain>
</file>

<file path=xl/sharedStrings.xml><?xml version="1.0" encoding="utf-8"?>
<sst xmlns="http://schemas.openxmlformats.org/spreadsheetml/2006/main" count="27" uniqueCount="27">
  <si>
    <t>(a)</t>
  </si>
  <si>
    <t>(b)</t>
  </si>
  <si>
    <t>(c)</t>
  </si>
  <si>
    <t>(d)</t>
  </si>
  <si>
    <t>(e)</t>
  </si>
  <si>
    <t>(f)</t>
  </si>
  <si>
    <t>(g)</t>
  </si>
  <si>
    <t>(i)</t>
  </si>
  <si>
    <t>(j)</t>
  </si>
  <si>
    <t>(k)</t>
  </si>
  <si>
    <t>Account 101*</t>
  </si>
  <si>
    <t>Account 102</t>
  </si>
  <si>
    <t>Account 105</t>
  </si>
  <si>
    <t>Account 106</t>
  </si>
  <si>
    <t>Account 107</t>
  </si>
  <si>
    <t>Account 108</t>
  </si>
  <si>
    <t>AP - Plant Estimate</t>
  </si>
  <si>
    <t>AP - CWIP Estimate</t>
  </si>
  <si>
    <t>AP - Prepayment Estimate</t>
  </si>
  <si>
    <t>*Accounts 370 and 390 for Plant</t>
  </si>
  <si>
    <t>General Plant</t>
  </si>
  <si>
    <t>Distribution Plant</t>
  </si>
  <si>
    <t>Total Plant</t>
  </si>
  <si>
    <t>Materials &amp; Supplies</t>
  </si>
  <si>
    <t>Data Request 10 (a), (b), (c), (d), (e), (f), (g), (i), (j), (k)</t>
  </si>
  <si>
    <t>Farmers RECC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</si>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</sst>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17" fontId="2" fillId="0" borderId="0" xfId="0" applyNumberFormat="1" applyFont="1" applyAlignment="1">
      <alignment horizontal="center"/>
    </xf>
    <xf numFmtId="164" fontId="0" fillId="2" borderId="0" xfId="1" applyNumberFormat="1" applyFont="1" applyFill="1"/>
    <xf numFmtId="0" fontId="2" fillId="0" borderId="0" xfId="0" quotePrefix="1" applyFont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3" fillId="0" borderId="0" xfId="1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0" fillId="3" borderId="0" xfId="1" applyNumberFormat="1" applyFont="1" applyFill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B5C8-FD20-442E-A23C-8A97E7861351}">
  <sheetPr>
    <pageSetUpPr fitToPage="1"/>
  </sheetPr>
  <dimension ref="A1:R26"/>
  <sheetViews>
    <sheetView tabSelected="1" workbookViewId="0">
      <selection activeCell="D27" sqref="D27"/>
    </sheetView>
  </sheetViews>
  <sheetFormatPr defaultRowHeight="15" x14ac:dyDescent="0.25"/>
  <cols>
    <col min="3" max="3" width="29.140625" bestFit="1" customWidth="1"/>
    <col min="4" max="4" width="13.28515625" bestFit="1" customWidth="1"/>
    <col min="5" max="11" width="12.5703125" bestFit="1" customWidth="1"/>
    <col min="12" max="15" width="14.5703125" bestFit="1" customWidth="1"/>
    <col min="18" max="18" width="10.5703125" bestFit="1" customWidth="1"/>
  </cols>
  <sheetData>
    <row r="1" spans="1:18" x14ac:dyDescent="0.25">
      <c r="A1" s="1" t="s">
        <v>25</v>
      </c>
    </row>
    <row r="2" spans="1:18" x14ac:dyDescent="0.25">
      <c r="A2" s="1" t="s">
        <v>26</v>
      </c>
    </row>
    <row r="3" spans="1:18" x14ac:dyDescent="0.25">
      <c r="A3" s="1" t="s">
        <v>24</v>
      </c>
    </row>
    <row r="5" spans="1:18" s="2" customFormat="1" x14ac:dyDescent="0.25">
      <c r="D5" s="4">
        <v>45292</v>
      </c>
      <c r="E5" s="4">
        <v>45323</v>
      </c>
      <c r="F5" s="4">
        <v>45352</v>
      </c>
      <c r="G5" s="4">
        <v>45383</v>
      </c>
      <c r="H5" s="4">
        <v>45413</v>
      </c>
      <c r="I5" s="4">
        <v>45444</v>
      </c>
      <c r="J5" s="4">
        <v>45474</v>
      </c>
      <c r="K5" s="4">
        <v>45505</v>
      </c>
      <c r="L5" s="4">
        <v>45536</v>
      </c>
      <c r="M5" s="4">
        <v>45566</v>
      </c>
      <c r="N5" s="4">
        <v>45597</v>
      </c>
      <c r="O5" s="4">
        <v>45627</v>
      </c>
    </row>
    <row r="6" spans="1:18" x14ac:dyDescent="0.25">
      <c r="B6" s="2" t="s">
        <v>0</v>
      </c>
      <c r="C6" s="1" t="s">
        <v>10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8" x14ac:dyDescent="0.25">
      <c r="B7" s="2" t="s">
        <v>1</v>
      </c>
      <c r="C7" s="1" t="s">
        <v>11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</row>
    <row r="8" spans="1:18" x14ac:dyDescent="0.25">
      <c r="B8" s="6" t="s">
        <v>2</v>
      </c>
      <c r="C8" s="1" t="s">
        <v>12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</row>
    <row r="9" spans="1:18" x14ac:dyDescent="0.25">
      <c r="B9" s="2" t="s">
        <v>3</v>
      </c>
      <c r="C9" s="1" t="s">
        <v>13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8" x14ac:dyDescent="0.25">
      <c r="B10" s="2" t="s">
        <v>4</v>
      </c>
      <c r="C10" s="1" t="s">
        <v>14</v>
      </c>
      <c r="D10" s="7">
        <v>688935</v>
      </c>
      <c r="E10" s="7">
        <v>791312</v>
      </c>
      <c r="F10" s="7">
        <v>752629</v>
      </c>
      <c r="G10" s="7">
        <v>782325</v>
      </c>
      <c r="H10" s="7">
        <v>888103</v>
      </c>
      <c r="I10" s="7">
        <v>1142706</v>
      </c>
      <c r="J10" s="7">
        <v>1138454</v>
      </c>
      <c r="K10" s="9">
        <v>1143911</v>
      </c>
      <c r="L10" s="9">
        <v>743521</v>
      </c>
      <c r="M10" s="9">
        <v>688281</v>
      </c>
      <c r="N10" s="9">
        <v>810884</v>
      </c>
      <c r="O10" s="9">
        <v>206982</v>
      </c>
    </row>
    <row r="11" spans="1:18" x14ac:dyDescent="0.25">
      <c r="B11" s="2" t="s">
        <v>5</v>
      </c>
      <c r="C11" s="1" t="s">
        <v>15</v>
      </c>
      <c r="D11" s="7">
        <v>-37320838</v>
      </c>
      <c r="E11" s="7">
        <v>-37558972</v>
      </c>
      <c r="F11" s="7">
        <v>-37669779</v>
      </c>
      <c r="G11" s="7">
        <v>-37741097</v>
      </c>
      <c r="H11" s="7">
        <v>-37513066</v>
      </c>
      <c r="I11" s="7">
        <v>-37736730</v>
      </c>
      <c r="J11" s="7">
        <v>-85742591</v>
      </c>
      <c r="K11" s="7">
        <v>-85972991</v>
      </c>
      <c r="L11" s="7">
        <v>-86040468</v>
      </c>
      <c r="M11" s="7">
        <v>-86306348</v>
      </c>
      <c r="N11" s="7">
        <v>-86991206</v>
      </c>
      <c r="O11" s="7">
        <v>-38933594</v>
      </c>
    </row>
    <row r="12" spans="1:18" x14ac:dyDescent="0.25">
      <c r="B12" s="6" t="s">
        <v>6</v>
      </c>
      <c r="C12" s="1" t="s">
        <v>23</v>
      </c>
      <c r="D12" s="3">
        <v>1333900</v>
      </c>
      <c r="E12" s="3">
        <v>1375513</v>
      </c>
      <c r="F12" s="3">
        <v>1402508</v>
      </c>
      <c r="G12" s="3">
        <v>1419281</v>
      </c>
      <c r="H12" s="3">
        <v>1512686</v>
      </c>
      <c r="I12" s="3">
        <v>1580211</v>
      </c>
      <c r="J12" s="3">
        <v>1664589</v>
      </c>
      <c r="K12" s="3">
        <v>1663049</v>
      </c>
      <c r="L12" s="3">
        <v>1575626</v>
      </c>
      <c r="M12" s="3">
        <v>1492235</v>
      </c>
      <c r="N12" s="3">
        <v>1216870</v>
      </c>
      <c r="O12" s="3">
        <v>1114433</v>
      </c>
    </row>
    <row r="13" spans="1:18" x14ac:dyDescent="0.25">
      <c r="B13" s="2"/>
      <c r="C13" s="1"/>
    </row>
    <row r="14" spans="1:18" x14ac:dyDescent="0.25">
      <c r="B14" s="10" t="s">
        <v>7</v>
      </c>
      <c r="C14" s="11" t="s">
        <v>16</v>
      </c>
      <c r="D14" s="12">
        <f>1890+73</f>
        <v>1963</v>
      </c>
      <c r="E14" s="12">
        <f>2950</f>
        <v>2950</v>
      </c>
      <c r="F14" s="12">
        <f>1730+60+3781</f>
        <v>5571</v>
      </c>
      <c r="G14" s="12"/>
      <c r="H14" s="12"/>
      <c r="I14" s="12">
        <v>1500</v>
      </c>
      <c r="J14" s="12">
        <f>7850+790</f>
        <v>8640</v>
      </c>
      <c r="K14" s="12"/>
      <c r="L14" s="12">
        <f>1860+5720</f>
        <v>7580</v>
      </c>
      <c r="M14" s="12"/>
      <c r="N14" s="12"/>
      <c r="O14" s="12"/>
    </row>
    <row r="15" spans="1:18" x14ac:dyDescent="0.25">
      <c r="B15" s="10" t="s">
        <v>8</v>
      </c>
      <c r="C15" s="11" t="s">
        <v>17</v>
      </c>
      <c r="D15" s="12">
        <v>285700</v>
      </c>
      <c r="E15" s="12">
        <v>67907</v>
      </c>
      <c r="F15" s="12">
        <v>15239</v>
      </c>
      <c r="G15" s="12">
        <v>31554</v>
      </c>
      <c r="H15" s="12">
        <v>19696</v>
      </c>
      <c r="I15" s="12">
        <v>172066</v>
      </c>
      <c r="J15" s="12">
        <v>20857</v>
      </c>
      <c r="K15" s="12">
        <v>41596</v>
      </c>
      <c r="L15" s="12">
        <v>183176</v>
      </c>
      <c r="M15" s="12">
        <v>40047</v>
      </c>
      <c r="N15" s="12">
        <v>206983</v>
      </c>
      <c r="O15" s="12">
        <v>117925</v>
      </c>
    </row>
    <row r="16" spans="1:18" x14ac:dyDescent="0.25">
      <c r="B16" s="10" t="s">
        <v>9</v>
      </c>
      <c r="C16" s="11" t="s">
        <v>18</v>
      </c>
      <c r="D16" s="12">
        <f>18000+34543</f>
        <v>52543</v>
      </c>
      <c r="E16" s="12">
        <v>65193</v>
      </c>
      <c r="F16" s="12">
        <v>4147</v>
      </c>
      <c r="G16" s="12">
        <v>2127</v>
      </c>
      <c r="H16" s="12"/>
      <c r="I16" s="12"/>
      <c r="J16" s="12">
        <v>55799</v>
      </c>
      <c r="K16" s="12"/>
      <c r="L16" s="12"/>
      <c r="M16" s="12">
        <v>35138</v>
      </c>
      <c r="N16" s="12">
        <v>218114</v>
      </c>
      <c r="O16" s="12"/>
      <c r="R16" s="13"/>
    </row>
    <row r="17" spans="2:15" x14ac:dyDescent="0.25">
      <c r="B17" s="1"/>
      <c r="C17" s="1"/>
    </row>
    <row r="18" spans="2:15" x14ac:dyDescent="0.25">
      <c r="B18" s="1"/>
      <c r="C18" s="1" t="s">
        <v>19</v>
      </c>
    </row>
    <row r="19" spans="2:15" x14ac:dyDescent="0.25">
      <c r="B19" s="1"/>
      <c r="C19" s="1" t="s">
        <v>20</v>
      </c>
      <c r="D19" s="3">
        <v>11210412</v>
      </c>
      <c r="E19" s="3">
        <v>11261166</v>
      </c>
      <c r="F19" s="3">
        <v>11343976</v>
      </c>
      <c r="G19" s="3">
        <v>11350125</v>
      </c>
      <c r="H19" s="3">
        <v>10907068</v>
      </c>
      <c r="I19" s="3">
        <v>10915752</v>
      </c>
      <c r="J19" s="3">
        <v>10950655</v>
      </c>
      <c r="K19" s="3">
        <v>10963495</v>
      </c>
      <c r="L19" s="3">
        <v>10666741</v>
      </c>
      <c r="M19" s="3">
        <v>10674771</v>
      </c>
      <c r="N19" s="3">
        <v>10753003</v>
      </c>
      <c r="O19" s="3">
        <v>10770547</v>
      </c>
    </row>
    <row r="20" spans="2:15" x14ac:dyDescent="0.25">
      <c r="B20" s="1"/>
      <c r="C20" s="1" t="s">
        <v>21</v>
      </c>
      <c r="D20" s="3">
        <v>109514117</v>
      </c>
      <c r="E20" s="3">
        <v>109840381</v>
      </c>
      <c r="F20" s="3">
        <v>110329058</v>
      </c>
      <c r="G20" s="3">
        <v>110487250</v>
      </c>
      <c r="H20" s="3">
        <v>111029324</v>
      </c>
      <c r="I20" s="3">
        <v>111240276</v>
      </c>
      <c r="J20" s="3">
        <v>111624629</v>
      </c>
      <c r="K20" s="3">
        <v>112092851</v>
      </c>
      <c r="L20" s="3">
        <v>112935001</v>
      </c>
      <c r="M20" s="3">
        <v>113487000</v>
      </c>
      <c r="N20" s="3">
        <v>114118830</v>
      </c>
      <c r="O20" s="3">
        <v>114796689</v>
      </c>
    </row>
    <row r="21" spans="2:15" ht="15.75" thickBot="1" x14ac:dyDescent="0.3">
      <c r="B21" s="1"/>
      <c r="C21" s="1" t="s">
        <v>22</v>
      </c>
      <c r="D21" s="8">
        <f>D19+D20</f>
        <v>120724529</v>
      </c>
      <c r="E21" s="8">
        <f t="shared" ref="E21:O21" si="0">E19+E20</f>
        <v>121101547</v>
      </c>
      <c r="F21" s="8">
        <f t="shared" si="0"/>
        <v>121673034</v>
      </c>
      <c r="G21" s="8">
        <f t="shared" si="0"/>
        <v>121837375</v>
      </c>
      <c r="H21" s="8">
        <f t="shared" si="0"/>
        <v>121936392</v>
      </c>
      <c r="I21" s="8">
        <f t="shared" si="0"/>
        <v>122156028</v>
      </c>
      <c r="J21" s="8">
        <f t="shared" si="0"/>
        <v>122575284</v>
      </c>
      <c r="K21" s="8">
        <f t="shared" si="0"/>
        <v>123056346</v>
      </c>
      <c r="L21" s="8">
        <f t="shared" si="0"/>
        <v>123601742</v>
      </c>
      <c r="M21" s="8">
        <f t="shared" si="0"/>
        <v>124161771</v>
      </c>
      <c r="N21" s="8">
        <f t="shared" si="0"/>
        <v>124871833</v>
      </c>
      <c r="O21" s="8">
        <f t="shared" si="0"/>
        <v>125567236</v>
      </c>
    </row>
    <row r="25" spans="2:15" x14ac:dyDescent="0.25">
      <c r="D25" s="3"/>
    </row>
    <row r="26" spans="2:15" x14ac:dyDescent="0.25">
      <c r="D26" s="3"/>
    </row>
  </sheetData>
  <pageMargins left="0.2" right="0.2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3CD0AE-120A-46C6-AEAD-0F599D47D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6205B-0C73-4263-9E81-5228E2FA39C8}">
  <ds:schemaRefs>
    <ds:schemaRef ds:uri="http://purl.org/dc/dcmitype/"/>
    <ds:schemaRef ds:uri="http://schemas.microsoft.com/office/2006/metadata/properties"/>
    <ds:schemaRef ds:uri="d7aa59e4-26b3-4843-85f5-5d92debce9c4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507954-2315-4605-AFB1-4CB1C08B6A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Jennie Phelps</cp:lastModifiedBy>
  <cp:lastPrinted>2025-04-24T20:03:35Z</cp:lastPrinted>
  <dcterms:created xsi:type="dcterms:W3CDTF">2015-06-05T18:17:20Z</dcterms:created>
  <dcterms:modified xsi:type="dcterms:W3CDTF">2025-04-24T20:03:38Z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