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I:\E&amp;C\CAP\GENERAL\Rate Case 25\Question 5\"/>
    </mc:Choice>
  </mc:AlternateContent>
  <xr:revisionPtr revIDLastSave="0" documentId="13_ncr:1_{DB61CECB-6765-4922-9AE3-804552984124}" xr6:coauthVersionLast="47" xr6:coauthVersionMax="47" xr10:uidLastSave="{00000000-0000-0000-0000-000000000000}"/>
  <bookViews>
    <workbookView xWindow="31365" yWindow="3060" windowWidth="13050" windowHeight="11235" xr2:uid="{1C414851-1AC6-46B8-8574-9714F1DEFC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0" i="1" l="1"/>
  <c r="C12" i="1"/>
  <c r="E12" i="1" s="1"/>
  <c r="E14" i="1"/>
  <c r="C13" i="1" l="1"/>
  <c r="E13" i="1"/>
  <c r="B16" i="1" s="1"/>
</calcChain>
</file>

<file path=xl/sharedStrings.xml><?xml version="1.0" encoding="utf-8"?>
<sst xmlns="http://schemas.openxmlformats.org/spreadsheetml/2006/main" count="25" uniqueCount="23">
  <si>
    <t>O&amp;M Cost Calculation</t>
  </si>
  <si>
    <t>Item</t>
  </si>
  <si>
    <t>Milling</t>
  </si>
  <si>
    <t>Paving</t>
  </si>
  <si>
    <t>Unit</t>
  </si>
  <si>
    <t>TN</t>
  </si>
  <si>
    <t>Unit Price</t>
  </si>
  <si>
    <t>LF</t>
  </si>
  <si>
    <t>Pave W</t>
  </si>
  <si>
    <t>ft</t>
  </si>
  <si>
    <t>Depth</t>
  </si>
  <si>
    <t>IN</t>
  </si>
  <si>
    <t>Unit wt.</t>
  </si>
  <si>
    <t>110lbs/SY/IN Depth</t>
  </si>
  <si>
    <t>Quantity</t>
  </si>
  <si>
    <t>Cost</t>
  </si>
  <si>
    <t>O&amp;M/Year:</t>
  </si>
  <si>
    <t>Mobe/Traffic Control</t>
  </si>
  <si>
    <t>LS</t>
  </si>
  <si>
    <t>Spurlock Paving</t>
  </si>
  <si>
    <t>Assumed 5 year rehab cycle</t>
  </si>
  <si>
    <t>Additional spot repairs</t>
  </si>
  <si>
    <t>Total Annual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</si>
</sst>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44" fontId="0" fillId="0" borderId="0" xfId="1" applyFont="1"/>
    <xf numFmtId="44" fontId="0" fillId="0" borderId="0" xfId="0" applyNumberFormat="1"/>
    <xf numFmtId="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DEAD-5239-48B5-9BA9-35E7CAC782AB}">
  <dimension ref="A1:E20"/>
  <sheetViews>
    <sheetView tabSelected="1" workbookViewId="0">
      <selection activeCell="D19" sqref="D19"/>
    </sheetView>
  </sheetViews>
  <sheetFormatPr defaultRowHeight="14.4" x14ac:dyDescent="0.3"/>
  <cols>
    <col min="1" max="1" width="24.44140625" bestFit="1" customWidth="1"/>
    <col min="2" max="2" width="13.44140625" customWidth="1"/>
    <col min="4" max="4" width="11.21875" bestFit="1" customWidth="1"/>
    <col min="5" max="5" width="14.88671875" customWidth="1"/>
  </cols>
  <sheetData>
    <row r="1" spans="1:5" x14ac:dyDescent="0.3">
      <c r="A1" t="s">
        <v>19</v>
      </c>
    </row>
    <row r="2" spans="1:5" x14ac:dyDescent="0.3">
      <c r="A2" t="s">
        <v>0</v>
      </c>
    </row>
    <row r="5" spans="1:5" x14ac:dyDescent="0.3">
      <c r="A5" t="s">
        <v>20</v>
      </c>
    </row>
    <row r="6" spans="1:5" x14ac:dyDescent="0.3">
      <c r="A6" t="s">
        <v>7</v>
      </c>
      <c r="B6">
        <v>4400</v>
      </c>
      <c r="C6" t="s">
        <v>9</v>
      </c>
    </row>
    <row r="7" spans="1:5" x14ac:dyDescent="0.3">
      <c r="A7" t="s">
        <v>8</v>
      </c>
      <c r="B7">
        <v>30</v>
      </c>
      <c r="C7" t="s">
        <v>9</v>
      </c>
    </row>
    <row r="8" spans="1:5" x14ac:dyDescent="0.3">
      <c r="A8" t="s">
        <v>10</v>
      </c>
      <c r="B8">
        <v>1.5</v>
      </c>
      <c r="C8" t="s">
        <v>11</v>
      </c>
    </row>
    <row r="9" spans="1:5" x14ac:dyDescent="0.3">
      <c r="A9" t="s">
        <v>12</v>
      </c>
      <c r="B9" t="s">
        <v>13</v>
      </c>
    </row>
    <row r="11" spans="1:5" x14ac:dyDescent="0.3">
      <c r="A11" t="s">
        <v>1</v>
      </c>
      <c r="B11" t="s">
        <v>4</v>
      </c>
      <c r="C11" t="s">
        <v>14</v>
      </c>
      <c r="D11" t="s">
        <v>6</v>
      </c>
      <c r="E11" t="s">
        <v>15</v>
      </c>
    </row>
    <row r="12" spans="1:5" x14ac:dyDescent="0.3">
      <c r="A12" t="s">
        <v>2</v>
      </c>
      <c r="B12" t="s">
        <v>5</v>
      </c>
      <c r="C12" s="1">
        <f>(110*B6*B7/9/B8/2000)</f>
        <v>537.77777777777771</v>
      </c>
      <c r="D12" s="2">
        <v>30</v>
      </c>
      <c r="E12" s="2">
        <f>C12*D12</f>
        <v>16133.333333333332</v>
      </c>
    </row>
    <row r="13" spans="1:5" x14ac:dyDescent="0.3">
      <c r="A13" t="s">
        <v>3</v>
      </c>
      <c r="B13" t="s">
        <v>5</v>
      </c>
      <c r="C13" s="1">
        <f>C12</f>
        <v>537.77777777777771</v>
      </c>
      <c r="D13" s="2">
        <v>150</v>
      </c>
      <c r="E13" s="2">
        <f>C13*D13</f>
        <v>80666.666666666657</v>
      </c>
    </row>
    <row r="14" spans="1:5" x14ac:dyDescent="0.3">
      <c r="A14" t="s">
        <v>17</v>
      </c>
      <c r="B14" t="s">
        <v>18</v>
      </c>
      <c r="C14">
        <v>1</v>
      </c>
      <c r="D14" s="2">
        <v>20000</v>
      </c>
      <c r="E14" s="2">
        <f>D14*C14</f>
        <v>20000</v>
      </c>
    </row>
    <row r="16" spans="1:5" x14ac:dyDescent="0.3">
      <c r="A16" t="s">
        <v>16</v>
      </c>
      <c r="B16" s="3">
        <f>(E13+E14+E12)/5</f>
        <v>23359.999999999996</v>
      </c>
    </row>
    <row r="18" spans="1:2" x14ac:dyDescent="0.3">
      <c r="A18" t="s">
        <v>21</v>
      </c>
      <c r="B18" s="4">
        <v>10000</v>
      </c>
    </row>
    <row r="20" spans="1:2" x14ac:dyDescent="0.3">
      <c r="A20" t="s">
        <v>22</v>
      </c>
      <c r="B20" s="3">
        <f>B16+B18</f>
        <v>33360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DB001C-E2D1-4657-A69C-DB5A5AADB2D5}"/>
</file>

<file path=customXml/itemProps2.xml><?xml version="1.0" encoding="utf-8"?>
<ds:datastoreItem xmlns:ds="http://schemas.openxmlformats.org/officeDocument/2006/customXml" ds:itemID="{00463384-84EC-4FAE-A236-EBEACCEEE19A}"/>
</file>

<file path=customXml/itemProps3.xml><?xml version="1.0" encoding="utf-8"?>
<ds:datastoreItem xmlns:ds="http://schemas.openxmlformats.org/officeDocument/2006/customXml" ds:itemID="{9E57B49B-9172-4663-BC1F-AD3F27795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Cline</dc:creator>
  <cp:lastModifiedBy>Laura LeMaster</cp:lastModifiedBy>
  <dcterms:created xsi:type="dcterms:W3CDTF">2025-06-18T13:16:31Z</dcterms:created>
  <dcterms:modified xsi:type="dcterms:W3CDTF">2025-08-21T20:10:57Z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