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:\Plant Accounting\Asset Management\Surcharge\Data Requests\"/>
    </mc:Choice>
  </mc:AlternateContent>
  <xr:revisionPtr revIDLastSave="0" documentId="13_ncr:1_{AEA06765-A57C-4C24-92CA-93BAC76D0F13}" xr6:coauthVersionLast="47" xr6:coauthVersionMax="47" xr10:uidLastSave="{00000000-0000-0000-0000-000000000000}"/>
  <bookViews>
    <workbookView xWindow="28680" yWindow="-120" windowWidth="29040" windowHeight="15720" tabRatio="761" xr2:uid="{0F1A9A02-A709-49DA-A32B-824764782167}"/>
  </bookViews>
  <sheets>
    <sheet name="a1 Remaining Bal of Exist Asset" sheetId="2" r:id="rId1"/>
    <sheet name="a2 Net Replacement Cost" sheetId="8" r:id="rId2"/>
    <sheet name="a3 Total Revised Project 11 Bal" sheetId="4" r:id="rId3"/>
    <sheet name="b Supporting Documentation" sheetId="5" r:id="rId4"/>
  </sheets>
  <definedNames>
    <definedName name="_xlnm._FilterDatabase" localSheetId="3" hidden="1">'b Supporting Documentation'!$A$2:$P$155</definedName>
    <definedName name="body">#REF!</definedName>
    <definedName name="csDesignMod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2" l="1"/>
  <c r="F5" i="2"/>
  <c r="E453" i="4"/>
  <c r="E455" i="4" s="1"/>
  <c r="E457" i="4" s="1"/>
  <c r="L155" i="5" l="1"/>
  <c r="F2" i="8" l="1"/>
  <c r="H2" i="8" s="1"/>
  <c r="G453" i="4" s="1"/>
  <c r="G450" i="4"/>
  <c r="F450" i="4"/>
  <c r="E450" i="4"/>
  <c r="G2" i="8" l="1"/>
  <c r="F453" i="4" s="1"/>
  <c r="E452" i="4" l="1"/>
  <c r="F3" i="2" l="1"/>
  <c r="D3" i="2"/>
  <c r="E3" i="2"/>
  <c r="F7" i="2"/>
  <c r="E7" i="2"/>
  <c r="D7" i="2"/>
  <c r="F14" i="2"/>
  <c r="E14" i="2"/>
  <c r="D14" i="2"/>
  <c r="E11" i="2"/>
  <c r="F11" i="2"/>
  <c r="E8" i="2"/>
  <c r="F8" i="2"/>
  <c r="D8" i="2"/>
  <c r="F9" i="2"/>
  <c r="E9" i="2"/>
  <c r="D9" i="2"/>
  <c r="E5" i="2"/>
  <c r="D5" i="2"/>
  <c r="D6" i="2"/>
  <c r="F6" i="2"/>
  <c r="E6" i="2"/>
  <c r="D10" i="2"/>
  <c r="F10" i="2"/>
  <c r="E10" i="2"/>
  <c r="F12" i="2"/>
  <c r="E12" i="2"/>
  <c r="D12" i="2"/>
  <c r="F13" i="2"/>
  <c r="E13" i="2"/>
  <c r="D13" i="2"/>
  <c r="F4" i="2"/>
  <c r="D4" i="2"/>
  <c r="F452" i="4" s="1"/>
  <c r="E4" i="2"/>
  <c r="G452" i="4" s="1"/>
  <c r="G455" i="4" l="1"/>
  <c r="G457" i="4" s="1"/>
  <c r="F455" i="4"/>
  <c r="F457" i="4" s="1"/>
</calcChain>
</file>

<file path=xl/sharedStrings.xml><?xml version="1.0" encoding="utf-8"?>
<sst xmlns="http://schemas.openxmlformats.org/spreadsheetml/2006/main" count="3057" uniqueCount="1053">
  <si>
    <t>Cooper Unit 2 - Air Quality Control System</t>
  </si>
  <si>
    <t>Account</t>
  </si>
  <si>
    <t>Project</t>
  </si>
  <si>
    <t>Asset Identification</t>
  </si>
  <si>
    <t>Descr</t>
  </si>
  <si>
    <t>Total Cost</t>
  </si>
  <si>
    <t>Accum Depr</t>
  </si>
  <si>
    <t>311000</t>
  </si>
  <si>
    <t>CS100</t>
  </si>
  <si>
    <t>000000150457</t>
  </si>
  <si>
    <t>STRUCTURAL COLUMNS</t>
  </si>
  <si>
    <t>000000150458</t>
  </si>
  <si>
    <t>STRUCTURAl BEAMS</t>
  </si>
  <si>
    <t>000000150459</t>
  </si>
  <si>
    <t>STRUCTURAL BRACING</t>
  </si>
  <si>
    <t>000000150460</t>
  </si>
  <si>
    <t>STRUCERECTBOLTSDTIWASHERS</t>
  </si>
  <si>
    <t>000000150461</t>
  </si>
  <si>
    <t>PLATFORM HANRAILS</t>
  </si>
  <si>
    <t>000000150462</t>
  </si>
  <si>
    <t>PLATFORM GRATING</t>
  </si>
  <si>
    <t>000000150463</t>
  </si>
  <si>
    <t>PLATFORM STAIR STRINGERS</t>
  </si>
  <si>
    <t>000000150464</t>
  </si>
  <si>
    <t>PLATFORM STAIR TREADS</t>
  </si>
  <si>
    <t>000000150465</t>
  </si>
  <si>
    <t>PLATFORMCAGED LADDER</t>
  </si>
  <si>
    <t>000000150466</t>
  </si>
  <si>
    <t>CHECKERED PLATE</t>
  </si>
  <si>
    <t>000000150467</t>
  </si>
  <si>
    <t>SAFETY GATES</t>
  </si>
  <si>
    <t>000000150499</t>
  </si>
  <si>
    <t>Phase 1 Structural Steel</t>
  </si>
  <si>
    <t>000000150500</t>
  </si>
  <si>
    <t>Phase 2 Structural Steel</t>
  </si>
  <si>
    <t>000000150501</t>
  </si>
  <si>
    <t>Phase 3 Structural Steel</t>
  </si>
  <si>
    <t>000000150502</t>
  </si>
  <si>
    <t>Phase 4 Structural Steel</t>
  </si>
  <si>
    <t>000000150503</t>
  </si>
  <si>
    <t>Phase 5 Structural Steel</t>
  </si>
  <si>
    <t>000000150504</t>
  </si>
  <si>
    <t>Phase 6 Structural Steel</t>
  </si>
  <si>
    <t>000000150505</t>
  </si>
  <si>
    <t>Phase 7 Structural Steel</t>
  </si>
  <si>
    <t>000000150506</t>
  </si>
  <si>
    <t>Phase 1 Ductwork</t>
  </si>
  <si>
    <t>000000150507</t>
  </si>
  <si>
    <t>Phase 2 Ductwork</t>
  </si>
  <si>
    <t>000000150508</t>
  </si>
  <si>
    <t>Phase 3 Ductwork</t>
  </si>
  <si>
    <t>000000150509</t>
  </si>
  <si>
    <t>Phase 4 Ductwork</t>
  </si>
  <si>
    <t>000000150510</t>
  </si>
  <si>
    <t>Phase 5 Ductwork</t>
  </si>
  <si>
    <t>000000150511</t>
  </si>
  <si>
    <t>Phase 6 Ductwork</t>
  </si>
  <si>
    <t>000000150610</t>
  </si>
  <si>
    <t>Foundations</t>
  </si>
  <si>
    <t>000000150611</t>
  </si>
  <si>
    <t xml:space="preserve"> Struct Stl Utility Rack Bents</t>
  </si>
  <si>
    <t>312000</t>
  </si>
  <si>
    <t>000000150171</t>
  </si>
  <si>
    <t>PA Fan Rotor and Housing</t>
  </si>
  <si>
    <t>000000150172</t>
  </si>
  <si>
    <t>Pumps</t>
  </si>
  <si>
    <t>000000150173</t>
  </si>
  <si>
    <t>Valves</t>
  </si>
  <si>
    <t>000000150174</t>
  </si>
  <si>
    <t>Instrument</t>
  </si>
  <si>
    <t>000000150175</t>
  </si>
  <si>
    <t>Cabinet</t>
  </si>
  <si>
    <t>000000150176</t>
  </si>
  <si>
    <t>Piping</t>
  </si>
  <si>
    <t>000000150177</t>
  </si>
  <si>
    <t>Coupling</t>
  </si>
  <si>
    <t>000000150178</t>
  </si>
  <si>
    <t>Vibration Monitoring for PA FA</t>
  </si>
  <si>
    <t>000000150179</t>
  </si>
  <si>
    <t>FD Fan Rotor and Housing</t>
  </si>
  <si>
    <t>000000150180</t>
  </si>
  <si>
    <t>FD Fan Motor and Coupling</t>
  </si>
  <si>
    <t>000000150181</t>
  </si>
  <si>
    <t>Vibration Monitoring FD</t>
  </si>
  <si>
    <t>000000150182</t>
  </si>
  <si>
    <t>ID Fan Rotor and Housing</t>
  </si>
  <si>
    <t>000000150183</t>
  </si>
  <si>
    <t>ID Fan Motor and Coupling</t>
  </si>
  <si>
    <t>000000150184</t>
  </si>
  <si>
    <t>Vibration Monitoring ID</t>
  </si>
  <si>
    <t>000000150185</t>
  </si>
  <si>
    <t>Spare ID Motor Ident. to Spur</t>
  </si>
  <si>
    <t>000000150186</t>
  </si>
  <si>
    <t>Spare Parts</t>
  </si>
  <si>
    <t>000000150187</t>
  </si>
  <si>
    <t>000000150188</t>
  </si>
  <si>
    <t>000000150189</t>
  </si>
  <si>
    <t>000000150190</t>
  </si>
  <si>
    <t>000000150191</t>
  </si>
  <si>
    <t>000000150192</t>
  </si>
  <si>
    <t>000000150193</t>
  </si>
  <si>
    <t>000000150194</t>
  </si>
  <si>
    <t>000000150195</t>
  </si>
  <si>
    <t>000000150196</t>
  </si>
  <si>
    <t>000000150197</t>
  </si>
  <si>
    <t>000000150198</t>
  </si>
  <si>
    <t>000000150199</t>
  </si>
  <si>
    <t>000000150200</t>
  </si>
  <si>
    <t>000000150201</t>
  </si>
  <si>
    <t>000000150203</t>
  </si>
  <si>
    <t>000000150204</t>
  </si>
  <si>
    <t>000000150205</t>
  </si>
  <si>
    <t>000000150206</t>
  </si>
  <si>
    <t>000000150207</t>
  </si>
  <si>
    <t>Lungstrom APH - S/N 7735</t>
  </si>
  <si>
    <t>000000150208</t>
  </si>
  <si>
    <t>Heat Exchanger Element</t>
  </si>
  <si>
    <t>000000150209</t>
  </si>
  <si>
    <t>Air Heater Sootblower</t>
  </si>
  <si>
    <t>000000150210</t>
  </si>
  <si>
    <t>Rotor Drive Unit</t>
  </si>
  <si>
    <t>000000150211</t>
  </si>
  <si>
    <t>Rotor Drive Motors</t>
  </si>
  <si>
    <t>000000150212</t>
  </si>
  <si>
    <t>Rotor Auxilary Air Drive</t>
  </si>
  <si>
    <t>000000150213</t>
  </si>
  <si>
    <t>Oil Circulation Systems</t>
  </si>
  <si>
    <t>000000150214</t>
  </si>
  <si>
    <t>Guide Bearing Assembly</t>
  </si>
  <si>
    <t>000000150215</t>
  </si>
  <si>
    <t>Support Bearing Assembly</t>
  </si>
  <si>
    <t>000000150216</t>
  </si>
  <si>
    <t>Controls Panel</t>
  </si>
  <si>
    <t>000000150217</t>
  </si>
  <si>
    <t>CFB Scrubber</t>
  </si>
  <si>
    <t>000000150218</t>
  </si>
  <si>
    <t>Pebble Lime Silo</t>
  </si>
  <si>
    <t>000000150219</t>
  </si>
  <si>
    <t>Lime Hydrator, Train</t>
  </si>
  <si>
    <t>000000150220</t>
  </si>
  <si>
    <t>Lime Hyd Mixing Chamber Paddle</t>
  </si>
  <si>
    <t>000000150221</t>
  </si>
  <si>
    <t>Dust Collector - Hydrator</t>
  </si>
  <si>
    <t>000000150222</t>
  </si>
  <si>
    <t>Pressure Fluidizing air Blower</t>
  </si>
  <si>
    <t>000000150223</t>
  </si>
  <si>
    <t>Silo, Hydrated Lime Silo</t>
  </si>
  <si>
    <t>000000150224</t>
  </si>
  <si>
    <t>Blower Package</t>
  </si>
  <si>
    <t>000000150225</t>
  </si>
  <si>
    <t>Weigh Belt Feeder</t>
  </si>
  <si>
    <t>000000150226</t>
  </si>
  <si>
    <t>Pulse air Compressor</t>
  </si>
  <si>
    <t>000000150227</t>
  </si>
  <si>
    <t>Bin, By-Product Disposal</t>
  </si>
  <si>
    <t>000000150228</t>
  </si>
  <si>
    <t>Pebble Lime Feed Silo</t>
  </si>
  <si>
    <t>000000150229</t>
  </si>
  <si>
    <t>Low Pressure Fluidizing AH</t>
  </si>
  <si>
    <t>000000150230</t>
  </si>
  <si>
    <t>Pmp wMotor High Pres Water Pmp</t>
  </si>
  <si>
    <t>000000150231</t>
  </si>
  <si>
    <t>Blower Package - Pebble Lime</t>
  </si>
  <si>
    <t>000000150232</t>
  </si>
  <si>
    <t>Medium Pressure Fluidizing AH</t>
  </si>
  <si>
    <t>000000150233</t>
  </si>
  <si>
    <t>Dust Collector, Hydr Lime Silo</t>
  </si>
  <si>
    <t>000000150234</t>
  </si>
  <si>
    <t>Airslide, Inlet to Dosing Vlve</t>
  </si>
  <si>
    <t>000000150235</t>
  </si>
  <si>
    <t>Tank, Cooling Water Tank</t>
  </si>
  <si>
    <t>000000150236</t>
  </si>
  <si>
    <t>Bin Activator w/ Exp Joints</t>
  </si>
  <si>
    <t>000000150237</t>
  </si>
  <si>
    <t>Dust Collector</t>
  </si>
  <si>
    <t>000000150238</t>
  </si>
  <si>
    <t>Flue Gas Flow Rate Transmitter</t>
  </si>
  <si>
    <t>000000150239</t>
  </si>
  <si>
    <t>Weight Belt Feeder</t>
  </si>
  <si>
    <t>000000150240</t>
  </si>
  <si>
    <t>Weight Belt FeederPebble Lime</t>
  </si>
  <si>
    <t>000000150241</t>
  </si>
  <si>
    <t>East Low Pres Fluidiz Air Fan</t>
  </si>
  <si>
    <t>000000150242</t>
  </si>
  <si>
    <t>PbleLime TrckLimeUnloding Blwr</t>
  </si>
  <si>
    <t>000000150243</t>
  </si>
  <si>
    <t>Bin, Hydrated Lime De-Aeration</t>
  </si>
  <si>
    <t>000000150244</t>
  </si>
  <si>
    <t>Knife Gate, Automated</t>
  </si>
  <si>
    <t>000000150245</t>
  </si>
  <si>
    <t>Overflow Duct &amp; Supports</t>
  </si>
  <si>
    <t>000000150246</t>
  </si>
  <si>
    <t>CoolWterSysScrbTempFlwCtrlVlve</t>
  </si>
  <si>
    <t>000000150247</t>
  </si>
  <si>
    <t>OutPlenumOutMoistTranmiter</t>
  </si>
  <si>
    <t>000000150248</t>
  </si>
  <si>
    <t>DustCollectPbbleLimeFeedSilo</t>
  </si>
  <si>
    <t>000000150249</t>
  </si>
  <si>
    <t>Hopper Dosing Control Valve</t>
  </si>
  <si>
    <t>000000150250</t>
  </si>
  <si>
    <t>FabricFlterHopperHtrCntlPanel</t>
  </si>
  <si>
    <t>000000150251</t>
  </si>
  <si>
    <t>Knife Gate, Automated, Back-Up</t>
  </si>
  <si>
    <t>000000150252</t>
  </si>
  <si>
    <t>KnfeGteVlvAutoDeAratBinDischg</t>
  </si>
  <si>
    <t>000000150253</t>
  </si>
  <si>
    <t>SthDivertVlvtoByProdDispsalBin</t>
  </si>
  <si>
    <t>000000150254</t>
  </si>
  <si>
    <t>DryerPulseAirDesiccantDryer</t>
  </si>
  <si>
    <t>000000150255</t>
  </si>
  <si>
    <t>RotaryFdrw/MotoDeAerationBin</t>
  </si>
  <si>
    <t>000000150256</t>
  </si>
  <si>
    <t>Vent Duct/SupportLimeSystem</t>
  </si>
  <si>
    <t>000000150257</t>
  </si>
  <si>
    <t>FanTrainAHydDustColctorVent</t>
  </si>
  <si>
    <t>000000150258</t>
  </si>
  <si>
    <t>FanTrainBHydDustColctorVent</t>
  </si>
  <si>
    <t>000000150259</t>
  </si>
  <si>
    <t>Dosing Valve</t>
  </si>
  <si>
    <t>000000150260</t>
  </si>
  <si>
    <t>Airslide, Hydrated LimeBackCFB</t>
  </si>
  <si>
    <t>000000150261</t>
  </si>
  <si>
    <t>Rotary Feeder w/Motor, Back-Up</t>
  </si>
  <si>
    <t>000000150264</t>
  </si>
  <si>
    <t>Cooling Water Lance</t>
  </si>
  <si>
    <t>000000150265</t>
  </si>
  <si>
    <t>KnifeGateManualtoDeAerationBin</t>
  </si>
  <si>
    <t>000000150266</t>
  </si>
  <si>
    <t>Airslide after Dosing Valve</t>
  </si>
  <si>
    <t>000000150267</t>
  </si>
  <si>
    <t>CFB Scrubber Floor Aeration</t>
  </si>
  <si>
    <t>000000150268</t>
  </si>
  <si>
    <t>Fabric FilterSystemAeroslides</t>
  </si>
  <si>
    <t>000000150269</t>
  </si>
  <si>
    <t>Bin Activator Expansion Joints</t>
  </si>
  <si>
    <t>000000150270</t>
  </si>
  <si>
    <t>Expansion Joint Inlet of PJFF</t>
  </si>
  <si>
    <t>000000150271</t>
  </si>
  <si>
    <t xml:space="preserve"> Inlet Damper</t>
  </si>
  <si>
    <t>000000150272</t>
  </si>
  <si>
    <t>Diverter Valve , Automated</t>
  </si>
  <si>
    <t>000000150273</t>
  </si>
  <si>
    <t>Spray Header Isolation Valve</t>
  </si>
  <si>
    <t>000000150274</t>
  </si>
  <si>
    <t>Rapid Drain Shutdown Valve</t>
  </si>
  <si>
    <t>000000150275</t>
  </si>
  <si>
    <t>Hyd Lime Silo Floor Aeration</t>
  </si>
  <si>
    <t>000000150276</t>
  </si>
  <si>
    <t>Rotary Feeder, Train A</t>
  </si>
  <si>
    <t>000000150277</t>
  </si>
  <si>
    <t>RotaryFeederVentBin&amp;TeeTrainA</t>
  </si>
  <si>
    <t>000000150278</t>
  </si>
  <si>
    <t>RotaryFeedertrain B</t>
  </si>
  <si>
    <t>000000150279</t>
  </si>
  <si>
    <t>RotaryFeederw/VentBinTeeTrainB</t>
  </si>
  <si>
    <t>000000150280</t>
  </si>
  <si>
    <t>Ash Bin Floor Aeration</t>
  </si>
  <si>
    <t>000000150281</t>
  </si>
  <si>
    <t>Knife Gate, Manual, Back-Up</t>
  </si>
  <si>
    <t>000000150282</t>
  </si>
  <si>
    <t>HtrDustCollctorstartUpHter</t>
  </si>
  <si>
    <t>000000150283</t>
  </si>
  <si>
    <t>FanPackMotorLowPresFluidizgAir</t>
  </si>
  <si>
    <t>000000150284</t>
  </si>
  <si>
    <t>Blower PackageMotorMediumPress</t>
  </si>
  <si>
    <t>000000150285</t>
  </si>
  <si>
    <t>Pulse Header</t>
  </si>
  <si>
    <t>000000150286</t>
  </si>
  <si>
    <t xml:space="preserve"> Hydrator Grit Disposal Gate</t>
  </si>
  <si>
    <t>000000150287</t>
  </si>
  <si>
    <t>Hydrated Lime Silo Vent</t>
  </si>
  <si>
    <t>000000150288</t>
  </si>
  <si>
    <t>Fan</t>
  </si>
  <si>
    <t>000000150289</t>
  </si>
  <si>
    <t>Fabric Filter System</t>
  </si>
  <si>
    <t>000000150290</t>
  </si>
  <si>
    <t>HydWateflowCtrolVlvePositioner</t>
  </si>
  <si>
    <t>000000150291</t>
  </si>
  <si>
    <t>000000150292</t>
  </si>
  <si>
    <t>Rotary Feeder w/ Vent Bin Tee</t>
  </si>
  <si>
    <t>000000150293</t>
  </si>
  <si>
    <t>Rotary Feeder, Train B</t>
  </si>
  <si>
    <t>000000150294</t>
  </si>
  <si>
    <t>Rotary Feeder w/Vent Bin &amp; Tee</t>
  </si>
  <si>
    <t>000000150295</t>
  </si>
  <si>
    <t>000000150296</t>
  </si>
  <si>
    <t>000000150297</t>
  </si>
  <si>
    <t>HydLime Transfer Line Train B</t>
  </si>
  <si>
    <t>000000150298</t>
  </si>
  <si>
    <t>Receiver, Pulse Air</t>
  </si>
  <si>
    <t>000000150299</t>
  </si>
  <si>
    <t>Boiler Tube / Imtec doors</t>
  </si>
  <si>
    <t>000000150300</t>
  </si>
  <si>
    <t>Pneu-ForceNorgrenAirCylinders</t>
  </si>
  <si>
    <t>000000150301</t>
  </si>
  <si>
    <t>ProcessImprovementMoistAnlyzer</t>
  </si>
  <si>
    <t>000000150302</t>
  </si>
  <si>
    <t>Vandiver / PJFF Fab.</t>
  </si>
  <si>
    <t>000000150303</t>
  </si>
  <si>
    <t>Vandiver / Chutes</t>
  </si>
  <si>
    <t>000000150304</t>
  </si>
  <si>
    <t>Vandiver / Turning Vanes</t>
  </si>
  <si>
    <t>000000150305</t>
  </si>
  <si>
    <t>Amscot / Slide Plates</t>
  </si>
  <si>
    <t>000000150306</t>
  </si>
  <si>
    <t>LejeuneStructuralsteel &amp;Access</t>
  </si>
  <si>
    <t>000000150307</t>
  </si>
  <si>
    <t>Steel FabOf MonroePJFF Access</t>
  </si>
  <si>
    <t>000000150308</t>
  </si>
  <si>
    <t>Seward Hoist / Hoist &amp; Crane</t>
  </si>
  <si>
    <t>000000150309</t>
  </si>
  <si>
    <t>AMC Power / Gas Flow Monitor</t>
  </si>
  <si>
    <t>000000150310</t>
  </si>
  <si>
    <t>Rexel / VFD</t>
  </si>
  <si>
    <t>000000150311</t>
  </si>
  <si>
    <t>Grainger / Sissor Lift</t>
  </si>
  <si>
    <t>000000150313</t>
  </si>
  <si>
    <t>DS Pipe / Couplings</t>
  </si>
  <si>
    <t>000000150314</t>
  </si>
  <si>
    <t>A&amp;A Bolt / Bolts</t>
  </si>
  <si>
    <t>000000150315</t>
  </si>
  <si>
    <t>ElTex / Panels</t>
  </si>
  <si>
    <t>000000150316</t>
  </si>
  <si>
    <t>FLS-Airtech / Bags &amp; Cages</t>
  </si>
  <si>
    <t>000000150317</t>
  </si>
  <si>
    <t>PSI Industries / Piping</t>
  </si>
  <si>
    <t>000000150318</t>
  </si>
  <si>
    <t>Auburn / Dust Monitor</t>
  </si>
  <si>
    <t>000000150319</t>
  </si>
  <si>
    <t>PLCControlsTerminationsCab</t>
  </si>
  <si>
    <t>000000150320</t>
  </si>
  <si>
    <t>PLC</t>
  </si>
  <si>
    <t>000000150321</t>
  </si>
  <si>
    <t>HMI</t>
  </si>
  <si>
    <t>000000150322</t>
  </si>
  <si>
    <t>Communications Equipment</t>
  </si>
  <si>
    <t>000000150323</t>
  </si>
  <si>
    <t>Power Supply</t>
  </si>
  <si>
    <t>000000150324</t>
  </si>
  <si>
    <t>Terminal Blocks</t>
  </si>
  <si>
    <t>000000150325</t>
  </si>
  <si>
    <t>Local Control Panel - Ammonia</t>
  </si>
  <si>
    <t>000000150326</t>
  </si>
  <si>
    <t>000000150327</t>
  </si>
  <si>
    <t>Ammonia Pump</t>
  </si>
  <si>
    <t>000000150328</t>
  </si>
  <si>
    <t>Ammonia Pump Skid</t>
  </si>
  <si>
    <t>000000150329</t>
  </si>
  <si>
    <t>Ammonia Truck Unloading Skid</t>
  </si>
  <si>
    <t>000000150330</t>
  </si>
  <si>
    <t>Instrumentation - Transmitters</t>
  </si>
  <si>
    <t>000000150331</t>
  </si>
  <si>
    <t>Instrumentation - Switches</t>
  </si>
  <si>
    <t>000000150332</t>
  </si>
  <si>
    <t>Instrumentation - Analyzers</t>
  </si>
  <si>
    <t>000000150333</t>
  </si>
  <si>
    <t>Instrumentation-Thermocouples</t>
  </si>
  <si>
    <t>000000150334</t>
  </si>
  <si>
    <t>Aqueous Ammonia Tank</t>
  </si>
  <si>
    <t>000000150335</t>
  </si>
  <si>
    <t>Tank A - Trim (Valves)</t>
  </si>
  <si>
    <t>000000150336</t>
  </si>
  <si>
    <t>Tank A - Trim (Instrumentation</t>
  </si>
  <si>
    <t>000000150337</t>
  </si>
  <si>
    <t>Tank A - Trim (Analyzers)</t>
  </si>
  <si>
    <t>000000150338</t>
  </si>
  <si>
    <t>Tank B - Trim (Valves)</t>
  </si>
  <si>
    <t>000000150339</t>
  </si>
  <si>
    <t>Tank B - Trim (Instrumentation</t>
  </si>
  <si>
    <t>000000150340</t>
  </si>
  <si>
    <t>Tank B - Trim (Analyzers)</t>
  </si>
  <si>
    <t>000000150341</t>
  </si>
  <si>
    <t>Platform Steel</t>
  </si>
  <si>
    <t>000000150342</t>
  </si>
  <si>
    <t>Platform Grating</t>
  </si>
  <si>
    <t>000000150343</t>
  </si>
  <si>
    <t>Platform Handrails</t>
  </si>
  <si>
    <t>000000150344</t>
  </si>
  <si>
    <t>Small Bore Piping</t>
  </si>
  <si>
    <t>000000150345</t>
  </si>
  <si>
    <t>000000150346</t>
  </si>
  <si>
    <t>000000150347</t>
  </si>
  <si>
    <t>Eye Wash</t>
  </si>
  <si>
    <t>000000150348</t>
  </si>
  <si>
    <t>Sonic Horn</t>
  </si>
  <si>
    <t>000000150349</t>
  </si>
  <si>
    <t>Insulating Blankets</t>
  </si>
  <si>
    <t>000000150350</t>
  </si>
  <si>
    <t>AcostCleaningAirReceiverTank</t>
  </si>
  <si>
    <t>000000150351</t>
  </si>
  <si>
    <t>Solenoid Valves</t>
  </si>
  <si>
    <t>000000150352</t>
  </si>
  <si>
    <t>Braided Hose Assemblies</t>
  </si>
  <si>
    <t>000000150353</t>
  </si>
  <si>
    <t>¿¿ Velan Ball Valve</t>
  </si>
  <si>
    <t>000000150354</t>
  </si>
  <si>
    <t xml:space="preserve"> Reducing Weld-o-let</t>
  </si>
  <si>
    <t>000000150355</t>
  </si>
  <si>
    <t>2¿ Filter w/ Auto Drain Parker</t>
  </si>
  <si>
    <t>000000150356</t>
  </si>
  <si>
    <t>1 ¿¿ Velan Ball Valve</t>
  </si>
  <si>
    <t>000000150357</t>
  </si>
  <si>
    <t>000000150358</t>
  </si>
  <si>
    <t>Socket Weld ReducingWeld-o-let</t>
  </si>
  <si>
    <t>000000150359</t>
  </si>
  <si>
    <t>2¿ Velan Ball Valve</t>
  </si>
  <si>
    <t>000000150360</t>
  </si>
  <si>
    <t>1 Lot of SST tags</t>
  </si>
  <si>
    <t>000000150361</t>
  </si>
  <si>
    <t>Single Block and Bleed</t>
  </si>
  <si>
    <t>000000150362</t>
  </si>
  <si>
    <t>FNPT Need valvefor PDT Parker</t>
  </si>
  <si>
    <t>000000150363</t>
  </si>
  <si>
    <t>Pressure Relief Valve Set</t>
  </si>
  <si>
    <t>000000150364</t>
  </si>
  <si>
    <t>Block and Bleed Valve AG</t>
  </si>
  <si>
    <t>000000150365</t>
  </si>
  <si>
    <t>Pressure Gauge Ashcroft</t>
  </si>
  <si>
    <t>000000150366</t>
  </si>
  <si>
    <t>000000150367</t>
  </si>
  <si>
    <t>ValveManifoldContRosemount</t>
  </si>
  <si>
    <t>000000150368</t>
  </si>
  <si>
    <t>Pres DifferTransmitterRosemoun</t>
  </si>
  <si>
    <t>000000150369</t>
  </si>
  <si>
    <t>Flow Indicating Transmitter</t>
  </si>
  <si>
    <t>000000150370</t>
  </si>
  <si>
    <t>PresIndicaTransmRose</t>
  </si>
  <si>
    <t>000000150371</t>
  </si>
  <si>
    <t>Rosemount PN:   0305RC72B21</t>
  </si>
  <si>
    <t>000000150372</t>
  </si>
  <si>
    <t>Fisher 67 Pres Regulating Vlve</t>
  </si>
  <si>
    <t>000000150373</t>
  </si>
  <si>
    <t>Rosemount PN1495PC020A3SAxxxxx</t>
  </si>
  <si>
    <t>000000150374</t>
  </si>
  <si>
    <t>Rosemount PN:  1496WN020A3SFG</t>
  </si>
  <si>
    <t>000000150375</t>
  </si>
  <si>
    <t>CATALYST LOADING ELECTHOIST</t>
  </si>
  <si>
    <t>000000150376</t>
  </si>
  <si>
    <t>SHAFT</t>
  </si>
  <si>
    <t>000000150377</t>
  </si>
  <si>
    <t>BEARINGS</t>
  </si>
  <si>
    <t>000000150378</t>
  </si>
  <si>
    <t>DRUM</t>
  </si>
  <si>
    <t>000000150379</t>
  </si>
  <si>
    <t>CABLE, HOOK &amp; PULLEY</t>
  </si>
  <si>
    <t>000000150380</t>
  </si>
  <si>
    <t>FRAME</t>
  </si>
  <si>
    <t>000000150381</t>
  </si>
  <si>
    <t>GEAR BOX</t>
  </si>
  <si>
    <t>000000150382</t>
  </si>
  <si>
    <t>GEAR BOX HOUSING</t>
  </si>
  <si>
    <t>000000150383</t>
  </si>
  <si>
    <t>GEARING SET</t>
  </si>
  <si>
    <t>000000150384</t>
  </si>
  <si>
    <t>ELECTRIC MOTOR</t>
  </si>
  <si>
    <t>000000150385</t>
  </si>
  <si>
    <t>CONTROLS</t>
  </si>
  <si>
    <t>000000150386</t>
  </si>
  <si>
    <t>WIRING, POWER</t>
  </si>
  <si>
    <t>000000150387</t>
  </si>
  <si>
    <t>MANUAL HOISTS</t>
  </si>
  <si>
    <t>000000150388</t>
  </si>
  <si>
    <t>Eye Wash&amp;Safety Shower Station</t>
  </si>
  <si>
    <t>000000150389</t>
  </si>
  <si>
    <t>000000150390</t>
  </si>
  <si>
    <t>Atomizing Air Compressor</t>
  </si>
  <si>
    <t>000000150391</t>
  </si>
  <si>
    <t>Local Control PanelAirCompr</t>
  </si>
  <si>
    <t>000000150392</t>
  </si>
  <si>
    <t>ES-8 Controller Cabinet</t>
  </si>
  <si>
    <t>000000150393</t>
  </si>
  <si>
    <t>CAN Network cable</t>
  </si>
  <si>
    <t>000000150394</t>
  </si>
  <si>
    <t>CAN Network cable connectors</t>
  </si>
  <si>
    <t>000000150395</t>
  </si>
  <si>
    <t>BOP/ADI Compressed Air Dryer</t>
  </si>
  <si>
    <t>000000150396</t>
  </si>
  <si>
    <t>BOP/ADIComprairwetrevcrtank</t>
  </si>
  <si>
    <t>000000150397</t>
  </si>
  <si>
    <t>BOPADIAtomizingAirReceiverTank</t>
  </si>
  <si>
    <t>000000150398</t>
  </si>
  <si>
    <t>Base Hold-Down Clips&amp;Hardware</t>
  </si>
  <si>
    <t>000000150399</t>
  </si>
  <si>
    <t>Air Receiver Tanks Trim&amp;Instr</t>
  </si>
  <si>
    <t>000000150400</t>
  </si>
  <si>
    <t>ON/OFF 6" Automated Valves</t>
  </si>
  <si>
    <t>000000150401</t>
  </si>
  <si>
    <t>ON/OFF 3/4" Automated Valves</t>
  </si>
  <si>
    <t>000000150402</t>
  </si>
  <si>
    <t>HdrPipingPressTrans</t>
  </si>
  <si>
    <t>000000150403</t>
  </si>
  <si>
    <t>Header Piping Local Gauges</t>
  </si>
  <si>
    <t>000000150404</t>
  </si>
  <si>
    <t>FABRIC EXPANSION JOINTS</t>
  </si>
  <si>
    <t>000000150405</t>
  </si>
  <si>
    <t>Expansion Joint@EconOutlet</t>
  </si>
  <si>
    <t>000000150406</t>
  </si>
  <si>
    <t>Expansion Joint@verticalelbow</t>
  </si>
  <si>
    <t>000000150407</t>
  </si>
  <si>
    <t>ExpansionJointAtReactorInlet</t>
  </si>
  <si>
    <t>000000150408</t>
  </si>
  <si>
    <t>BARRIER AIR FAN 1A</t>
  </si>
  <si>
    <t>000000150409</t>
  </si>
  <si>
    <t>FAN HOUSING</t>
  </si>
  <si>
    <t>000000150410</t>
  </si>
  <si>
    <t>FAN WHEEL</t>
  </si>
  <si>
    <t>000000150411</t>
  </si>
  <si>
    <t>FAN BASE/FRAME</t>
  </si>
  <si>
    <t>000000150412</t>
  </si>
  <si>
    <t>FAN BASE SOFT FEET</t>
  </si>
  <si>
    <t>000000150413</t>
  </si>
  <si>
    <t>DISCHARGE EXPANSION JOINT</t>
  </si>
  <si>
    <t>000000150414</t>
  </si>
  <si>
    <t>DISCHARGE CHECK VALVE</t>
  </si>
  <si>
    <t>000000150415</t>
  </si>
  <si>
    <t>INLET FILTER</t>
  </si>
  <si>
    <t>000000150416</t>
  </si>
  <si>
    <t>000000150417</t>
  </si>
  <si>
    <t>BARRIER AIR FAN 1B</t>
  </si>
  <si>
    <t>000000150418</t>
  </si>
  <si>
    <t>000000150419</t>
  </si>
  <si>
    <t>000000150420</t>
  </si>
  <si>
    <t>000000150421</t>
  </si>
  <si>
    <t>000000150422</t>
  </si>
  <si>
    <t>000000150423</t>
  </si>
  <si>
    <t>000000150424</t>
  </si>
  <si>
    <t>000000150425</t>
  </si>
  <si>
    <t>000000150426</t>
  </si>
  <si>
    <t>METERINGSKIDINSTRUMENTATION</t>
  </si>
  <si>
    <t>000000150427</t>
  </si>
  <si>
    <t>METERINGSKID LOCALCONTROLPANEL</t>
  </si>
  <si>
    <t>000000150428</t>
  </si>
  <si>
    <t>METERING SKID BASE</t>
  </si>
  <si>
    <t>000000150429</t>
  </si>
  <si>
    <t>METERING SKID PIPING</t>
  </si>
  <si>
    <t>000000150430</t>
  </si>
  <si>
    <t>BARRIER AIR ELECTRIC HEATER</t>
  </si>
  <si>
    <t>000000150431</t>
  </si>
  <si>
    <t xml:space="preserve"> HIGH TEMP.</t>
  </si>
  <si>
    <t>000000150432</t>
  </si>
  <si>
    <t>NORMAL TEMP.</t>
  </si>
  <si>
    <t>000000150433</t>
  </si>
  <si>
    <t>ELECTRIC HEATER CONTROL PANEL</t>
  </si>
  <si>
    <t>000000150434</t>
  </si>
  <si>
    <t>INTERFACEPANELwESTOPPUSHBUTTON</t>
  </si>
  <si>
    <t>000000150435</t>
  </si>
  <si>
    <t>INSTRUMENTATIONTRANSMITTERS</t>
  </si>
  <si>
    <t>000000150436</t>
  </si>
  <si>
    <t>METERING SKID:  MANUAL VALVES</t>
  </si>
  <si>
    <t>000000150437</t>
  </si>
  <si>
    <t>AMMONIA FLO CONTRO VALVE</t>
  </si>
  <si>
    <t>000000150438</t>
  </si>
  <si>
    <t>ATOMIZING AIRFLOW CONTROL VLVE</t>
  </si>
  <si>
    <t>000000150439</t>
  </si>
  <si>
    <t>AMMONIA DETECTORS</t>
  </si>
  <si>
    <t>000000150440</t>
  </si>
  <si>
    <t>METERING SKID:  FLOW METERS</t>
  </si>
  <si>
    <t>000000150441</t>
  </si>
  <si>
    <t>PIPING INC. SHOP ASSEMBLY</t>
  </si>
  <si>
    <t>000000150442</t>
  </si>
  <si>
    <t xml:space="preserve"> FRAME/BASE INC. SHOP ASSEMBLY</t>
  </si>
  <si>
    <t>000000150443</t>
  </si>
  <si>
    <t>MANIFOLD SKID:  PIPING</t>
  </si>
  <si>
    <t>000000150444</t>
  </si>
  <si>
    <t>INSTRUMENTATION (TRANSMITTERS)</t>
  </si>
  <si>
    <t>000000150445</t>
  </si>
  <si>
    <t>INSTRUMENTATION (GAUGES)</t>
  </si>
  <si>
    <t>000000150446</t>
  </si>
  <si>
    <t>MANIFOLD SKID:  HOSES 1.5"</t>
  </si>
  <si>
    <t>000000150447</t>
  </si>
  <si>
    <t>MANIFOLD SKID:  HOSES 1.0"</t>
  </si>
  <si>
    <t>000000150448</t>
  </si>
  <si>
    <t>MANIFOLD SKID:  HOSES .5"</t>
  </si>
  <si>
    <t>000000150449</t>
  </si>
  <si>
    <t>BALANCING FLOW METERS</t>
  </si>
  <si>
    <t>000000150450</t>
  </si>
  <si>
    <t>AMMONIA INJECTION LANCES</t>
  </si>
  <si>
    <t>000000150451</t>
  </si>
  <si>
    <t>SetMountingHardware&amp;Gaskets</t>
  </si>
  <si>
    <t>000000150452</t>
  </si>
  <si>
    <t>SCRLrgBorePipFit&amp;hdwre 1"</t>
  </si>
  <si>
    <t>000000150453</t>
  </si>
  <si>
    <t>SCRLrgBorePipFit&amp;hdwre 2"</t>
  </si>
  <si>
    <t>000000150454</t>
  </si>
  <si>
    <t>SCRLrgBorePipFit&amp;hdwre3"</t>
  </si>
  <si>
    <t>000000150455</t>
  </si>
  <si>
    <t>SCRLrgBorePipFit&amp;hdwre 6"</t>
  </si>
  <si>
    <t>000000150456</t>
  </si>
  <si>
    <t>Pipe Support Assemblies PS</t>
  </si>
  <si>
    <t>000000150468</t>
  </si>
  <si>
    <t>SCR REACTOR AND THE INLET HOOD</t>
  </si>
  <si>
    <t>000000150469</t>
  </si>
  <si>
    <t>CATALYST</t>
  </si>
  <si>
    <t>000000150470</t>
  </si>
  <si>
    <t>SCR INLET &amp; OUTLET FLUES</t>
  </si>
  <si>
    <t>000000150471</t>
  </si>
  <si>
    <t>POPCORNASHSCREE FRAME</t>
  </si>
  <si>
    <t>000000150472</t>
  </si>
  <si>
    <t>PIPE, 3 1/2" DIA, SCH 80</t>
  </si>
  <si>
    <t>000000150473</t>
  </si>
  <si>
    <t>CHANNEL, C6 X 8.2</t>
  </si>
  <si>
    <t>000000150474</t>
  </si>
  <si>
    <t>POPCORNASHSCREEN</t>
  </si>
  <si>
    <t>000000150475</t>
  </si>
  <si>
    <t>SCRINLETAMNIAINJECTSTICMXERABL</t>
  </si>
  <si>
    <t>000000150476</t>
  </si>
  <si>
    <t>NOx Test Probe Assemblies</t>
  </si>
  <si>
    <t>000000150477</t>
  </si>
  <si>
    <t>Spherical Bearing Assembly</t>
  </si>
  <si>
    <t>000000150478</t>
  </si>
  <si>
    <t>Slide Pad Assembly</t>
  </si>
  <si>
    <t>000000150479</t>
  </si>
  <si>
    <t>Thermocouples c/w Thermowell</t>
  </si>
  <si>
    <t>000000150480</t>
  </si>
  <si>
    <t>Transmitters</t>
  </si>
  <si>
    <t>000000150481</t>
  </si>
  <si>
    <t>Stands</t>
  </si>
  <si>
    <t>000000150482</t>
  </si>
  <si>
    <t>Pipe Supports</t>
  </si>
  <si>
    <t>000000150483</t>
  </si>
  <si>
    <t>Piping and Fittings</t>
  </si>
  <si>
    <t>000000150484</t>
  </si>
  <si>
    <t>000000150485</t>
  </si>
  <si>
    <t>Ash Silo</t>
  </si>
  <si>
    <t>000000150486</t>
  </si>
  <si>
    <t>Dry Unloading Equipment</t>
  </si>
  <si>
    <t>000000150487</t>
  </si>
  <si>
    <t>Ash Conditioners</t>
  </si>
  <si>
    <t>000000150488</t>
  </si>
  <si>
    <t>Hoists</t>
  </si>
  <si>
    <t>000000150489</t>
  </si>
  <si>
    <t>Bin Vent Filter</t>
  </si>
  <si>
    <t>000000150490</t>
  </si>
  <si>
    <t>Roof Equipment</t>
  </si>
  <si>
    <t>000000150491</t>
  </si>
  <si>
    <t>Filter/Separators</t>
  </si>
  <si>
    <t>000000150492</t>
  </si>
  <si>
    <t>Exhausters</t>
  </si>
  <si>
    <t>000000150493</t>
  </si>
  <si>
    <t>Air Heater</t>
  </si>
  <si>
    <t>000000150494</t>
  </si>
  <si>
    <t>Fluidizing Blowers</t>
  </si>
  <si>
    <t>000000150495</t>
  </si>
  <si>
    <t>PLC and Controls</t>
  </si>
  <si>
    <t>000000150496</t>
  </si>
  <si>
    <t>Instrumentation</t>
  </si>
  <si>
    <t>000000150535</t>
  </si>
  <si>
    <t>AQCS  PCM</t>
  </si>
  <si>
    <t>000000150536</t>
  </si>
  <si>
    <t>TMF-2-EAP</t>
  </si>
  <si>
    <t>000000150537</t>
  </si>
  <si>
    <t>TMF-2-EAP-002A</t>
  </si>
  <si>
    <t>000000150538</t>
  </si>
  <si>
    <t>TMF-2-EEP-100</t>
  </si>
  <si>
    <t>000000150539</t>
  </si>
  <si>
    <t>TMF-2-EEP-200</t>
  </si>
  <si>
    <t>000000150540</t>
  </si>
  <si>
    <t>480 volt Nonsegregated BusDuct</t>
  </si>
  <si>
    <t>000000150541</t>
  </si>
  <si>
    <t>13.8Kv AQCS MedVoltSwchgear</t>
  </si>
  <si>
    <t>000000150542</t>
  </si>
  <si>
    <t>Breaker: BKR-2-EAP</t>
  </si>
  <si>
    <t>000000150543</t>
  </si>
  <si>
    <t>480V ACQS Low Volt Swchgear</t>
  </si>
  <si>
    <t>000000150544</t>
  </si>
  <si>
    <t>000000150545</t>
  </si>
  <si>
    <t>480 Volt Motor Control Centers</t>
  </si>
  <si>
    <t>000000150546</t>
  </si>
  <si>
    <t>Motor ControlCenterMCC2EAP</t>
  </si>
  <si>
    <t>000000150547</t>
  </si>
  <si>
    <t>AQCS Battery: BAT-2-EEP-100</t>
  </si>
  <si>
    <t>000000150548</t>
  </si>
  <si>
    <t>125vdcPwerDistrib PNL2EEP100</t>
  </si>
  <si>
    <t>000000150549</t>
  </si>
  <si>
    <t>AQCS Batt 1CHR2EEP</t>
  </si>
  <si>
    <t>000000150550</t>
  </si>
  <si>
    <t>AQCS Batt DiscntDSW2EEP100</t>
  </si>
  <si>
    <t>000000150551</t>
  </si>
  <si>
    <t>AQCS UPS Static INV2EEP100</t>
  </si>
  <si>
    <t>000000150552</t>
  </si>
  <si>
    <t>DCSSyst Cab 12Equi RoomHrdware</t>
  </si>
  <si>
    <t>000000150553</t>
  </si>
  <si>
    <t>DCS Syst FGD Lime Cab Assbly</t>
  </si>
  <si>
    <t>000000150554</t>
  </si>
  <si>
    <t>DCS Syst FGD CFB Cab Assbly</t>
  </si>
  <si>
    <t>000000150555</t>
  </si>
  <si>
    <t>DCS Syst Draft Fan Cab Assbly</t>
  </si>
  <si>
    <t>000000150556</t>
  </si>
  <si>
    <t>DCS Syst DraftBrker Cab Assbly</t>
  </si>
  <si>
    <t>000000150557</t>
  </si>
  <si>
    <t>DCS Syst SCR Cabinet Assembly</t>
  </si>
  <si>
    <t>000000150558</t>
  </si>
  <si>
    <t>DCS Syst HMICPUPrinterSoftw</t>
  </si>
  <si>
    <t>000000150559</t>
  </si>
  <si>
    <t>CEMS</t>
  </si>
  <si>
    <t>000000150560</t>
  </si>
  <si>
    <t>WalkInShelter 11.5' x 24' x 8'</t>
  </si>
  <si>
    <t>000000150561</t>
  </si>
  <si>
    <t>45 KVA Transformer</t>
  </si>
  <si>
    <t>000000150562</t>
  </si>
  <si>
    <t>100A 480V Auto Transfer Switch</t>
  </si>
  <si>
    <t>000000150563</t>
  </si>
  <si>
    <t>60A 480V Disconnect Swithc</t>
  </si>
  <si>
    <t>000000150564</t>
  </si>
  <si>
    <t>5.3KVA 120VAC UPS</t>
  </si>
  <si>
    <t>000000150565</t>
  </si>
  <si>
    <t>Sample Probe</t>
  </si>
  <si>
    <t>000000150566</t>
  </si>
  <si>
    <t>Sample Line</t>
  </si>
  <si>
    <t>000000150567</t>
  </si>
  <si>
    <t>SO2 Analyzer</t>
  </si>
  <si>
    <t>000000150568</t>
  </si>
  <si>
    <t>Nox Analyzer</t>
  </si>
  <si>
    <t>000000150569</t>
  </si>
  <si>
    <t>CO2 Analyzer</t>
  </si>
  <si>
    <t>000000150570</t>
  </si>
  <si>
    <t>Ultra 150 Flow Monitor</t>
  </si>
  <si>
    <t>000000150571</t>
  </si>
  <si>
    <t>FEW200 Particulate Monitor</t>
  </si>
  <si>
    <t>000000150572</t>
  </si>
  <si>
    <t>ESC Data Logger</t>
  </si>
  <si>
    <t>000000150573</t>
  </si>
  <si>
    <t>Air Cleanup Panel</t>
  </si>
  <si>
    <t>000000150574</t>
  </si>
  <si>
    <t>Analyzer Cabinet</t>
  </si>
  <si>
    <t>000000150575</t>
  </si>
  <si>
    <t>Electrical Panels</t>
  </si>
  <si>
    <t>000000150576</t>
  </si>
  <si>
    <t>000000150577</t>
  </si>
  <si>
    <t>000000150578</t>
  </si>
  <si>
    <t>000000150579</t>
  </si>
  <si>
    <t>000000150580</t>
  </si>
  <si>
    <t>000000150581</t>
  </si>
  <si>
    <t>000000150582</t>
  </si>
  <si>
    <t>000000150583</t>
  </si>
  <si>
    <t>000000150584</t>
  </si>
  <si>
    <t>000000150585</t>
  </si>
  <si>
    <t>000000150586</t>
  </si>
  <si>
    <t>000000150587</t>
  </si>
  <si>
    <t>000000150588</t>
  </si>
  <si>
    <t>000000150589</t>
  </si>
  <si>
    <t>000000150590</t>
  </si>
  <si>
    <t>Unisearch Ammonia TDL analyzer</t>
  </si>
  <si>
    <t>000000150591</t>
  </si>
  <si>
    <t>000000150592</t>
  </si>
  <si>
    <t>Trans Fire Protection Panel</t>
  </si>
  <si>
    <t>000000150593</t>
  </si>
  <si>
    <t>Control Room Annunciator Panel</t>
  </si>
  <si>
    <t>000000150594</t>
  </si>
  <si>
    <t>PCM Fire Protection Panel</t>
  </si>
  <si>
    <t>000000150595</t>
  </si>
  <si>
    <t>POTABLE WATER 1HTR2PW</t>
  </si>
  <si>
    <t>000000150596</t>
  </si>
  <si>
    <t>PRI STEAM COIL AIR HTX2BAG001</t>
  </si>
  <si>
    <t>000000150597</t>
  </si>
  <si>
    <t>SEC STEAM COIL AIR HTX2BAG002</t>
  </si>
  <si>
    <t>000000150598</t>
  </si>
  <si>
    <t>SEC CONDENSATE SKD2CND001</t>
  </si>
  <si>
    <t>000000150599</t>
  </si>
  <si>
    <t>PRIMARY CONDENSATE SKD-2CND002</t>
  </si>
  <si>
    <t>000000150600</t>
  </si>
  <si>
    <t>FLYASH ELEV SUMP PMP2DGN001</t>
  </si>
  <si>
    <t>000000150601</t>
  </si>
  <si>
    <t>LIFT STATION PUMP: PMP2DGN002A</t>
  </si>
  <si>
    <t>000000150602</t>
  </si>
  <si>
    <t>LIFT STATION PUMP: PMP2DGN002B</t>
  </si>
  <si>
    <t>000000150603</t>
  </si>
  <si>
    <t>AQCSLOWPRE lakewterpmp1PMP2LPW</t>
  </si>
  <si>
    <t>000000150604</t>
  </si>
  <si>
    <t>SELF CLEAN STRAIN STN2¿LPW¿001</t>
  </si>
  <si>
    <t>000000150605</t>
  </si>
  <si>
    <t>AQCS AIR REC. TNK TNK¿2¿IA¿</t>
  </si>
  <si>
    <t>000000150606</t>
  </si>
  <si>
    <t>AQCS HVAC</t>
  </si>
  <si>
    <t>000000150607</t>
  </si>
  <si>
    <t>000000150608</t>
  </si>
  <si>
    <t>BOP Piping</t>
  </si>
  <si>
    <t>000000150609</t>
  </si>
  <si>
    <t>Utility Pipe Rack</t>
  </si>
  <si>
    <t>000000150612</t>
  </si>
  <si>
    <t>Cable Tray</t>
  </si>
  <si>
    <t>000000150613</t>
  </si>
  <si>
    <t>Conduit</t>
  </si>
  <si>
    <t>000000150614</t>
  </si>
  <si>
    <t>Power Cable</t>
  </si>
  <si>
    <t>000000150615</t>
  </si>
  <si>
    <t>Grounding</t>
  </si>
  <si>
    <t>000000150616</t>
  </si>
  <si>
    <t>Lighting</t>
  </si>
  <si>
    <t>315000</t>
  </si>
  <si>
    <t>000000150512</t>
  </si>
  <si>
    <t>GSU Xfr 55 MVA19.1/4.16/13.8kV</t>
  </si>
  <si>
    <t>000000150513</t>
  </si>
  <si>
    <t>GSU Xfr 55MVA 19.1/4.16/13.8kV</t>
  </si>
  <si>
    <t>000000150514</t>
  </si>
  <si>
    <t>U2 Gen CirBrker 2EGN-GCB-0001</t>
  </si>
  <si>
    <t>000000150515</t>
  </si>
  <si>
    <t>Supp SteelPlat Axcs Stairs</t>
  </si>
  <si>
    <t>000000150516</t>
  </si>
  <si>
    <t>1Spare Interruptor &amp; Insulator</t>
  </si>
  <si>
    <t>000000150517</t>
  </si>
  <si>
    <t>Isolated Phase Bus Duct</t>
  </si>
  <si>
    <t>000000150518</t>
  </si>
  <si>
    <t>Non-Segragated Phase Bus Duct</t>
  </si>
  <si>
    <t>000000150519</t>
  </si>
  <si>
    <t>11G2-1 (SEL-300G-3)</t>
  </si>
  <si>
    <t>000000150520</t>
  </si>
  <si>
    <t xml:space="preserve"> 11G2-2 Beckwith M-325A</t>
  </si>
  <si>
    <t>000000150521</t>
  </si>
  <si>
    <t>Lockout Relay: 86G2-1</t>
  </si>
  <si>
    <t>000000150522</t>
  </si>
  <si>
    <t>Lockout Relay: 86G2-2</t>
  </si>
  <si>
    <t>000000150523</t>
  </si>
  <si>
    <t>87GT2 (SEL-487E)</t>
  </si>
  <si>
    <t>000000150524</t>
  </si>
  <si>
    <t xml:space="preserve"> 87U2 (GE Multilin T35)</t>
  </si>
  <si>
    <t>000000150525</t>
  </si>
  <si>
    <t>Lockout Relay: 86U2-1</t>
  </si>
  <si>
    <t>000000150526</t>
  </si>
  <si>
    <t>Lockout Relay: 86U2-2</t>
  </si>
  <si>
    <t>000000150527</t>
  </si>
  <si>
    <t xml:space="preserve"> 87AT2A (SEL-487E)</t>
  </si>
  <si>
    <t>000000150528</t>
  </si>
  <si>
    <t xml:space="preserve"> 87AT2B (SEL-487E)</t>
  </si>
  <si>
    <t>000000150529</t>
  </si>
  <si>
    <t xml:space="preserve"> ION8600</t>
  </si>
  <si>
    <t>000000150530</t>
  </si>
  <si>
    <t>AUX Transformer ION8600</t>
  </si>
  <si>
    <t>000000150531</t>
  </si>
  <si>
    <t>AUX Transformer  ION8601</t>
  </si>
  <si>
    <t>000000150532</t>
  </si>
  <si>
    <t>Transducer, Watt/Var: SCI-COL</t>
  </si>
  <si>
    <t>000000150533</t>
  </si>
  <si>
    <t>Test Switch, ABB</t>
  </si>
  <si>
    <t>000000150534</t>
  </si>
  <si>
    <t>Miscellaneous Equipment</t>
  </si>
  <si>
    <t>316000</t>
  </si>
  <si>
    <t>000000150497</t>
  </si>
  <si>
    <t>Alimak SE2300VFCSerial 812204</t>
  </si>
  <si>
    <t>000000150498</t>
  </si>
  <si>
    <t>Alimak SE 2300VFC Serial812204</t>
  </si>
  <si>
    <t>0B424</t>
  </si>
  <si>
    <t>000000205714</t>
  </si>
  <si>
    <t>Platform Inlet Hopper Valves</t>
  </si>
  <si>
    <t>000000205715</t>
  </si>
  <si>
    <t>Moisture Filters</t>
  </si>
  <si>
    <t>000000205716</t>
  </si>
  <si>
    <t>GENERATION PLANT</t>
  </si>
  <si>
    <t>Cost</t>
  </si>
  <si>
    <t>A/D</t>
  </si>
  <si>
    <t>Net Book Value</t>
  </si>
  <si>
    <t>Monthly Depreciation</t>
  </si>
  <si>
    <t>Lungstrom Tri- Sector Air Preheater-S/N 7735</t>
  </si>
  <si>
    <t xml:space="preserve">Air Heater Sootblower: STB-2-APH-001                   </t>
  </si>
  <si>
    <t xml:space="preserve">Rotor Drive Unit                                                              </t>
  </si>
  <si>
    <t xml:space="preserve">Main Rotor Drive AC Motor : CD-2-APH-001A                      </t>
  </si>
  <si>
    <t xml:space="preserve">Standby Rotor Drive AC Motor: CD-2-APH-001B                </t>
  </si>
  <si>
    <t xml:space="preserve">Rotor Auxillary Air Drive Motor                                                                   </t>
  </si>
  <si>
    <t xml:space="preserve">Oil Circulation Unit for Support Bearing : SKD-2-APH-001   </t>
  </si>
  <si>
    <t xml:space="preserve">Oil Circulation Unit for Guide Bearing Bearing : SKD-2-APH-002  </t>
  </si>
  <si>
    <t>Total asset cost planted</t>
  </si>
  <si>
    <t>Asset 000000150207 Components</t>
  </si>
  <si>
    <t>NBV @ 12/31/25</t>
  </si>
  <si>
    <t>Totals with original asset</t>
  </si>
  <si>
    <t>Totals with replacement asset</t>
  </si>
  <si>
    <t>Change after Project 11 Amendment</t>
  </si>
  <si>
    <t>Cooper U2 Air Heater Basket/Seal Replacement</t>
  </si>
  <si>
    <t>0B436</t>
  </si>
  <si>
    <t>25 Year End A/D</t>
  </si>
  <si>
    <t>25 Year End NBV</t>
  </si>
  <si>
    <t>Annual Depreciation</t>
  </si>
  <si>
    <t>Depreciation Rate</t>
  </si>
  <si>
    <t>Total Forecasted Project Cost</t>
  </si>
  <si>
    <t>Energization Date Forecast</t>
  </si>
  <si>
    <t>PROJECT ID</t>
  </si>
  <si>
    <t>Items</t>
  </si>
  <si>
    <t>New asset (project 0B436)</t>
  </si>
  <si>
    <t>Partial retirement of Lungstrom APH - S/N 7735</t>
  </si>
  <si>
    <t>Asset ID = 000000150207</t>
  </si>
  <si>
    <t>Unit</t>
  </si>
  <si>
    <t>Asset ID</t>
  </si>
  <si>
    <t>Date/Time</t>
  </si>
  <si>
    <t>Dist Type</t>
  </si>
  <si>
    <t>Trans Type</t>
  </si>
  <si>
    <t>Dept</t>
  </si>
  <si>
    <t>Oper Unit</t>
  </si>
  <si>
    <t>An Type</t>
  </si>
  <si>
    <t>Category</t>
  </si>
  <si>
    <t>Amount</t>
  </si>
  <si>
    <t>Journal ID</t>
  </si>
  <si>
    <t>Date</t>
  </si>
  <si>
    <t>Year</t>
  </si>
  <si>
    <t>Period</t>
  </si>
  <si>
    <t>EKPC</t>
  </si>
  <si>
    <t>108130</t>
  </si>
  <si>
    <t>AD</t>
  </si>
  <si>
    <t>DPR</t>
  </si>
  <si>
    <t>CP22</t>
  </si>
  <si>
    <t>C1230</t>
  </si>
  <si>
    <t>DCL0031709</t>
  </si>
  <si>
    <t>PDP</t>
  </si>
  <si>
    <t>DCL0031861</t>
  </si>
  <si>
    <t>DCL0032180</t>
  </si>
  <si>
    <t>DCL0032331</t>
  </si>
  <si>
    <t>DCL0032457</t>
  </si>
  <si>
    <t>DCL0032627</t>
  </si>
  <si>
    <t>DCL0032795</t>
  </si>
  <si>
    <t>DCL0032953</t>
  </si>
  <si>
    <t>DCL0033256</t>
  </si>
  <si>
    <t>DCL0033803</t>
  </si>
  <si>
    <t>DCL0034230</t>
  </si>
  <si>
    <t>DCL0034457</t>
  </si>
  <si>
    <t>DCL0034673</t>
  </si>
  <si>
    <t>DCL0034812</t>
  </si>
  <si>
    <t>DCL0035125</t>
  </si>
  <si>
    <t>DCL0035220</t>
  </si>
  <si>
    <t>DCL0035404</t>
  </si>
  <si>
    <t>DCL0035522</t>
  </si>
  <si>
    <t>DCL0035619</t>
  </si>
  <si>
    <t>DCL0035744</t>
  </si>
  <si>
    <t>DCL0036055</t>
  </si>
  <si>
    <t>DCL0036290</t>
  </si>
  <si>
    <t>DCL0036504</t>
  </si>
  <si>
    <t>DCL0036972</t>
  </si>
  <si>
    <t>DCL0037111</t>
  </si>
  <si>
    <t>DCL0037276</t>
  </si>
  <si>
    <t>DCL0037479</t>
  </si>
  <si>
    <t>DCL0037697</t>
  </si>
  <si>
    <t>DCL0037871</t>
  </si>
  <si>
    <t>DCL0038077</t>
  </si>
  <si>
    <t>DCL0038081</t>
  </si>
  <si>
    <t>DCL0038090</t>
  </si>
  <si>
    <t>DCL0038252</t>
  </si>
  <si>
    <t>DCL0038418</t>
  </si>
  <si>
    <t>DCL0038834</t>
  </si>
  <si>
    <t>DCL0039128</t>
  </si>
  <si>
    <t>DCL0039535</t>
  </si>
  <si>
    <t>DCL0039766</t>
  </si>
  <si>
    <t>DCL0039952</t>
  </si>
  <si>
    <t>DCL0040139</t>
  </si>
  <si>
    <t>DCL0040364</t>
  </si>
  <si>
    <t>DCL0040578</t>
  </si>
  <si>
    <t>DCL0040737</t>
  </si>
  <si>
    <t>DCL0040942</t>
  </si>
  <si>
    <t>DCL0041112</t>
  </si>
  <si>
    <t>DCL0041288</t>
  </si>
  <si>
    <t>DCL0041660</t>
  </si>
  <si>
    <t>DCL0042089</t>
  </si>
  <si>
    <t>DCL0042506</t>
  </si>
  <si>
    <t>DCL0042671</t>
  </si>
  <si>
    <t>DCL0042849</t>
  </si>
  <si>
    <t>DCL0043026</t>
  </si>
  <si>
    <t>DCL0043275</t>
  </si>
  <si>
    <t>DCL0043461</t>
  </si>
  <si>
    <t>DCL0043620</t>
  </si>
  <si>
    <t>DCL0043809</t>
  </si>
  <si>
    <t>DCL0043937</t>
  </si>
  <si>
    <t>DCL0044082</t>
  </si>
  <si>
    <t>DCL0044267</t>
  </si>
  <si>
    <t>DCL0044773</t>
  </si>
  <si>
    <t>DCL0045052</t>
  </si>
  <si>
    <t>DCL0045420</t>
  </si>
  <si>
    <t>DCL0045769</t>
  </si>
  <si>
    <t>DCL0045903</t>
  </si>
  <si>
    <t>DCL0046114</t>
  </si>
  <si>
    <t>DCL0046314</t>
  </si>
  <si>
    <t>DCL0046454</t>
  </si>
  <si>
    <t>DCL0046631</t>
  </si>
  <si>
    <t>DCL0046819</t>
  </si>
  <si>
    <t>DCL0047002</t>
  </si>
  <si>
    <t>DCL0047260</t>
  </si>
  <si>
    <t>DCL0047864</t>
  </si>
  <si>
    <t>DCL0048180</t>
  </si>
  <si>
    <t>DCL0048447</t>
  </si>
  <si>
    <t>DCL0048649</t>
  </si>
  <si>
    <t>DCL0048874</t>
  </si>
  <si>
    <t>DCL0049331</t>
  </si>
  <si>
    <t>DCL0049571</t>
  </si>
  <si>
    <t>DCL0049772</t>
  </si>
  <si>
    <t>DCL0049958</t>
  </si>
  <si>
    <t>DCL0050076</t>
  </si>
  <si>
    <t>DCL0050242</t>
  </si>
  <si>
    <t>DCL0050877</t>
  </si>
  <si>
    <t>DCL0052533</t>
  </si>
  <si>
    <t>DCL0052793</t>
  </si>
  <si>
    <t>DCL0052977</t>
  </si>
  <si>
    <t>DCL0053173</t>
  </si>
  <si>
    <t>DCL0053333</t>
  </si>
  <si>
    <t>DCL0053653</t>
  </si>
  <si>
    <t>DCL0053798</t>
  </si>
  <si>
    <t>DCL0053949</t>
  </si>
  <si>
    <t>DCL0054246</t>
  </si>
  <si>
    <t>DCL0054432</t>
  </si>
  <si>
    <t>DCL0054573</t>
  </si>
  <si>
    <t>DCL0054781</t>
  </si>
  <si>
    <t>DCL0055864</t>
  </si>
  <si>
    <t>DCL0056177</t>
  </si>
  <si>
    <t>DCL0056401</t>
  </si>
  <si>
    <t>C1232</t>
  </si>
  <si>
    <t>DCL0056606</t>
  </si>
  <si>
    <t>DCL0056747</t>
  </si>
  <si>
    <t>DCL0057025</t>
  </si>
  <si>
    <t>DCL0057182</t>
  </si>
  <si>
    <t>DCL0057320</t>
  </si>
  <si>
    <t>DCL0057481</t>
  </si>
  <si>
    <t>DCL0057687</t>
  </si>
  <si>
    <t>DCL0057817</t>
  </si>
  <si>
    <t>DCL0058655</t>
  </si>
  <si>
    <t>DCL0059984</t>
  </si>
  <si>
    <t>DCL0060306</t>
  </si>
  <si>
    <t>DCL0060613</t>
  </si>
  <si>
    <t>DCL0060833</t>
  </si>
  <si>
    <t>DCL0061057</t>
  </si>
  <si>
    <t>DCL0061251</t>
  </si>
  <si>
    <t>DCL0061440</t>
  </si>
  <si>
    <t>DCL0061585</t>
  </si>
  <si>
    <t>DCL0061717</t>
  </si>
  <si>
    <t>DCL0061853</t>
  </si>
  <si>
    <t>DCL0062041</t>
  </si>
  <si>
    <t>DCL0063422</t>
  </si>
  <si>
    <t>DCL0064166</t>
  </si>
  <si>
    <t>DCL0064404</t>
  </si>
  <si>
    <t>DCL0064565</t>
  </si>
  <si>
    <t>DCL0064743</t>
  </si>
  <si>
    <t>DCL0064907</t>
  </si>
  <si>
    <t>DCL0065095</t>
  </si>
  <si>
    <t>DCL0065295</t>
  </si>
  <si>
    <t>DCL0065461</t>
  </si>
  <si>
    <t>DCL0065624</t>
  </si>
  <si>
    <t>DCL0065804</t>
  </si>
  <si>
    <t>DCL0065940</t>
  </si>
  <si>
    <t>DCL0066688</t>
  </si>
  <si>
    <t>DCL0067017</t>
  </si>
  <si>
    <t>DCL0067317</t>
  </si>
  <si>
    <t>DCL0067455</t>
  </si>
  <si>
    <t>DCL0067611</t>
  </si>
  <si>
    <t>DCL0067752</t>
  </si>
  <si>
    <t>DCL0067981</t>
  </si>
  <si>
    <t>DCL0068154</t>
  </si>
  <si>
    <t>DCL0068300</t>
  </si>
  <si>
    <t>DCL0068310</t>
  </si>
  <si>
    <t>DCL0068518</t>
  </si>
  <si>
    <t>DCL0068747</t>
  </si>
  <si>
    <t>DCL0068954</t>
  </si>
  <si>
    <t>DCL0070564</t>
  </si>
  <si>
    <t>DCL0070959</t>
  </si>
  <si>
    <t>DCL0071277</t>
  </si>
  <si>
    <t>DCL0071501</t>
  </si>
  <si>
    <t>DCL0071664</t>
  </si>
  <si>
    <t>DCL0071804</t>
  </si>
  <si>
    <t>DCL0072067</t>
  </si>
  <si>
    <t>Balances as of 12/31/2025</t>
  </si>
  <si>
    <r>
      <t xml:space="preserve">Main Control Panel: CAB-2-APH-001                        </t>
    </r>
    <r>
      <rPr>
        <b/>
        <sz val="11"/>
        <color rgb="FFFF0000"/>
        <rFont val="Calibri"/>
        <family val="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</si>
</sst>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name val="Arial Unicode MS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color indexed="0"/>
      <name val="Calibri"/>
      <family val="2"/>
    </font>
    <font>
      <i/>
      <sz val="11"/>
      <color theme="1"/>
      <name val="Calibri"/>
      <family val="2"/>
    </font>
    <font>
      <b/>
      <sz val="11"/>
      <color rgb="FFFF0000"/>
      <name val="Calibri"/>
      <family val="2"/>
    </font>
    <font>
      <i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8C8C8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  <xf numFmtId="44" fontId="2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7" fillId="0" borderId="0" xfId="0" applyFont="1"/>
    <xf numFmtId="43" fontId="0" fillId="0" borderId="0" xfId="1" applyFont="1"/>
    <xf numFmtId="43" fontId="8" fillId="0" borderId="3" xfId="1" applyFont="1" applyBorder="1"/>
    <xf numFmtId="43" fontId="10" fillId="0" borderId="0" xfId="1" applyFont="1" applyFill="1" applyBorder="1" applyAlignment="1">
      <alignment horizontal="center" wrapText="1"/>
    </xf>
    <xf numFmtId="49" fontId="9" fillId="0" borderId="0" xfId="3" applyNumberFormat="1" applyFont="1" applyFill="1"/>
    <xf numFmtId="0" fontId="9" fillId="0" borderId="0" xfId="0" applyFont="1" applyFill="1"/>
    <xf numFmtId="43" fontId="9" fillId="0" borderId="0" xfId="1" applyFont="1" applyFill="1"/>
    <xf numFmtId="0" fontId="0" fillId="0" borderId="0" xfId="0" applyFont="1"/>
    <xf numFmtId="43" fontId="9" fillId="0" borderId="0" xfId="1" applyFont="1" applyFill="1" applyBorder="1"/>
    <xf numFmtId="0" fontId="11" fillId="2" borderId="4" xfId="0" applyFont="1" applyFill="1" applyBorder="1"/>
    <xf numFmtId="22" fontId="0" fillId="0" borderId="0" xfId="0" applyNumberFormat="1" applyFont="1"/>
    <xf numFmtId="14" fontId="0" fillId="0" borderId="0" xfId="0" applyNumberFormat="1" applyFont="1"/>
    <xf numFmtId="1" fontId="0" fillId="0" borderId="0" xfId="0" applyNumberFormat="1" applyFont="1"/>
    <xf numFmtId="43" fontId="11" fillId="2" borderId="4" xfId="1" applyFont="1" applyFill="1" applyBorder="1"/>
    <xf numFmtId="0" fontId="10" fillId="0" borderId="0" xfId="0" applyFont="1" applyFill="1"/>
    <xf numFmtId="40" fontId="9" fillId="0" borderId="0" xfId="0" applyNumberFormat="1" applyFont="1" applyFill="1"/>
    <xf numFmtId="4" fontId="9" fillId="0" borderId="0" xfId="0" applyNumberFormat="1" applyFont="1" applyFill="1"/>
    <xf numFmtId="49" fontId="10" fillId="0" borderId="0" xfId="2" applyNumberFormat="1" applyFont="1" applyFill="1" applyAlignment="1">
      <alignment horizontal="center" wrapText="1"/>
    </xf>
    <xf numFmtId="40" fontId="10" fillId="0" borderId="0" xfId="2" applyNumberFormat="1" applyFont="1" applyFill="1" applyAlignment="1">
      <alignment horizontal="center" wrapText="1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wrapText="1"/>
    </xf>
    <xf numFmtId="40" fontId="9" fillId="0" borderId="0" xfId="4" applyNumberFormat="1" applyFont="1" applyFill="1"/>
    <xf numFmtId="40" fontId="9" fillId="0" borderId="0" xfId="3" applyNumberFormat="1" applyFont="1" applyFill="1"/>
    <xf numFmtId="40" fontId="9" fillId="0" borderId="0" xfId="5" applyNumberFormat="1" applyFont="1" applyFill="1"/>
    <xf numFmtId="0" fontId="0" fillId="0" borderId="0" xfId="0" applyFont="1" applyFill="1"/>
    <xf numFmtId="0" fontId="10" fillId="0" borderId="0" xfId="6" applyFont="1" applyFill="1"/>
    <xf numFmtId="40" fontId="10" fillId="0" borderId="0" xfId="6" applyNumberFormat="1" applyFont="1" applyFill="1"/>
    <xf numFmtId="43" fontId="10" fillId="0" borderId="0" xfId="1" applyFont="1" applyFill="1"/>
    <xf numFmtId="43" fontId="9" fillId="0" borderId="0" xfId="0" applyNumberFormat="1" applyFont="1" applyFill="1"/>
    <xf numFmtId="43" fontId="10" fillId="0" borderId="3" xfId="1" applyFont="1" applyFill="1" applyBorder="1"/>
    <xf numFmtId="43" fontId="10" fillId="0" borderId="3" xfId="0" applyNumberFormat="1" applyFont="1" applyFill="1" applyBorder="1"/>
    <xf numFmtId="0" fontId="3" fillId="0" borderId="0" xfId="11" applyFont="1" applyBorder="1"/>
    <xf numFmtId="44" fontId="3" fillId="0" borderId="0" xfId="13" applyFont="1" applyBorder="1"/>
    <xf numFmtId="0" fontId="3" fillId="0" borderId="0" xfId="11" applyFont="1" applyFill="1" applyBorder="1"/>
    <xf numFmtId="44" fontId="3" fillId="0" borderId="0" xfId="13" applyFont="1" applyFill="1" applyBorder="1"/>
    <xf numFmtId="15" fontId="3" fillId="0" borderId="0" xfId="11" applyNumberFormat="1" applyFont="1" applyFill="1" applyBorder="1"/>
    <xf numFmtId="3" fontId="3" fillId="0" borderId="0" xfId="11" applyNumberFormat="1" applyFont="1" applyFill="1" applyBorder="1"/>
    <xf numFmtId="3" fontId="3" fillId="0" borderId="0" xfId="11" applyNumberFormat="1" applyFont="1" applyBorder="1"/>
    <xf numFmtId="44" fontId="3" fillId="0" borderId="0" xfId="11" applyNumberFormat="1" applyFont="1" applyBorder="1"/>
    <xf numFmtId="0" fontId="3" fillId="0" borderId="1" xfId="11" applyFont="1" applyFill="1" applyBorder="1"/>
    <xf numFmtId="44" fontId="3" fillId="0" borderId="1" xfId="13" applyFont="1" applyFill="1" applyBorder="1"/>
    <xf numFmtId="0" fontId="3" fillId="0" borderId="1" xfId="11" quotePrefix="1" applyFont="1" applyFill="1" applyBorder="1"/>
    <xf numFmtId="0" fontId="3" fillId="0" borderId="0" xfId="8" applyFont="1" applyFill="1"/>
    <xf numFmtId="44" fontId="3" fillId="0" borderId="0" xfId="9" applyFont="1" applyFill="1"/>
    <xf numFmtId="0" fontId="8" fillId="0" borderId="0" xfId="8" applyFont="1" applyFill="1" applyAlignment="1">
      <alignment horizontal="center"/>
    </xf>
    <xf numFmtId="44" fontId="3" fillId="0" borderId="1" xfId="9" applyFont="1" applyFill="1" applyBorder="1"/>
    <xf numFmtId="0" fontId="3" fillId="0" borderId="1" xfId="8" applyFont="1" applyFill="1" applyBorder="1"/>
    <xf numFmtId="0" fontId="3" fillId="0" borderId="2" xfId="8" applyFont="1" applyFill="1" applyBorder="1"/>
    <xf numFmtId="44" fontId="3" fillId="0" borderId="0" xfId="8" applyNumberFormat="1" applyFont="1" applyFill="1"/>
    <xf numFmtId="44" fontId="10" fillId="0" borderId="3" xfId="9" applyFont="1" applyFill="1" applyBorder="1"/>
    <xf numFmtId="44" fontId="10" fillId="0" borderId="0" xfId="9" applyFont="1" applyFill="1" applyAlignment="1"/>
    <xf numFmtId="44" fontId="8" fillId="0" borderId="0" xfId="9" applyFont="1" applyFill="1" applyAlignment="1"/>
    <xf numFmtId="0" fontId="14" fillId="0" borderId="0" xfId="8" applyFont="1" applyFill="1" applyBorder="1" applyAlignment="1"/>
    <xf numFmtId="0" fontId="9" fillId="0" borderId="0" xfId="8" applyFont="1" applyFill="1"/>
    <xf numFmtId="0" fontId="12" fillId="0" borderId="0" xfId="8" applyFont="1" applyFill="1" applyAlignment="1">
      <alignment horizontal="left" wrapText="1"/>
    </xf>
  </cellXfs>
  <cellStyles count="15">
    <cellStyle name="Comma" xfId="1" builtinId="3"/>
    <cellStyle name="Comma 2" xfId="12" xr:uid="{B19FFEBB-43DD-4554-A885-0249EA1C2269}"/>
    <cellStyle name="Currency 2" xfId="9" xr:uid="{60DA941F-0FE8-4330-8716-D86F6FA1A21F}"/>
    <cellStyle name="Currency 3" xfId="13" xr:uid="{4CF28CDE-988D-4E0B-8343-81106209D0B4}"/>
    <cellStyle name="Normal" xfId="0" builtinId="0"/>
    <cellStyle name="Normal 10" xfId="7" xr:uid="{9904BDC5-4099-491B-AD58-49BA2BF5FFBE}"/>
    <cellStyle name="Normal 2" xfId="8" xr:uid="{934A0492-5FE0-4ADD-B5BF-C75BCD942412}"/>
    <cellStyle name="Normal 2 11 2" xfId="3" xr:uid="{33CFBC48-F873-4377-9937-B0AC2D4BAA76}"/>
    <cellStyle name="Normal 2 2" xfId="11" xr:uid="{D278AE24-866C-4CF2-A1D0-399C9FC14134}"/>
    <cellStyle name="Normal 3" xfId="10" xr:uid="{651C9105-5204-44E1-B983-28DFFE7366D9}"/>
    <cellStyle name="Normal 56 2" xfId="2" xr:uid="{740DAB68-F30A-4334-AA0A-2D51455A0786}"/>
    <cellStyle name="Normal 65 2" xfId="6" xr:uid="{5E6B2669-0CFD-469C-9E04-9AD9F0D63E91}"/>
    <cellStyle name="Normal 75 2" xfId="4" xr:uid="{085768A6-5059-4E1B-957E-9562260139ED}"/>
    <cellStyle name="Normal 77 2" xfId="5" xr:uid="{DD7F4FA7-09B9-45E6-8D71-EAD985106D1A}"/>
    <cellStyle name="Percent 2" xfId="14" xr:uid="{52A83837-AC2A-44A8-AFBC-82A30802B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31A38-C356-4381-81D3-CC21E1E2CF74}">
  <dimension ref="B2:J24"/>
  <sheetViews>
    <sheetView tabSelected="1" workbookViewId="0">
      <selection activeCell="B26" sqref="B26"/>
    </sheetView>
  </sheetViews>
  <sheetFormatPr defaultColWidth="9.140625" defaultRowHeight="15"/>
  <cols>
    <col min="1" max="1" width="2.7109375" style="43" customWidth="1"/>
    <col min="2" max="2" width="58.42578125" style="43" bestFit="1" customWidth="1"/>
    <col min="3" max="3" width="23.5703125" style="44" bestFit="1" customWidth="1"/>
    <col min="4" max="4" width="14.28515625" style="43" bestFit="1" customWidth="1"/>
    <col min="5" max="5" width="14.85546875" style="43" bestFit="1" customWidth="1"/>
    <col min="6" max="6" width="20.5703125" style="43" bestFit="1" customWidth="1"/>
    <col min="7" max="7" width="25.28515625" style="43" bestFit="1" customWidth="1"/>
    <col min="8" max="16384" width="9.140625" style="43"/>
  </cols>
  <sheetData>
    <row r="2" spans="2:8">
      <c r="B2" s="45" t="s">
        <v>861</v>
      </c>
      <c r="C2" s="46" t="s">
        <v>848</v>
      </c>
      <c r="D2" s="47" t="s">
        <v>849</v>
      </c>
      <c r="E2" s="47" t="s">
        <v>850</v>
      </c>
      <c r="F2" s="47" t="s">
        <v>851</v>
      </c>
    </row>
    <row r="3" spans="2:8">
      <c r="B3" s="48" t="s">
        <v>852</v>
      </c>
      <c r="C3" s="44">
        <v>1801598.94</v>
      </c>
      <c r="D3" s="44">
        <f t="shared" ref="D3:D14" si="0">ROUND(C3/$C$17*$D$17,2)</f>
        <v>1371202.2</v>
      </c>
      <c r="E3" s="44">
        <f>ROUND(C3/$C$17*$E$17,2)</f>
        <v>430396.74</v>
      </c>
      <c r="F3" s="44">
        <f t="shared" ref="F3:F13" si="1">ROUND(C3/$C$17*$F$17,2)</f>
        <v>8812.82</v>
      </c>
      <c r="H3" s="49"/>
    </row>
    <row r="4" spans="2:8">
      <c r="B4" s="48" t="s">
        <v>116</v>
      </c>
      <c r="C4" s="44">
        <v>763452.57</v>
      </c>
      <c r="D4" s="44">
        <f t="shared" si="0"/>
        <v>581065.98</v>
      </c>
      <c r="E4" s="44">
        <f t="shared" ref="E4:E14" si="2">ROUND(C4/$C$17*$E$17,2)</f>
        <v>182386.59</v>
      </c>
      <c r="F4" s="44">
        <f t="shared" si="1"/>
        <v>3734.56</v>
      </c>
      <c r="H4" s="49"/>
    </row>
    <row r="5" spans="2:8">
      <c r="B5" s="48" t="s">
        <v>853</v>
      </c>
      <c r="C5" s="44">
        <v>108851.64</v>
      </c>
      <c r="D5" s="44">
        <f t="shared" si="0"/>
        <v>82847.3</v>
      </c>
      <c r="E5" s="44">
        <f t="shared" si="2"/>
        <v>26004.34</v>
      </c>
      <c r="F5" s="44">
        <f t="shared" si="1"/>
        <v>532.47</v>
      </c>
      <c r="H5" s="49"/>
    </row>
    <row r="6" spans="2:8">
      <c r="B6" s="48" t="s">
        <v>854</v>
      </c>
      <c r="C6" s="44">
        <v>129309.78</v>
      </c>
      <c r="D6" s="44">
        <f t="shared" si="0"/>
        <v>98418.05</v>
      </c>
      <c r="E6" s="44">
        <f t="shared" si="2"/>
        <v>30891.73</v>
      </c>
      <c r="F6" s="44">
        <f t="shared" si="1"/>
        <v>632.54</v>
      </c>
      <c r="H6" s="49"/>
    </row>
    <row r="7" spans="2:8">
      <c r="B7" s="48" t="s">
        <v>855</v>
      </c>
      <c r="C7" s="44">
        <v>4026.02</v>
      </c>
      <c r="D7" s="44">
        <f t="shared" si="0"/>
        <v>3064.22</v>
      </c>
      <c r="E7" s="44">
        <f t="shared" si="2"/>
        <v>961.8</v>
      </c>
      <c r="F7" s="44">
        <f t="shared" si="1"/>
        <v>19.690000000000001</v>
      </c>
      <c r="H7" s="49"/>
    </row>
    <row r="8" spans="2:8">
      <c r="B8" s="48" t="s">
        <v>856</v>
      </c>
      <c r="C8" s="44">
        <v>4026.02</v>
      </c>
      <c r="D8" s="44">
        <f t="shared" si="0"/>
        <v>3064.22</v>
      </c>
      <c r="E8" s="44">
        <f t="shared" si="2"/>
        <v>961.8</v>
      </c>
      <c r="F8" s="44">
        <f t="shared" si="1"/>
        <v>19.690000000000001</v>
      </c>
      <c r="H8" s="49"/>
    </row>
    <row r="9" spans="2:8">
      <c r="B9" s="48" t="s">
        <v>857</v>
      </c>
      <c r="C9" s="44">
        <v>5765.66</v>
      </c>
      <c r="D9" s="44">
        <f t="shared" si="0"/>
        <v>4388.26</v>
      </c>
      <c r="E9" s="44">
        <f t="shared" si="2"/>
        <v>1377.4</v>
      </c>
      <c r="F9" s="44">
        <f t="shared" si="1"/>
        <v>28.2</v>
      </c>
      <c r="H9" s="49"/>
    </row>
    <row r="10" spans="2:8">
      <c r="B10" s="48" t="s">
        <v>858</v>
      </c>
      <c r="C10" s="44">
        <v>6409.32</v>
      </c>
      <c r="D10" s="44">
        <f t="shared" si="0"/>
        <v>4878.1499999999996</v>
      </c>
      <c r="E10" s="44">
        <f t="shared" si="2"/>
        <v>1531.17</v>
      </c>
      <c r="F10" s="44">
        <f t="shared" si="1"/>
        <v>31.35</v>
      </c>
      <c r="H10" s="49"/>
    </row>
    <row r="11" spans="2:8">
      <c r="B11" s="48" t="s">
        <v>859</v>
      </c>
      <c r="C11" s="44">
        <v>6409.32</v>
      </c>
      <c r="D11" s="44">
        <f t="shared" si="0"/>
        <v>4878.1499999999996</v>
      </c>
      <c r="E11" s="44">
        <f t="shared" si="2"/>
        <v>1531.17</v>
      </c>
      <c r="F11" s="44">
        <f t="shared" si="1"/>
        <v>31.35</v>
      </c>
      <c r="H11" s="49"/>
    </row>
    <row r="12" spans="2:8">
      <c r="B12" s="48" t="s">
        <v>128</v>
      </c>
      <c r="C12" s="44">
        <v>76047.03</v>
      </c>
      <c r="D12" s="44">
        <f t="shared" si="0"/>
        <v>57879.62</v>
      </c>
      <c r="E12" s="44">
        <f t="shared" si="2"/>
        <v>18167.41</v>
      </c>
      <c r="F12" s="44">
        <f t="shared" si="1"/>
        <v>372</v>
      </c>
      <c r="H12" s="49"/>
    </row>
    <row r="13" spans="2:8">
      <c r="B13" s="48" t="s">
        <v>130</v>
      </c>
      <c r="C13" s="44">
        <v>151398.21</v>
      </c>
      <c r="D13" s="44">
        <f t="shared" si="0"/>
        <v>115229.62</v>
      </c>
      <c r="E13" s="44">
        <f t="shared" si="2"/>
        <v>36168.589999999997</v>
      </c>
      <c r="F13" s="44">
        <f t="shared" si="1"/>
        <v>740.59</v>
      </c>
      <c r="H13" s="49"/>
    </row>
    <row r="14" spans="2:8">
      <c r="B14" s="48" t="s">
        <v>1052</v>
      </c>
      <c r="C14" s="44">
        <v>47914.6</v>
      </c>
      <c r="D14" s="44">
        <f t="shared" si="0"/>
        <v>36467.94</v>
      </c>
      <c r="E14" s="44">
        <f t="shared" si="2"/>
        <v>11446.66</v>
      </c>
      <c r="F14" s="44">
        <f>ROUND(C14/$C$17*$F$17,2)+0.01</f>
        <v>234.39</v>
      </c>
      <c r="H14" s="49"/>
    </row>
    <row r="15" spans="2:8">
      <c r="D15" s="44"/>
      <c r="E15" s="44"/>
      <c r="F15" s="44"/>
    </row>
    <row r="16" spans="2:8">
      <c r="D16" s="44"/>
      <c r="E16" s="44"/>
      <c r="F16" s="44"/>
    </row>
    <row r="17" spans="2:10">
      <c r="C17" s="50">
        <v>3105209.11</v>
      </c>
      <c r="D17" s="50">
        <v>2363383.7000000002</v>
      </c>
      <c r="E17" s="50">
        <v>741825.41</v>
      </c>
      <c r="F17" s="50">
        <v>15189.65</v>
      </c>
      <c r="G17" s="51" t="s">
        <v>1051</v>
      </c>
      <c r="H17" s="52"/>
      <c r="I17" s="52"/>
      <c r="J17" s="52"/>
    </row>
    <row r="18" spans="2:10">
      <c r="C18" s="44" t="s">
        <v>860</v>
      </c>
    </row>
    <row r="20" spans="2:10" s="54" customFormat="1">
      <c r="B20" s="53"/>
      <c r="C20" s="53"/>
    </row>
    <row r="21" spans="2:10" ht="14.45" customHeight="1">
      <c r="D21" s="49"/>
    </row>
    <row r="22" spans="2:10">
      <c r="B22" s="55"/>
    </row>
    <row r="23" spans="2:10">
      <c r="B23" s="55"/>
    </row>
    <row r="24" spans="2:10">
      <c r="B24" s="55"/>
    </row>
  </sheetData>
  <mergeCells count="1">
    <mergeCell ref="B22:B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D6505-CDCB-44E1-A907-792730608DF5}">
  <dimension ref="A1:H6"/>
  <sheetViews>
    <sheetView zoomScaleNormal="100" workbookViewId="0">
      <selection activeCell="C16" sqref="C16"/>
    </sheetView>
  </sheetViews>
  <sheetFormatPr defaultColWidth="8.85546875" defaultRowHeight="15"/>
  <cols>
    <col min="1" max="1" width="43.7109375" style="32" bestFit="1" customWidth="1"/>
    <col min="2" max="2" width="10.85546875" style="32" bestFit="1" customWidth="1"/>
    <col min="3" max="3" width="24.85546875" style="32" bestFit="1" customWidth="1"/>
    <col min="4" max="4" width="27.140625" style="32" bestFit="1" customWidth="1"/>
    <col min="5" max="5" width="17" style="32" bestFit="1" customWidth="1"/>
    <col min="6" max="6" width="20.85546875" style="33" bestFit="1" customWidth="1"/>
    <col min="7" max="7" width="15" style="32" bestFit="1" customWidth="1"/>
    <col min="8" max="8" width="15.42578125" style="32" bestFit="1" customWidth="1"/>
    <col min="9" max="9" width="47.140625" style="32" customWidth="1"/>
    <col min="10" max="16384" width="8.85546875" style="32"/>
  </cols>
  <sheetData>
    <row r="1" spans="1:8" s="34" customFormat="1">
      <c r="A1" s="40" t="s">
        <v>875</v>
      </c>
      <c r="B1" s="40" t="s">
        <v>874</v>
      </c>
      <c r="C1" s="40" t="s">
        <v>873</v>
      </c>
      <c r="D1" s="40" t="s">
        <v>872</v>
      </c>
      <c r="E1" s="40" t="s">
        <v>871</v>
      </c>
      <c r="F1" s="41" t="s">
        <v>870</v>
      </c>
      <c r="G1" s="42" t="s">
        <v>868</v>
      </c>
      <c r="H1" s="42" t="s">
        <v>869</v>
      </c>
    </row>
    <row r="2" spans="1:8" s="34" customFormat="1">
      <c r="A2" s="34" t="s">
        <v>866</v>
      </c>
      <c r="B2" s="34" t="s">
        <v>867</v>
      </c>
      <c r="C2" s="36">
        <v>45786</v>
      </c>
      <c r="D2" s="37">
        <v>2287031</v>
      </c>
      <c r="E2" s="34">
        <v>8.0299999999999996E-2</v>
      </c>
      <c r="F2" s="35">
        <f>E2*D2</f>
        <v>183648.58929999999</v>
      </c>
      <c r="G2" s="35">
        <f>D2-H2</f>
        <v>122432.39286666643</v>
      </c>
      <c r="H2" s="35">
        <f>D2-(F2/12*8)</f>
        <v>2164598.6071333336</v>
      </c>
    </row>
    <row r="5" spans="1:8">
      <c r="D5" s="38"/>
      <c r="G5" s="39"/>
      <c r="H5" s="39"/>
    </row>
    <row r="6" spans="1:8">
      <c r="G6" s="39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CCE92-6E9B-4C25-9547-2B33EAC031E6}">
  <dimension ref="A1:Q461"/>
  <sheetViews>
    <sheetView workbookViewId="0">
      <pane ySplit="3" topLeftCell="A430" activePane="bottomLeft" state="frozen"/>
      <selection pane="bottomLeft" activeCell="I451" sqref="I451"/>
    </sheetView>
  </sheetViews>
  <sheetFormatPr defaultColWidth="9.140625" defaultRowHeight="15"/>
  <cols>
    <col min="1" max="1" width="8.140625" style="6" bestFit="1" customWidth="1"/>
    <col min="2" max="2" width="7.28515625" style="6" bestFit="1" customWidth="1"/>
    <col min="3" max="3" width="18.5703125" style="6" bestFit="1" customWidth="1"/>
    <col min="4" max="4" width="43.42578125" style="6" bestFit="1" customWidth="1"/>
    <col min="5" max="6" width="15.28515625" style="6" bestFit="1" customWidth="1"/>
    <col min="7" max="7" width="14.28515625" style="6" bestFit="1" customWidth="1"/>
    <col min="8" max="8" width="1.7109375" style="6" customWidth="1"/>
    <col min="9" max="9" width="102.5703125" style="6" bestFit="1" customWidth="1"/>
    <col min="10" max="10" width="11.5703125" style="7" bestFit="1" customWidth="1"/>
    <col min="11" max="11" width="25.5703125" style="7" bestFit="1" customWidth="1"/>
    <col min="12" max="12" width="15.140625" style="7" bestFit="1" customWidth="1"/>
    <col min="13" max="13" width="9.140625" style="7" bestFit="1"/>
    <col min="14" max="14" width="10" style="7" bestFit="1" customWidth="1"/>
    <col min="15" max="15" width="25.5703125" style="7" bestFit="1" customWidth="1"/>
    <col min="16" max="16" width="15.140625" style="7" bestFit="1" customWidth="1"/>
    <col min="17" max="17" width="8.7109375" style="7" bestFit="1" customWidth="1"/>
    <col min="18" max="16384" width="9.140625" style="6"/>
  </cols>
  <sheetData>
    <row r="1" spans="1:17">
      <c r="D1" s="15" t="s">
        <v>0</v>
      </c>
      <c r="F1" s="16"/>
    </row>
    <row r="2" spans="1:17">
      <c r="E2" s="17"/>
    </row>
    <row r="3" spans="1:17" s="21" customFormat="1" ht="30">
      <c r="A3" s="18" t="s">
        <v>1</v>
      </c>
      <c r="B3" s="18" t="s">
        <v>2</v>
      </c>
      <c r="C3" s="18" t="s">
        <v>3</v>
      </c>
      <c r="D3" s="18" t="s">
        <v>4</v>
      </c>
      <c r="E3" s="19" t="s">
        <v>5</v>
      </c>
      <c r="F3" s="20" t="s">
        <v>6</v>
      </c>
      <c r="G3" s="19" t="s">
        <v>862</v>
      </c>
      <c r="J3" s="4"/>
      <c r="K3" s="4"/>
      <c r="L3" s="4"/>
      <c r="M3" s="4"/>
      <c r="N3" s="4"/>
      <c r="O3" s="4"/>
      <c r="P3" s="4"/>
      <c r="Q3" s="4"/>
    </row>
    <row r="4" spans="1:17">
      <c r="A4" s="5" t="s">
        <v>7</v>
      </c>
      <c r="B4" s="6" t="s">
        <v>8</v>
      </c>
      <c r="C4" s="5" t="s">
        <v>9</v>
      </c>
      <c r="D4" s="5" t="s">
        <v>10</v>
      </c>
      <c r="E4" s="17">
        <v>890588.32</v>
      </c>
      <c r="F4" s="17">
        <v>673665.80999999994</v>
      </c>
      <c r="G4" s="17">
        <v>216922.51</v>
      </c>
      <c r="H4" s="7"/>
      <c r="I4" s="22"/>
      <c r="J4" s="17"/>
      <c r="K4" s="17"/>
      <c r="L4" s="17"/>
      <c r="M4" s="17"/>
      <c r="Q4" s="17"/>
    </row>
    <row r="5" spans="1:17">
      <c r="A5" s="5" t="s">
        <v>7</v>
      </c>
      <c r="B5" s="6" t="s">
        <v>8</v>
      </c>
      <c r="C5" s="5" t="s">
        <v>11</v>
      </c>
      <c r="D5" s="5" t="s">
        <v>12</v>
      </c>
      <c r="E5" s="17">
        <v>912588.32</v>
      </c>
      <c r="F5" s="17">
        <v>690307.24</v>
      </c>
      <c r="G5" s="17">
        <v>222281.07999999996</v>
      </c>
      <c r="H5" s="7"/>
      <c r="I5" s="22"/>
      <c r="J5" s="17"/>
      <c r="K5" s="17"/>
      <c r="L5" s="17"/>
      <c r="M5" s="17"/>
      <c r="Q5" s="17"/>
    </row>
    <row r="6" spans="1:17">
      <c r="A6" s="5" t="s">
        <v>7</v>
      </c>
      <c r="B6" s="6" t="s">
        <v>8</v>
      </c>
      <c r="C6" s="5" t="s">
        <v>13</v>
      </c>
      <c r="D6" s="5" t="s">
        <v>14</v>
      </c>
      <c r="E6" s="17">
        <v>778588.33</v>
      </c>
      <c r="F6" s="17">
        <v>588945.87</v>
      </c>
      <c r="G6" s="17">
        <v>189642.45999999996</v>
      </c>
      <c r="H6" s="7"/>
      <c r="I6" s="22"/>
      <c r="J6" s="17"/>
      <c r="K6" s="17"/>
      <c r="L6" s="17"/>
      <c r="M6" s="17"/>
      <c r="Q6" s="17"/>
    </row>
    <row r="7" spans="1:17">
      <c r="A7" s="5" t="s">
        <v>7</v>
      </c>
      <c r="B7" s="6" t="s">
        <v>8</v>
      </c>
      <c r="C7" s="5" t="s">
        <v>15</v>
      </c>
      <c r="D7" s="5" t="s">
        <v>16</v>
      </c>
      <c r="E7" s="17">
        <v>734977.82</v>
      </c>
      <c r="F7" s="17">
        <v>555957.69000000006</v>
      </c>
      <c r="G7" s="17">
        <v>179020.12999999989</v>
      </c>
      <c r="H7" s="7"/>
      <c r="I7" s="22"/>
      <c r="J7" s="17"/>
      <c r="K7" s="17"/>
      <c r="L7" s="17"/>
      <c r="M7" s="17"/>
      <c r="Q7" s="17"/>
    </row>
    <row r="8" spans="1:17">
      <c r="A8" s="5" t="s">
        <v>7</v>
      </c>
      <c r="B8" s="6" t="s">
        <v>8</v>
      </c>
      <c r="C8" s="5" t="s">
        <v>17</v>
      </c>
      <c r="D8" s="5" t="s">
        <v>18</v>
      </c>
      <c r="E8" s="17">
        <v>454268.96</v>
      </c>
      <c r="F8" s="17">
        <v>343621.72</v>
      </c>
      <c r="G8" s="17">
        <v>110647.24000000005</v>
      </c>
      <c r="H8" s="7"/>
      <c r="I8" s="22"/>
      <c r="J8" s="17"/>
      <c r="K8" s="17"/>
      <c r="L8" s="17"/>
      <c r="M8" s="17"/>
      <c r="Q8" s="17"/>
    </row>
    <row r="9" spans="1:17">
      <c r="A9" s="5" t="s">
        <v>7</v>
      </c>
      <c r="B9" s="6" t="s">
        <v>8</v>
      </c>
      <c r="C9" s="5" t="s">
        <v>19</v>
      </c>
      <c r="D9" s="5" t="s">
        <v>20</v>
      </c>
      <c r="E9" s="17">
        <v>437268.96</v>
      </c>
      <c r="F9" s="17">
        <v>330762.44</v>
      </c>
      <c r="G9" s="17">
        <v>106506.52000000002</v>
      </c>
      <c r="H9" s="7"/>
      <c r="I9" s="22"/>
      <c r="J9" s="17"/>
      <c r="K9" s="17"/>
      <c r="L9" s="17"/>
      <c r="M9" s="17"/>
      <c r="Q9" s="17"/>
    </row>
    <row r="10" spans="1:17">
      <c r="A10" s="5" t="s">
        <v>7</v>
      </c>
      <c r="B10" s="6" t="s">
        <v>8</v>
      </c>
      <c r="C10" s="5" t="s">
        <v>21</v>
      </c>
      <c r="D10" s="5" t="s">
        <v>22</v>
      </c>
      <c r="E10" s="17">
        <v>425268.96</v>
      </c>
      <c r="F10" s="17">
        <v>321685.32</v>
      </c>
      <c r="G10" s="17">
        <v>103583.64000000001</v>
      </c>
      <c r="H10" s="7"/>
      <c r="I10" s="22"/>
      <c r="J10" s="17"/>
      <c r="K10" s="17"/>
      <c r="L10" s="17"/>
      <c r="M10" s="17"/>
      <c r="Q10" s="17"/>
    </row>
    <row r="11" spans="1:17">
      <c r="A11" s="5" t="s">
        <v>7</v>
      </c>
      <c r="B11" s="6" t="s">
        <v>8</v>
      </c>
      <c r="C11" s="5" t="s">
        <v>23</v>
      </c>
      <c r="D11" s="5" t="s">
        <v>24</v>
      </c>
      <c r="E11" s="17">
        <v>437268.96</v>
      </c>
      <c r="F11" s="17">
        <v>330762.44</v>
      </c>
      <c r="G11" s="17">
        <v>106506.52000000002</v>
      </c>
      <c r="H11" s="7"/>
      <c r="I11" s="22"/>
      <c r="J11" s="17"/>
      <c r="K11" s="17"/>
      <c r="L11" s="17"/>
      <c r="M11" s="17"/>
      <c r="Q11" s="17"/>
    </row>
    <row r="12" spans="1:17">
      <c r="A12" s="5" t="s">
        <v>7</v>
      </c>
      <c r="B12" s="6" t="s">
        <v>8</v>
      </c>
      <c r="C12" s="5" t="s">
        <v>25</v>
      </c>
      <c r="D12" s="5" t="s">
        <v>26</v>
      </c>
      <c r="E12" s="17">
        <v>427268.96</v>
      </c>
      <c r="F12" s="17">
        <v>323198.17000000004</v>
      </c>
      <c r="G12" s="17">
        <v>104070.78999999998</v>
      </c>
      <c r="H12" s="7"/>
      <c r="I12" s="22"/>
      <c r="J12" s="17"/>
      <c r="K12" s="17"/>
      <c r="L12" s="17"/>
      <c r="M12" s="17"/>
      <c r="Q12" s="17"/>
    </row>
    <row r="13" spans="1:17">
      <c r="A13" s="5" t="s">
        <v>7</v>
      </c>
      <c r="B13" s="6" t="s">
        <v>8</v>
      </c>
      <c r="C13" s="5" t="s">
        <v>27</v>
      </c>
      <c r="D13" s="5" t="s">
        <v>28</v>
      </c>
      <c r="E13" s="17">
        <v>413268.96</v>
      </c>
      <c r="F13" s="17">
        <v>312608.14</v>
      </c>
      <c r="G13" s="17">
        <v>100660.82</v>
      </c>
      <c r="H13" s="7"/>
      <c r="I13" s="22"/>
      <c r="J13" s="17"/>
      <c r="K13" s="17"/>
      <c r="L13" s="17"/>
      <c r="M13" s="17"/>
      <c r="Q13" s="17"/>
    </row>
    <row r="14" spans="1:17">
      <c r="A14" s="5" t="s">
        <v>7</v>
      </c>
      <c r="B14" s="6" t="s">
        <v>8</v>
      </c>
      <c r="C14" s="5" t="s">
        <v>29</v>
      </c>
      <c r="D14" s="5" t="s">
        <v>30</v>
      </c>
      <c r="E14" s="17">
        <v>407268.96</v>
      </c>
      <c r="F14" s="17">
        <v>308069.54000000004</v>
      </c>
      <c r="G14" s="17">
        <v>99199.419999999984</v>
      </c>
      <c r="H14" s="7"/>
      <c r="I14" s="22"/>
      <c r="J14" s="17"/>
      <c r="K14" s="17"/>
      <c r="L14" s="17"/>
      <c r="M14" s="17"/>
      <c r="Q14" s="17"/>
    </row>
    <row r="15" spans="1:17">
      <c r="A15" s="5" t="s">
        <v>7</v>
      </c>
      <c r="B15" s="6" t="s">
        <v>8</v>
      </c>
      <c r="C15" s="5" t="s">
        <v>31</v>
      </c>
      <c r="D15" s="5" t="s">
        <v>32</v>
      </c>
      <c r="E15" s="17">
        <v>690189.72</v>
      </c>
      <c r="F15" s="17">
        <v>522078.74</v>
      </c>
      <c r="G15" s="17">
        <v>168110.97999999998</v>
      </c>
      <c r="H15" s="7"/>
      <c r="I15" s="22"/>
      <c r="J15" s="17"/>
      <c r="K15" s="17"/>
      <c r="L15" s="17"/>
      <c r="M15" s="17"/>
      <c r="Q15" s="17"/>
    </row>
    <row r="16" spans="1:17">
      <c r="A16" s="5" t="s">
        <v>7</v>
      </c>
      <c r="B16" s="6" t="s">
        <v>8</v>
      </c>
      <c r="C16" s="5" t="s">
        <v>33</v>
      </c>
      <c r="D16" s="5" t="s">
        <v>34</v>
      </c>
      <c r="E16" s="17">
        <v>1036886.64</v>
      </c>
      <c r="F16" s="17">
        <v>784330.03</v>
      </c>
      <c r="G16" s="17">
        <v>252556.61</v>
      </c>
      <c r="H16" s="7"/>
      <c r="I16" s="22"/>
      <c r="J16" s="17"/>
      <c r="K16" s="17"/>
      <c r="L16" s="17"/>
      <c r="M16" s="17"/>
      <c r="Q16" s="17"/>
    </row>
    <row r="17" spans="1:17">
      <c r="A17" s="5" t="s">
        <v>7</v>
      </c>
      <c r="B17" s="6" t="s">
        <v>8</v>
      </c>
      <c r="C17" s="5" t="s">
        <v>35</v>
      </c>
      <c r="D17" s="5" t="s">
        <v>36</v>
      </c>
      <c r="E17" s="17">
        <v>643041.47</v>
      </c>
      <c r="F17" s="17">
        <v>486414.54</v>
      </c>
      <c r="G17" s="17">
        <v>156626.93</v>
      </c>
      <c r="H17" s="7"/>
      <c r="I17" s="22"/>
      <c r="J17" s="17"/>
      <c r="K17" s="17"/>
      <c r="L17" s="17"/>
      <c r="M17" s="17"/>
      <c r="Q17" s="17"/>
    </row>
    <row r="18" spans="1:17">
      <c r="A18" s="5" t="s">
        <v>7</v>
      </c>
      <c r="B18" s="6" t="s">
        <v>8</v>
      </c>
      <c r="C18" s="5" t="s">
        <v>37</v>
      </c>
      <c r="D18" s="5" t="s">
        <v>38</v>
      </c>
      <c r="E18" s="17">
        <v>1257582.92</v>
      </c>
      <c r="F18" s="17">
        <v>951270.83000000007</v>
      </c>
      <c r="G18" s="17">
        <v>306312.08999999985</v>
      </c>
      <c r="H18" s="7"/>
      <c r="I18" s="22"/>
      <c r="J18" s="17"/>
      <c r="K18" s="17"/>
      <c r="L18" s="17"/>
      <c r="M18" s="17"/>
      <c r="Q18" s="17"/>
    </row>
    <row r="19" spans="1:17">
      <c r="A19" s="5" t="s">
        <v>7</v>
      </c>
      <c r="B19" s="6" t="s">
        <v>8</v>
      </c>
      <c r="C19" s="5" t="s">
        <v>39</v>
      </c>
      <c r="D19" s="5" t="s">
        <v>40</v>
      </c>
      <c r="E19" s="17">
        <v>810559.1</v>
      </c>
      <c r="F19" s="17">
        <v>613129.46000000008</v>
      </c>
      <c r="G19" s="17">
        <v>197429.6399999999</v>
      </c>
      <c r="H19" s="7"/>
      <c r="I19" s="22"/>
      <c r="J19" s="17"/>
      <c r="K19" s="17"/>
      <c r="L19" s="17"/>
      <c r="M19" s="17"/>
      <c r="Q19" s="17"/>
    </row>
    <row r="20" spans="1:17">
      <c r="A20" s="5" t="s">
        <v>7</v>
      </c>
      <c r="B20" s="6" t="s">
        <v>8</v>
      </c>
      <c r="C20" s="5" t="s">
        <v>41</v>
      </c>
      <c r="D20" s="5" t="s">
        <v>42</v>
      </c>
      <c r="E20" s="17">
        <v>585945.43000000005</v>
      </c>
      <c r="F20" s="17">
        <v>443225.52999999997</v>
      </c>
      <c r="G20" s="17">
        <v>142719.90000000008</v>
      </c>
      <c r="H20" s="7"/>
      <c r="I20" s="22"/>
      <c r="J20" s="17"/>
      <c r="K20" s="17"/>
      <c r="L20" s="17"/>
      <c r="M20" s="17"/>
      <c r="Q20" s="17"/>
    </row>
    <row r="21" spans="1:17">
      <c r="A21" s="5" t="s">
        <v>7</v>
      </c>
      <c r="B21" s="6" t="s">
        <v>8</v>
      </c>
      <c r="C21" s="5" t="s">
        <v>43</v>
      </c>
      <c r="D21" s="5" t="s">
        <v>44</v>
      </c>
      <c r="E21" s="17">
        <v>386207.22</v>
      </c>
      <c r="F21" s="17">
        <v>292137.95999999996</v>
      </c>
      <c r="G21" s="17">
        <v>94069.260000000009</v>
      </c>
      <c r="H21" s="7"/>
      <c r="I21" s="22"/>
      <c r="J21" s="17"/>
      <c r="K21" s="17"/>
      <c r="L21" s="17"/>
      <c r="M21" s="17"/>
      <c r="Q21" s="17"/>
    </row>
    <row r="22" spans="1:17">
      <c r="A22" s="5" t="s">
        <v>7</v>
      </c>
      <c r="B22" s="6" t="s">
        <v>8</v>
      </c>
      <c r="C22" s="5" t="s">
        <v>45</v>
      </c>
      <c r="D22" s="5" t="s">
        <v>46</v>
      </c>
      <c r="E22" s="17">
        <v>621043.26</v>
      </c>
      <c r="F22" s="17">
        <v>469774.45</v>
      </c>
      <c r="G22" s="17">
        <v>151268.81</v>
      </c>
      <c r="H22" s="7"/>
      <c r="I22" s="22"/>
      <c r="J22" s="17"/>
      <c r="K22" s="17"/>
      <c r="L22" s="17"/>
      <c r="M22" s="17"/>
      <c r="Q22" s="17"/>
    </row>
    <row r="23" spans="1:17">
      <c r="A23" s="5" t="s">
        <v>7</v>
      </c>
      <c r="B23" s="6" t="s">
        <v>8</v>
      </c>
      <c r="C23" s="5" t="s">
        <v>47</v>
      </c>
      <c r="D23" s="5" t="s">
        <v>48</v>
      </c>
      <c r="E23" s="17">
        <v>908678.07</v>
      </c>
      <c r="F23" s="17">
        <v>687349.54</v>
      </c>
      <c r="G23" s="17">
        <v>221328.52999999991</v>
      </c>
      <c r="H23" s="7"/>
      <c r="I23" s="22"/>
      <c r="J23" s="17"/>
      <c r="K23" s="17"/>
      <c r="L23" s="17"/>
      <c r="M23" s="17"/>
      <c r="Q23" s="17"/>
    </row>
    <row r="24" spans="1:17">
      <c r="A24" s="5" t="s">
        <v>7</v>
      </c>
      <c r="B24" s="6" t="s">
        <v>8</v>
      </c>
      <c r="C24" s="5" t="s">
        <v>49</v>
      </c>
      <c r="D24" s="5" t="s">
        <v>50</v>
      </c>
      <c r="E24" s="17">
        <v>838367.88</v>
      </c>
      <c r="F24" s="17">
        <v>634164.96000000008</v>
      </c>
      <c r="G24" s="17">
        <v>204202.91999999993</v>
      </c>
      <c r="H24" s="7"/>
      <c r="I24" s="22"/>
      <c r="J24" s="17"/>
      <c r="K24" s="17"/>
      <c r="L24" s="17"/>
      <c r="M24" s="17"/>
      <c r="Q24" s="17"/>
    </row>
    <row r="25" spans="1:17">
      <c r="A25" s="5" t="s">
        <v>7</v>
      </c>
      <c r="B25" s="6" t="s">
        <v>8</v>
      </c>
      <c r="C25" s="5" t="s">
        <v>51</v>
      </c>
      <c r="D25" s="5" t="s">
        <v>52</v>
      </c>
      <c r="E25" s="17">
        <v>751768.67</v>
      </c>
      <c r="F25" s="17">
        <v>568658.81999999995</v>
      </c>
      <c r="G25" s="17">
        <v>183109.85000000009</v>
      </c>
      <c r="H25" s="7"/>
      <c r="I25" s="22"/>
      <c r="J25" s="17"/>
      <c r="K25" s="17"/>
      <c r="L25" s="17"/>
      <c r="M25" s="17"/>
      <c r="Q25" s="17"/>
    </row>
    <row r="26" spans="1:17">
      <c r="A26" s="5" t="s">
        <v>7</v>
      </c>
      <c r="B26" s="6" t="s">
        <v>8</v>
      </c>
      <c r="C26" s="5" t="s">
        <v>53</v>
      </c>
      <c r="D26" s="5" t="s">
        <v>54</v>
      </c>
      <c r="E26" s="17">
        <v>491606.38</v>
      </c>
      <c r="F26" s="17">
        <v>371864.78</v>
      </c>
      <c r="G26" s="17">
        <v>119741.59999999998</v>
      </c>
      <c r="H26" s="7"/>
      <c r="I26" s="22"/>
      <c r="J26" s="17"/>
      <c r="K26" s="17"/>
      <c r="L26" s="17"/>
      <c r="M26" s="17"/>
      <c r="Q26" s="17"/>
    </row>
    <row r="27" spans="1:17">
      <c r="A27" s="5" t="s">
        <v>7</v>
      </c>
      <c r="B27" s="6" t="s">
        <v>8</v>
      </c>
      <c r="C27" s="5" t="s">
        <v>55</v>
      </c>
      <c r="D27" s="5" t="s">
        <v>56</v>
      </c>
      <c r="E27" s="17">
        <v>489418.31</v>
      </c>
      <c r="F27" s="17">
        <v>370209.67000000004</v>
      </c>
      <c r="G27" s="17">
        <v>119208.63999999996</v>
      </c>
      <c r="H27" s="7"/>
      <c r="I27" s="22"/>
      <c r="J27" s="17"/>
      <c r="K27" s="17"/>
      <c r="L27" s="17"/>
      <c r="M27" s="17"/>
      <c r="Q27" s="17"/>
    </row>
    <row r="28" spans="1:17">
      <c r="A28" s="5" t="s">
        <v>7</v>
      </c>
      <c r="B28" s="6" t="s">
        <v>8</v>
      </c>
      <c r="C28" s="5" t="s">
        <v>57</v>
      </c>
      <c r="D28" s="5" t="s">
        <v>58</v>
      </c>
      <c r="E28" s="17">
        <v>498095.34</v>
      </c>
      <c r="F28" s="17">
        <v>376773.20999999996</v>
      </c>
      <c r="G28" s="17">
        <v>121322.13000000006</v>
      </c>
      <c r="H28" s="7"/>
      <c r="I28" s="22"/>
      <c r="J28" s="17"/>
      <c r="K28" s="17"/>
      <c r="L28" s="17"/>
      <c r="M28" s="17"/>
      <c r="Q28" s="17"/>
    </row>
    <row r="29" spans="1:17">
      <c r="A29" s="5" t="s">
        <v>7</v>
      </c>
      <c r="B29" s="6" t="s">
        <v>8</v>
      </c>
      <c r="C29" s="5" t="s">
        <v>59</v>
      </c>
      <c r="D29" s="5" t="s">
        <v>60</v>
      </c>
      <c r="E29" s="17">
        <v>511198.94</v>
      </c>
      <c r="F29" s="17">
        <v>386685.21</v>
      </c>
      <c r="G29" s="17">
        <v>124513.72999999998</v>
      </c>
      <c r="H29" s="7"/>
      <c r="I29" s="22"/>
      <c r="J29" s="17"/>
      <c r="K29" s="17"/>
      <c r="L29" s="17"/>
      <c r="M29" s="17"/>
      <c r="Q29" s="17"/>
    </row>
    <row r="30" spans="1:17">
      <c r="A30" s="5" t="s">
        <v>61</v>
      </c>
      <c r="B30" s="6" t="s">
        <v>8</v>
      </c>
      <c r="C30" s="5" t="s">
        <v>62</v>
      </c>
      <c r="D30" s="5" t="s">
        <v>63</v>
      </c>
      <c r="E30" s="17">
        <v>986267.37</v>
      </c>
      <c r="F30" s="17">
        <v>750650.96</v>
      </c>
      <c r="G30" s="17">
        <v>235616.41000000003</v>
      </c>
      <c r="H30" s="7"/>
      <c r="I30" s="22"/>
      <c r="J30" s="17"/>
      <c r="K30" s="17"/>
      <c r="L30" s="17"/>
      <c r="M30" s="17"/>
      <c r="Q30" s="17"/>
    </row>
    <row r="31" spans="1:17">
      <c r="A31" s="5" t="s">
        <v>61</v>
      </c>
      <c r="B31" s="6" t="s">
        <v>8</v>
      </c>
      <c r="C31" s="5" t="s">
        <v>64</v>
      </c>
      <c r="D31" s="5" t="s">
        <v>65</v>
      </c>
      <c r="E31" s="17">
        <v>255091.97</v>
      </c>
      <c r="F31" s="17">
        <v>194151.25999999998</v>
      </c>
      <c r="G31" s="17">
        <v>60940.710000000021</v>
      </c>
      <c r="H31" s="7"/>
      <c r="I31" s="22"/>
      <c r="J31" s="17"/>
      <c r="K31" s="17"/>
      <c r="L31" s="17"/>
      <c r="M31" s="17"/>
      <c r="Q31" s="17"/>
    </row>
    <row r="32" spans="1:17">
      <c r="A32" s="5" t="s">
        <v>61</v>
      </c>
      <c r="B32" s="6" t="s">
        <v>8</v>
      </c>
      <c r="C32" s="5" t="s">
        <v>66</v>
      </c>
      <c r="D32" s="5" t="s">
        <v>67</v>
      </c>
      <c r="E32" s="17">
        <v>213638.97</v>
      </c>
      <c r="F32" s="17">
        <v>162601.25</v>
      </c>
      <c r="G32" s="17">
        <v>51037.72</v>
      </c>
      <c r="H32" s="7"/>
      <c r="I32" s="22"/>
      <c r="J32" s="17"/>
      <c r="K32" s="17"/>
      <c r="L32" s="17"/>
      <c r="M32" s="17"/>
      <c r="Q32" s="17"/>
    </row>
    <row r="33" spans="1:17">
      <c r="A33" s="5" t="s">
        <v>61</v>
      </c>
      <c r="B33" s="6" t="s">
        <v>8</v>
      </c>
      <c r="C33" s="5" t="s">
        <v>68</v>
      </c>
      <c r="D33" s="5" t="s">
        <v>69</v>
      </c>
      <c r="E33" s="17">
        <v>235047.97</v>
      </c>
      <c r="F33" s="17">
        <v>178895.8</v>
      </c>
      <c r="G33" s="17">
        <v>56152.170000000013</v>
      </c>
      <c r="H33" s="7"/>
      <c r="I33" s="22"/>
      <c r="J33" s="17"/>
      <c r="K33" s="17"/>
      <c r="L33" s="17"/>
      <c r="M33" s="17"/>
      <c r="Q33" s="17"/>
    </row>
    <row r="34" spans="1:17">
      <c r="A34" s="5" t="s">
        <v>61</v>
      </c>
      <c r="B34" s="6" t="s">
        <v>8</v>
      </c>
      <c r="C34" s="5" t="s">
        <v>70</v>
      </c>
      <c r="D34" s="5" t="s">
        <v>71</v>
      </c>
      <c r="E34" s="17">
        <v>205091.97</v>
      </c>
      <c r="F34" s="17">
        <v>156096.10999999999</v>
      </c>
      <c r="G34" s="17">
        <v>48995.860000000015</v>
      </c>
      <c r="H34" s="7"/>
      <c r="I34" s="22"/>
      <c r="J34" s="17"/>
      <c r="K34" s="17"/>
      <c r="L34" s="17"/>
      <c r="M34" s="17"/>
      <c r="Q34" s="17"/>
    </row>
    <row r="35" spans="1:17">
      <c r="A35" s="5" t="s">
        <v>61</v>
      </c>
      <c r="B35" s="6" t="s">
        <v>8</v>
      </c>
      <c r="C35" s="5" t="s">
        <v>72</v>
      </c>
      <c r="D35" s="5" t="s">
        <v>73</v>
      </c>
      <c r="E35" s="17">
        <v>203091.97</v>
      </c>
      <c r="F35" s="17">
        <v>154573.88999999998</v>
      </c>
      <c r="G35" s="17">
        <v>48518.080000000016</v>
      </c>
      <c r="H35" s="7"/>
      <c r="I35" s="22"/>
      <c r="J35" s="17"/>
      <c r="K35" s="17"/>
      <c r="L35" s="17"/>
      <c r="M35" s="17"/>
      <c r="Q35" s="17"/>
    </row>
    <row r="36" spans="1:17">
      <c r="A36" s="5" t="s">
        <v>61</v>
      </c>
      <c r="B36" s="6" t="s">
        <v>8</v>
      </c>
      <c r="C36" s="5" t="s">
        <v>74</v>
      </c>
      <c r="D36" s="5" t="s">
        <v>75</v>
      </c>
      <c r="E36" s="17">
        <v>223852.97</v>
      </c>
      <c r="F36" s="17">
        <v>170375.13</v>
      </c>
      <c r="G36" s="17">
        <v>53477.84</v>
      </c>
      <c r="H36" s="7"/>
      <c r="I36" s="22"/>
      <c r="J36" s="17"/>
      <c r="K36" s="17"/>
      <c r="L36" s="17"/>
      <c r="M36" s="17"/>
      <c r="Q36" s="17"/>
    </row>
    <row r="37" spans="1:17">
      <c r="A37" s="5" t="s">
        <v>61</v>
      </c>
      <c r="B37" s="6" t="s">
        <v>8</v>
      </c>
      <c r="C37" s="5" t="s">
        <v>76</v>
      </c>
      <c r="D37" s="5" t="s">
        <v>77</v>
      </c>
      <c r="E37" s="17">
        <v>229378.97</v>
      </c>
      <c r="F37" s="17">
        <v>174581.09999999998</v>
      </c>
      <c r="G37" s="17">
        <v>54797.870000000024</v>
      </c>
      <c r="H37" s="7"/>
      <c r="I37" s="22"/>
      <c r="J37" s="17"/>
      <c r="K37" s="17"/>
      <c r="L37" s="17"/>
      <c r="M37" s="17"/>
      <c r="Q37" s="17"/>
    </row>
    <row r="38" spans="1:17">
      <c r="A38" s="5" t="s">
        <v>61</v>
      </c>
      <c r="B38" s="6" t="s">
        <v>8</v>
      </c>
      <c r="C38" s="5" t="s">
        <v>78</v>
      </c>
      <c r="D38" s="5" t="s">
        <v>79</v>
      </c>
      <c r="E38" s="17">
        <v>1182434.74</v>
      </c>
      <c r="F38" s="17">
        <v>899954.61</v>
      </c>
      <c r="G38" s="17">
        <v>282480.13</v>
      </c>
      <c r="H38" s="7"/>
      <c r="I38" s="22"/>
      <c r="J38" s="17"/>
      <c r="K38" s="17"/>
      <c r="L38" s="17"/>
      <c r="M38" s="17"/>
      <c r="Q38" s="17"/>
    </row>
    <row r="39" spans="1:17">
      <c r="A39" s="5" t="s">
        <v>61</v>
      </c>
      <c r="B39" s="6" t="s">
        <v>8</v>
      </c>
      <c r="C39" s="5" t="s">
        <v>80</v>
      </c>
      <c r="D39" s="5" t="s">
        <v>81</v>
      </c>
      <c r="E39" s="17">
        <v>427091.97</v>
      </c>
      <c r="F39" s="17">
        <v>325060.88</v>
      </c>
      <c r="G39" s="17">
        <v>102031.08999999997</v>
      </c>
      <c r="H39" s="7"/>
      <c r="I39" s="22"/>
      <c r="J39" s="17"/>
      <c r="K39" s="17"/>
      <c r="L39" s="17"/>
      <c r="M39" s="17"/>
      <c r="Q39" s="17"/>
    </row>
    <row r="40" spans="1:17">
      <c r="A40" s="5" t="s">
        <v>61</v>
      </c>
      <c r="B40" s="6" t="s">
        <v>8</v>
      </c>
      <c r="C40" s="5" t="s">
        <v>82</v>
      </c>
      <c r="D40" s="5" t="s">
        <v>83</v>
      </c>
      <c r="E40" s="17">
        <v>275352.96999999997</v>
      </c>
      <c r="F40" s="17">
        <v>209572.02</v>
      </c>
      <c r="G40" s="17">
        <v>65780.949999999983</v>
      </c>
      <c r="H40" s="7"/>
      <c r="I40" s="22"/>
      <c r="J40" s="17"/>
      <c r="K40" s="17"/>
      <c r="L40" s="17"/>
      <c r="M40" s="17"/>
      <c r="Q40" s="17"/>
    </row>
    <row r="41" spans="1:17">
      <c r="A41" s="5" t="s">
        <v>61</v>
      </c>
      <c r="B41" s="6" t="s">
        <v>8</v>
      </c>
      <c r="C41" s="5" t="s">
        <v>84</v>
      </c>
      <c r="D41" s="5" t="s">
        <v>85</v>
      </c>
      <c r="E41" s="17">
        <v>2015320.26</v>
      </c>
      <c r="F41" s="17">
        <v>1533866.1400000001</v>
      </c>
      <c r="G41" s="17">
        <v>481454.11999999988</v>
      </c>
      <c r="H41" s="7"/>
      <c r="I41" s="22"/>
      <c r="J41" s="17"/>
      <c r="K41" s="17"/>
      <c r="L41" s="17"/>
      <c r="M41" s="17"/>
      <c r="Q41" s="17"/>
    </row>
    <row r="42" spans="1:17">
      <c r="A42" s="5" t="s">
        <v>61</v>
      </c>
      <c r="B42" s="6" t="s">
        <v>8</v>
      </c>
      <c r="C42" s="5" t="s">
        <v>86</v>
      </c>
      <c r="D42" s="5" t="s">
        <v>87</v>
      </c>
      <c r="E42" s="17">
        <v>682160.97</v>
      </c>
      <c r="F42" s="17">
        <v>519194.63</v>
      </c>
      <c r="G42" s="17">
        <v>162966.33999999997</v>
      </c>
      <c r="H42" s="7"/>
      <c r="I42" s="22"/>
      <c r="J42" s="17"/>
      <c r="K42" s="17"/>
      <c r="L42" s="17"/>
      <c r="M42" s="17"/>
      <c r="Q42" s="17"/>
    </row>
    <row r="43" spans="1:17">
      <c r="A43" s="5" t="s">
        <v>61</v>
      </c>
      <c r="B43" s="6" t="s">
        <v>8</v>
      </c>
      <c r="C43" s="5" t="s">
        <v>88</v>
      </c>
      <c r="D43" s="5" t="s">
        <v>89</v>
      </c>
      <c r="E43" s="17">
        <v>275352.96999999997</v>
      </c>
      <c r="F43" s="17">
        <v>209572.02</v>
      </c>
      <c r="G43" s="17">
        <v>65780.949999999983</v>
      </c>
      <c r="H43" s="7"/>
      <c r="I43" s="22"/>
      <c r="J43" s="17"/>
      <c r="K43" s="17"/>
      <c r="L43" s="17"/>
      <c r="M43" s="17"/>
      <c r="Q43" s="17"/>
    </row>
    <row r="44" spans="1:17">
      <c r="A44" s="5" t="s">
        <v>61</v>
      </c>
      <c r="B44" s="6" t="s">
        <v>8</v>
      </c>
      <c r="C44" s="5" t="s">
        <v>90</v>
      </c>
      <c r="D44" s="5" t="s">
        <v>91</v>
      </c>
      <c r="E44" s="17">
        <v>678400.97</v>
      </c>
      <c r="F44" s="17">
        <v>516332.92</v>
      </c>
      <c r="G44" s="17">
        <v>162068.04999999999</v>
      </c>
      <c r="H44" s="7"/>
      <c r="I44" s="22"/>
      <c r="J44" s="17"/>
      <c r="K44" s="17"/>
      <c r="L44" s="17"/>
      <c r="M44" s="17"/>
      <c r="Q44" s="17"/>
    </row>
    <row r="45" spans="1:17">
      <c r="A45" s="5" t="s">
        <v>61</v>
      </c>
      <c r="B45" s="6" t="s">
        <v>8</v>
      </c>
      <c r="C45" s="5" t="s">
        <v>92</v>
      </c>
      <c r="D45" s="5" t="s">
        <v>93</v>
      </c>
      <c r="E45" s="17">
        <v>870383.97</v>
      </c>
      <c r="F45" s="17">
        <v>662451.81999999995</v>
      </c>
      <c r="G45" s="17">
        <v>207932.15000000002</v>
      </c>
      <c r="H45" s="7"/>
      <c r="I45" s="22"/>
      <c r="J45" s="17"/>
      <c r="K45" s="17"/>
      <c r="L45" s="17"/>
      <c r="M45" s="17"/>
      <c r="Q45" s="17"/>
    </row>
    <row r="46" spans="1:17">
      <c r="A46" s="5" t="s">
        <v>61</v>
      </c>
      <c r="B46" s="6" t="s">
        <v>8</v>
      </c>
      <c r="C46" s="5" t="s">
        <v>94</v>
      </c>
      <c r="D46" s="5" t="s">
        <v>65</v>
      </c>
      <c r="E46" s="17">
        <v>308988.2</v>
      </c>
      <c r="F46" s="17">
        <v>235171.8</v>
      </c>
      <c r="G46" s="17">
        <v>73816.400000000023</v>
      </c>
      <c r="H46" s="7"/>
      <c r="I46" s="22"/>
      <c r="J46" s="17"/>
      <c r="K46" s="17"/>
      <c r="L46" s="17"/>
      <c r="M46" s="17"/>
      <c r="Q46" s="17"/>
    </row>
    <row r="47" spans="1:17">
      <c r="A47" s="5" t="s">
        <v>61</v>
      </c>
      <c r="B47" s="6" t="s">
        <v>8</v>
      </c>
      <c r="C47" s="5" t="s">
        <v>95</v>
      </c>
      <c r="D47" s="5" t="s">
        <v>67</v>
      </c>
      <c r="E47" s="17">
        <v>299698.2</v>
      </c>
      <c r="F47" s="17">
        <v>228101.15</v>
      </c>
      <c r="G47" s="17">
        <v>71597.050000000017</v>
      </c>
      <c r="H47" s="7"/>
      <c r="I47" s="22"/>
      <c r="J47" s="17"/>
      <c r="K47" s="17"/>
      <c r="L47" s="17"/>
      <c r="M47" s="17"/>
      <c r="Q47" s="17"/>
    </row>
    <row r="48" spans="1:17">
      <c r="A48" s="5" t="s">
        <v>61</v>
      </c>
      <c r="B48" s="6" t="s">
        <v>8</v>
      </c>
      <c r="C48" s="5" t="s">
        <v>96</v>
      </c>
      <c r="D48" s="5" t="s">
        <v>69</v>
      </c>
      <c r="E48" s="17">
        <v>318232.2</v>
      </c>
      <c r="F48" s="17">
        <v>242207.53</v>
      </c>
      <c r="G48" s="17">
        <v>76024.670000000013</v>
      </c>
      <c r="H48" s="7"/>
      <c r="I48" s="22"/>
      <c r="J48" s="17"/>
      <c r="K48" s="17"/>
      <c r="L48" s="17"/>
      <c r="M48" s="17"/>
      <c r="Q48" s="17"/>
    </row>
    <row r="49" spans="1:17">
      <c r="A49" s="5" t="s">
        <v>61</v>
      </c>
      <c r="B49" s="6" t="s">
        <v>8</v>
      </c>
      <c r="C49" s="5" t="s">
        <v>97</v>
      </c>
      <c r="D49" s="5" t="s">
        <v>71</v>
      </c>
      <c r="E49" s="17">
        <v>258466.2</v>
      </c>
      <c r="F49" s="17">
        <v>196719.38999999998</v>
      </c>
      <c r="G49" s="17">
        <v>61746.810000000027</v>
      </c>
      <c r="H49" s="7"/>
      <c r="I49" s="22"/>
      <c r="J49" s="17"/>
      <c r="K49" s="17"/>
      <c r="L49" s="17"/>
      <c r="M49" s="17"/>
      <c r="Q49" s="17"/>
    </row>
    <row r="50" spans="1:17">
      <c r="A50" s="5" t="s">
        <v>61</v>
      </c>
      <c r="B50" s="6" t="s">
        <v>8</v>
      </c>
      <c r="C50" s="5" t="s">
        <v>98</v>
      </c>
      <c r="D50" s="5" t="s">
        <v>73</v>
      </c>
      <c r="E50" s="17">
        <v>239514.2</v>
      </c>
      <c r="F50" s="17">
        <v>182294.9</v>
      </c>
      <c r="G50" s="17">
        <v>57219.300000000017</v>
      </c>
      <c r="H50" s="7"/>
      <c r="I50" s="22"/>
      <c r="J50" s="17"/>
      <c r="K50" s="17"/>
      <c r="L50" s="17"/>
      <c r="M50" s="17"/>
      <c r="Q50" s="17"/>
    </row>
    <row r="51" spans="1:17">
      <c r="A51" s="5" t="s">
        <v>61</v>
      </c>
      <c r="B51" s="6" t="s">
        <v>8</v>
      </c>
      <c r="C51" s="5" t="s">
        <v>99</v>
      </c>
      <c r="D51" s="5" t="s">
        <v>65</v>
      </c>
      <c r="E51" s="17">
        <v>289743.2</v>
      </c>
      <c r="F51" s="17">
        <v>220524.4</v>
      </c>
      <c r="G51" s="17">
        <v>69218.800000000017</v>
      </c>
      <c r="H51" s="7"/>
      <c r="I51" s="22"/>
      <c r="J51" s="17"/>
      <c r="K51" s="17"/>
      <c r="L51" s="17"/>
      <c r="M51" s="17"/>
      <c r="Q51" s="17"/>
    </row>
    <row r="52" spans="1:17">
      <c r="A52" s="5" t="s">
        <v>61</v>
      </c>
      <c r="B52" s="6" t="s">
        <v>8</v>
      </c>
      <c r="C52" s="5" t="s">
        <v>100</v>
      </c>
      <c r="D52" s="5" t="s">
        <v>67</v>
      </c>
      <c r="E52" s="17">
        <v>286807.2</v>
      </c>
      <c r="F52" s="17">
        <v>218289.86000000002</v>
      </c>
      <c r="G52" s="17">
        <v>68517.34</v>
      </c>
      <c r="H52" s="7"/>
      <c r="I52" s="22"/>
      <c r="J52" s="17"/>
      <c r="K52" s="17"/>
      <c r="L52" s="17"/>
      <c r="M52" s="17"/>
      <c r="Q52" s="17"/>
    </row>
    <row r="53" spans="1:17">
      <c r="A53" s="5" t="s">
        <v>61</v>
      </c>
      <c r="B53" s="6" t="s">
        <v>8</v>
      </c>
      <c r="C53" s="5" t="s">
        <v>101</v>
      </c>
      <c r="D53" s="5" t="s">
        <v>69</v>
      </c>
      <c r="E53" s="17">
        <v>283794.2</v>
      </c>
      <c r="F53" s="17">
        <v>215996.62000000002</v>
      </c>
      <c r="G53" s="17">
        <v>67797.579999999987</v>
      </c>
      <c r="H53" s="7"/>
      <c r="I53" s="22"/>
      <c r="J53" s="17"/>
      <c r="K53" s="17"/>
      <c r="L53" s="17"/>
      <c r="M53" s="17"/>
      <c r="Q53" s="17"/>
    </row>
    <row r="54" spans="1:17">
      <c r="A54" s="5" t="s">
        <v>61</v>
      </c>
      <c r="B54" s="6" t="s">
        <v>8</v>
      </c>
      <c r="C54" s="5" t="s">
        <v>102</v>
      </c>
      <c r="D54" s="5" t="s">
        <v>71</v>
      </c>
      <c r="E54" s="17">
        <v>247673.2</v>
      </c>
      <c r="F54" s="17">
        <v>188504.88</v>
      </c>
      <c r="G54" s="17">
        <v>59168.320000000007</v>
      </c>
      <c r="H54" s="7"/>
      <c r="I54" s="22"/>
      <c r="J54" s="17"/>
      <c r="K54" s="17"/>
      <c r="L54" s="17"/>
      <c r="M54" s="17"/>
      <c r="Q54" s="17"/>
    </row>
    <row r="55" spans="1:17">
      <c r="A55" s="5" t="s">
        <v>61</v>
      </c>
      <c r="B55" s="6" t="s">
        <v>8</v>
      </c>
      <c r="C55" s="5" t="s">
        <v>103</v>
      </c>
      <c r="D55" s="5" t="s">
        <v>73</v>
      </c>
      <c r="E55" s="17">
        <v>237377.2</v>
      </c>
      <c r="F55" s="17">
        <v>180668.47</v>
      </c>
      <c r="G55" s="17">
        <v>56708.73000000001</v>
      </c>
      <c r="H55" s="7"/>
      <c r="I55" s="22"/>
      <c r="J55" s="17"/>
      <c r="K55" s="17"/>
      <c r="L55" s="17"/>
      <c r="M55" s="17"/>
      <c r="Q55" s="17"/>
    </row>
    <row r="56" spans="1:17">
      <c r="A56" s="5" t="s">
        <v>61</v>
      </c>
      <c r="B56" s="6" t="s">
        <v>8</v>
      </c>
      <c r="C56" s="5" t="s">
        <v>104</v>
      </c>
      <c r="D56" s="5" t="s">
        <v>65</v>
      </c>
      <c r="E56" s="17">
        <v>328575.2</v>
      </c>
      <c r="F56" s="17">
        <v>250079.54</v>
      </c>
      <c r="G56" s="17">
        <v>78495.66</v>
      </c>
      <c r="H56" s="7"/>
      <c r="I56" s="22"/>
      <c r="J56" s="17"/>
      <c r="K56" s="17"/>
      <c r="L56" s="17"/>
      <c r="M56" s="17"/>
      <c r="Q56" s="17"/>
    </row>
    <row r="57" spans="1:17">
      <c r="A57" s="5" t="s">
        <v>61</v>
      </c>
      <c r="B57" s="6" t="s">
        <v>8</v>
      </c>
      <c r="C57" s="5" t="s">
        <v>105</v>
      </c>
      <c r="D57" s="5" t="s">
        <v>67</v>
      </c>
      <c r="E57" s="17">
        <v>311967.2</v>
      </c>
      <c r="F57" s="17">
        <v>237439.14</v>
      </c>
      <c r="G57" s="17">
        <v>74528.06</v>
      </c>
      <c r="H57" s="7"/>
      <c r="I57" s="22"/>
      <c r="J57" s="17"/>
      <c r="K57" s="17"/>
      <c r="L57" s="17"/>
      <c r="M57" s="17"/>
      <c r="Q57" s="17"/>
    </row>
    <row r="58" spans="1:17">
      <c r="A58" s="5" t="s">
        <v>61</v>
      </c>
      <c r="B58" s="6" t="s">
        <v>8</v>
      </c>
      <c r="C58" s="5" t="s">
        <v>106</v>
      </c>
      <c r="D58" s="5" t="s">
        <v>69</v>
      </c>
      <c r="E58" s="17">
        <v>332547.20000000001</v>
      </c>
      <c r="F58" s="17">
        <v>253102.62</v>
      </c>
      <c r="G58" s="17">
        <v>79444.580000000016</v>
      </c>
      <c r="H58" s="7"/>
      <c r="I58" s="22"/>
      <c r="J58" s="17"/>
      <c r="K58" s="17"/>
      <c r="L58" s="17"/>
      <c r="M58" s="17"/>
      <c r="Q58" s="17"/>
    </row>
    <row r="59" spans="1:17">
      <c r="A59" s="5" t="s">
        <v>61</v>
      </c>
      <c r="B59" s="6" t="s">
        <v>8</v>
      </c>
      <c r="C59" s="5" t="s">
        <v>107</v>
      </c>
      <c r="D59" s="5" t="s">
        <v>71</v>
      </c>
      <c r="E59" s="17">
        <v>265155.20000000001</v>
      </c>
      <c r="F59" s="17">
        <v>201810.37999999998</v>
      </c>
      <c r="G59" s="17">
        <v>63344.820000000036</v>
      </c>
      <c r="H59" s="7"/>
      <c r="I59" s="22"/>
      <c r="J59" s="17"/>
      <c r="K59" s="17"/>
      <c r="L59" s="17"/>
      <c r="M59" s="17"/>
      <c r="Q59" s="17"/>
    </row>
    <row r="60" spans="1:17">
      <c r="A60" s="5" t="s">
        <v>61</v>
      </c>
      <c r="B60" s="6" t="s">
        <v>8</v>
      </c>
      <c r="C60" s="5" t="s">
        <v>108</v>
      </c>
      <c r="D60" s="5" t="s">
        <v>73</v>
      </c>
      <c r="E60" s="17">
        <v>240873.2</v>
      </c>
      <c r="F60" s="17">
        <v>183329.28999999998</v>
      </c>
      <c r="G60" s="17">
        <v>57543.910000000033</v>
      </c>
      <c r="H60" s="7"/>
      <c r="I60" s="22"/>
      <c r="J60" s="17"/>
      <c r="K60" s="17"/>
      <c r="L60" s="17"/>
      <c r="M60" s="17"/>
      <c r="Q60" s="17"/>
    </row>
    <row r="61" spans="1:17">
      <c r="A61" s="5" t="s">
        <v>61</v>
      </c>
      <c r="B61" s="6" t="s">
        <v>8</v>
      </c>
      <c r="C61" s="5" t="s">
        <v>109</v>
      </c>
      <c r="D61" s="5" t="s">
        <v>67</v>
      </c>
      <c r="E61" s="17">
        <v>285494.2</v>
      </c>
      <c r="F61" s="17">
        <v>217290.44</v>
      </c>
      <c r="G61" s="17">
        <v>68203.760000000009</v>
      </c>
      <c r="H61" s="7"/>
      <c r="I61" s="22"/>
      <c r="J61" s="17"/>
      <c r="K61" s="17"/>
      <c r="L61" s="17"/>
      <c r="M61" s="17"/>
      <c r="Q61" s="17"/>
    </row>
    <row r="62" spans="1:17">
      <c r="A62" s="5" t="s">
        <v>61</v>
      </c>
      <c r="B62" s="6" t="s">
        <v>8</v>
      </c>
      <c r="C62" s="5" t="s">
        <v>110</v>
      </c>
      <c r="D62" s="5" t="s">
        <v>69</v>
      </c>
      <c r="E62" s="17">
        <v>278606.2</v>
      </c>
      <c r="F62" s="17">
        <v>212047.96</v>
      </c>
      <c r="G62" s="17">
        <v>66558.24000000002</v>
      </c>
      <c r="H62" s="7"/>
      <c r="I62" s="22"/>
      <c r="J62" s="17"/>
      <c r="K62" s="17"/>
      <c r="L62" s="17"/>
      <c r="M62" s="17"/>
      <c r="Q62" s="17"/>
    </row>
    <row r="63" spans="1:17">
      <c r="A63" s="5" t="s">
        <v>61</v>
      </c>
      <c r="B63" s="6" t="s">
        <v>8</v>
      </c>
      <c r="C63" s="5" t="s">
        <v>111</v>
      </c>
      <c r="D63" s="5" t="s">
        <v>71</v>
      </c>
      <c r="E63" s="17">
        <v>246943.2</v>
      </c>
      <c r="F63" s="17">
        <v>187949.13999999998</v>
      </c>
      <c r="G63" s="17">
        <v>58994.060000000027</v>
      </c>
      <c r="H63" s="7"/>
      <c r="I63" s="22"/>
      <c r="J63" s="17"/>
      <c r="K63" s="17"/>
      <c r="L63" s="17"/>
      <c r="M63" s="17"/>
      <c r="Q63" s="17"/>
    </row>
    <row r="64" spans="1:17">
      <c r="A64" s="5" t="s">
        <v>61</v>
      </c>
      <c r="B64" s="6" t="s">
        <v>8</v>
      </c>
      <c r="C64" s="5" t="s">
        <v>112</v>
      </c>
      <c r="D64" s="5" t="s">
        <v>73</v>
      </c>
      <c r="E64" s="17">
        <v>237049.2</v>
      </c>
      <c r="F64" s="17">
        <v>180418.84</v>
      </c>
      <c r="G64" s="17">
        <v>56630.360000000015</v>
      </c>
      <c r="H64" s="7"/>
      <c r="I64" s="22"/>
      <c r="J64" s="17"/>
      <c r="K64" s="17"/>
      <c r="L64" s="17"/>
      <c r="M64" s="17"/>
      <c r="Q64" s="17"/>
    </row>
    <row r="65" spans="1:17">
      <c r="A65" s="5" t="s">
        <v>61</v>
      </c>
      <c r="B65" s="6" t="s">
        <v>8</v>
      </c>
      <c r="C65" s="5" t="s">
        <v>115</v>
      </c>
      <c r="D65" s="5" t="s">
        <v>116</v>
      </c>
      <c r="E65" s="17">
        <v>1040406.47</v>
      </c>
      <c r="F65" s="17">
        <v>791856.3899999999</v>
      </c>
      <c r="G65" s="17">
        <v>248550.08000000007</v>
      </c>
      <c r="H65" s="7"/>
      <c r="I65" s="22"/>
      <c r="J65" s="17"/>
      <c r="K65" s="17"/>
      <c r="L65" s="17"/>
      <c r="M65" s="17"/>
      <c r="Q65" s="17"/>
    </row>
    <row r="66" spans="1:17">
      <c r="A66" s="5" t="s">
        <v>61</v>
      </c>
      <c r="B66" s="6" t="s">
        <v>8</v>
      </c>
      <c r="C66" s="5" t="s">
        <v>117</v>
      </c>
      <c r="D66" s="5" t="s">
        <v>118</v>
      </c>
      <c r="E66" s="17">
        <v>381906.47</v>
      </c>
      <c r="F66" s="17">
        <v>290670.14999999997</v>
      </c>
      <c r="G66" s="17">
        <v>91236.32</v>
      </c>
      <c r="H66" s="7"/>
      <c r="I66" s="22"/>
      <c r="J66" s="17"/>
      <c r="K66" s="17"/>
      <c r="L66" s="17"/>
      <c r="M66" s="17"/>
      <c r="Q66" s="17"/>
    </row>
    <row r="67" spans="1:17">
      <c r="A67" s="5" t="s">
        <v>61</v>
      </c>
      <c r="B67" s="6" t="s">
        <v>8</v>
      </c>
      <c r="C67" s="5" t="s">
        <v>119</v>
      </c>
      <c r="D67" s="5" t="s">
        <v>120</v>
      </c>
      <c r="E67" s="17">
        <v>402486.47</v>
      </c>
      <c r="F67" s="17">
        <v>306333.63</v>
      </c>
      <c r="G67" s="17">
        <v>96152.839999999967</v>
      </c>
      <c r="H67" s="7"/>
      <c r="I67" s="22"/>
      <c r="J67" s="17"/>
      <c r="K67" s="17"/>
      <c r="L67" s="17"/>
      <c r="M67" s="17"/>
      <c r="Q67" s="17"/>
    </row>
    <row r="68" spans="1:17">
      <c r="A68" s="5" t="s">
        <v>61</v>
      </c>
      <c r="B68" s="6" t="s">
        <v>8</v>
      </c>
      <c r="C68" s="5" t="s">
        <v>121</v>
      </c>
      <c r="D68" s="5" t="s">
        <v>122</v>
      </c>
      <c r="E68" s="17">
        <v>280506.46999999997</v>
      </c>
      <c r="F68" s="17">
        <v>213494.23</v>
      </c>
      <c r="G68" s="17">
        <v>67012.239999999962</v>
      </c>
      <c r="H68" s="7"/>
      <c r="I68" s="22"/>
      <c r="J68" s="17"/>
      <c r="K68" s="17"/>
      <c r="L68" s="17"/>
      <c r="M68" s="17"/>
      <c r="Q68" s="17"/>
    </row>
    <row r="69" spans="1:17">
      <c r="A69" s="5" t="s">
        <v>61</v>
      </c>
      <c r="B69" s="6" t="s">
        <v>8</v>
      </c>
      <c r="C69" s="5" t="s">
        <v>123</v>
      </c>
      <c r="D69" s="5" t="s">
        <v>124</v>
      </c>
      <c r="E69" s="17">
        <v>278206.46999999997</v>
      </c>
      <c r="F69" s="17">
        <v>211743.66</v>
      </c>
      <c r="G69" s="17">
        <v>66462.809999999969</v>
      </c>
      <c r="H69" s="7"/>
      <c r="I69" s="22"/>
      <c r="J69" s="17"/>
      <c r="K69" s="17"/>
      <c r="L69" s="17"/>
      <c r="M69" s="17"/>
      <c r="Q69" s="17"/>
    </row>
    <row r="70" spans="1:17">
      <c r="A70" s="5" t="s">
        <v>61</v>
      </c>
      <c r="B70" s="6" t="s">
        <v>8</v>
      </c>
      <c r="C70" s="5" t="s">
        <v>125</v>
      </c>
      <c r="D70" s="5" t="s">
        <v>126</v>
      </c>
      <c r="E70" s="17">
        <v>291596.46999999997</v>
      </c>
      <c r="F70" s="17">
        <v>221934.84000000003</v>
      </c>
      <c r="G70" s="17">
        <v>69661.629999999946</v>
      </c>
      <c r="H70" s="7"/>
      <c r="I70" s="22"/>
      <c r="J70" s="17"/>
      <c r="K70" s="17"/>
      <c r="L70" s="17"/>
      <c r="M70" s="17"/>
      <c r="Q70" s="17"/>
    </row>
    <row r="71" spans="1:17">
      <c r="A71" s="5" t="s">
        <v>61</v>
      </c>
      <c r="B71" s="6" t="s">
        <v>8</v>
      </c>
      <c r="C71" s="5" t="s">
        <v>127</v>
      </c>
      <c r="D71" s="5" t="s">
        <v>128</v>
      </c>
      <c r="E71" s="17">
        <v>348906.47</v>
      </c>
      <c r="F71" s="17">
        <v>265553.67</v>
      </c>
      <c r="G71" s="17">
        <v>83352.799999999988</v>
      </c>
      <c r="H71" s="7"/>
      <c r="I71" s="22"/>
      <c r="J71" s="17"/>
      <c r="K71" s="17"/>
      <c r="L71" s="17"/>
      <c r="M71" s="17"/>
      <c r="Q71" s="17"/>
    </row>
    <row r="72" spans="1:17">
      <c r="A72" s="5" t="s">
        <v>61</v>
      </c>
      <c r="B72" s="6" t="s">
        <v>8</v>
      </c>
      <c r="C72" s="5" t="s">
        <v>129</v>
      </c>
      <c r="D72" s="5" t="s">
        <v>130</v>
      </c>
      <c r="E72" s="17">
        <v>424706.47</v>
      </c>
      <c r="F72" s="17">
        <v>323245.33</v>
      </c>
      <c r="G72" s="17">
        <v>101461.13999999996</v>
      </c>
      <c r="H72" s="7"/>
      <c r="I72" s="22"/>
      <c r="J72" s="17"/>
      <c r="K72" s="17"/>
      <c r="L72" s="17"/>
      <c r="M72" s="17"/>
      <c r="Q72" s="17"/>
    </row>
    <row r="73" spans="1:17">
      <c r="A73" s="5" t="s">
        <v>61</v>
      </c>
      <c r="B73" s="6" t="s">
        <v>8</v>
      </c>
      <c r="C73" s="5" t="s">
        <v>131</v>
      </c>
      <c r="D73" s="5" t="s">
        <v>132</v>
      </c>
      <c r="E73" s="17">
        <v>320606.46999999997</v>
      </c>
      <c r="F73" s="17">
        <v>244014.49</v>
      </c>
      <c r="G73" s="17">
        <v>76591.979999999981</v>
      </c>
      <c r="H73" s="7"/>
      <c r="I73" s="22"/>
      <c r="J73" s="17"/>
      <c r="K73" s="17"/>
      <c r="L73" s="17"/>
      <c r="M73" s="17"/>
      <c r="Q73" s="17"/>
    </row>
    <row r="74" spans="1:17">
      <c r="A74" s="5" t="s">
        <v>61</v>
      </c>
      <c r="B74" s="6" t="s">
        <v>8</v>
      </c>
      <c r="C74" s="5" t="s">
        <v>133</v>
      </c>
      <c r="D74" s="5" t="s">
        <v>134</v>
      </c>
      <c r="E74" s="17">
        <v>4263410.24</v>
      </c>
      <c r="F74" s="17">
        <v>3244893.96</v>
      </c>
      <c r="G74" s="17">
        <v>1018516.2800000003</v>
      </c>
      <c r="H74" s="7"/>
      <c r="I74" s="22"/>
      <c r="J74" s="17"/>
      <c r="K74" s="17"/>
      <c r="L74" s="17"/>
      <c r="M74" s="17"/>
      <c r="Q74" s="17"/>
    </row>
    <row r="75" spans="1:17">
      <c r="A75" s="5" t="s">
        <v>61</v>
      </c>
      <c r="B75" s="6" t="s">
        <v>8</v>
      </c>
      <c r="C75" s="5" t="s">
        <v>135</v>
      </c>
      <c r="D75" s="5" t="s">
        <v>136</v>
      </c>
      <c r="E75" s="17">
        <v>1938764.72</v>
      </c>
      <c r="F75" s="17">
        <v>1475599.44</v>
      </c>
      <c r="G75" s="17">
        <v>463165.28</v>
      </c>
      <c r="H75" s="7"/>
      <c r="I75" s="22"/>
      <c r="J75" s="17"/>
      <c r="K75" s="17"/>
      <c r="L75" s="17"/>
      <c r="M75" s="17"/>
      <c r="Q75" s="17"/>
    </row>
    <row r="76" spans="1:17">
      <c r="A76" s="5" t="s">
        <v>61</v>
      </c>
      <c r="B76" s="6" t="s">
        <v>8</v>
      </c>
      <c r="C76" s="5" t="s">
        <v>137</v>
      </c>
      <c r="D76" s="5" t="s">
        <v>138</v>
      </c>
      <c r="E76" s="17">
        <v>1867713.54</v>
      </c>
      <c r="F76" s="17">
        <v>1421522.22</v>
      </c>
      <c r="G76" s="17">
        <v>446191.32000000007</v>
      </c>
      <c r="H76" s="7"/>
      <c r="I76" s="22"/>
      <c r="J76" s="17"/>
      <c r="K76" s="17"/>
      <c r="L76" s="17"/>
      <c r="M76" s="17"/>
      <c r="Q76" s="17"/>
    </row>
    <row r="77" spans="1:17">
      <c r="A77" s="5" t="s">
        <v>61</v>
      </c>
      <c r="B77" s="6" t="s">
        <v>8</v>
      </c>
      <c r="C77" s="5" t="s">
        <v>139</v>
      </c>
      <c r="D77" s="5" t="s">
        <v>140</v>
      </c>
      <c r="E77" s="17">
        <v>1443670.45</v>
      </c>
      <c r="F77" s="17">
        <v>1098781.8999999999</v>
      </c>
      <c r="G77" s="17">
        <v>344888.55000000005</v>
      </c>
      <c r="H77" s="7"/>
      <c r="I77" s="22"/>
      <c r="J77" s="17"/>
      <c r="K77" s="17"/>
      <c r="L77" s="17"/>
      <c r="M77" s="17"/>
      <c r="Q77" s="17"/>
    </row>
    <row r="78" spans="1:17">
      <c r="A78" s="5" t="s">
        <v>61</v>
      </c>
      <c r="B78" s="6" t="s">
        <v>8</v>
      </c>
      <c r="C78" s="5" t="s">
        <v>141</v>
      </c>
      <c r="D78" s="5" t="s">
        <v>142</v>
      </c>
      <c r="E78" s="17">
        <v>1239579.1499999999</v>
      </c>
      <c r="F78" s="17">
        <v>943447.28</v>
      </c>
      <c r="G78" s="17">
        <v>296131.86999999988</v>
      </c>
      <c r="H78" s="7"/>
      <c r="I78" s="22"/>
      <c r="J78" s="17"/>
      <c r="K78" s="17"/>
      <c r="L78" s="17"/>
      <c r="M78" s="17"/>
      <c r="Q78" s="17"/>
    </row>
    <row r="79" spans="1:17">
      <c r="A79" s="5" t="s">
        <v>61</v>
      </c>
      <c r="B79" s="6" t="s">
        <v>8</v>
      </c>
      <c r="C79" s="5" t="s">
        <v>143</v>
      </c>
      <c r="D79" s="5" t="s">
        <v>144</v>
      </c>
      <c r="E79" s="17">
        <v>774096.01</v>
      </c>
      <c r="F79" s="17">
        <v>589166.78</v>
      </c>
      <c r="G79" s="17">
        <v>184929.22999999998</v>
      </c>
      <c r="H79" s="7"/>
      <c r="I79" s="22"/>
      <c r="J79" s="17"/>
      <c r="K79" s="17"/>
      <c r="L79" s="17"/>
      <c r="M79" s="17"/>
      <c r="Q79" s="17"/>
    </row>
    <row r="80" spans="1:17">
      <c r="A80" s="5" t="s">
        <v>61</v>
      </c>
      <c r="B80" s="6" t="s">
        <v>8</v>
      </c>
      <c r="C80" s="5" t="s">
        <v>145</v>
      </c>
      <c r="D80" s="5" t="s">
        <v>146</v>
      </c>
      <c r="E80" s="17">
        <v>1240852.42</v>
      </c>
      <c r="F80" s="17">
        <v>944416.47</v>
      </c>
      <c r="G80" s="17">
        <v>296435.94999999995</v>
      </c>
      <c r="H80" s="7"/>
      <c r="I80" s="22"/>
      <c r="J80" s="17"/>
      <c r="K80" s="17"/>
      <c r="L80" s="17"/>
      <c r="M80" s="17"/>
      <c r="Q80" s="17"/>
    </row>
    <row r="81" spans="1:17">
      <c r="A81" s="5" t="s">
        <v>61</v>
      </c>
      <c r="B81" s="6" t="s">
        <v>8</v>
      </c>
      <c r="C81" s="5" t="s">
        <v>147</v>
      </c>
      <c r="D81" s="5" t="s">
        <v>148</v>
      </c>
      <c r="E81" s="17">
        <v>658893.01</v>
      </c>
      <c r="F81" s="17">
        <v>501485.45</v>
      </c>
      <c r="G81" s="17">
        <v>157407.56</v>
      </c>
      <c r="H81" s="7"/>
      <c r="I81" s="22"/>
      <c r="J81" s="17"/>
      <c r="K81" s="17"/>
      <c r="L81" s="17"/>
      <c r="M81" s="17"/>
      <c r="Q81" s="17"/>
    </row>
    <row r="82" spans="1:17">
      <c r="A82" s="5" t="s">
        <v>61</v>
      </c>
      <c r="B82" s="6" t="s">
        <v>8</v>
      </c>
      <c r="C82" s="5" t="s">
        <v>149</v>
      </c>
      <c r="D82" s="5" t="s">
        <v>150</v>
      </c>
      <c r="E82" s="17">
        <v>456547.32</v>
      </c>
      <c r="F82" s="17">
        <v>347479.56000000006</v>
      </c>
      <c r="G82" s="17">
        <v>109067.75999999995</v>
      </c>
      <c r="H82" s="7"/>
      <c r="I82" s="22"/>
      <c r="J82" s="17"/>
      <c r="K82" s="17"/>
      <c r="L82" s="17"/>
      <c r="M82" s="17"/>
      <c r="Q82" s="17"/>
    </row>
    <row r="83" spans="1:17">
      <c r="A83" s="5" t="s">
        <v>61</v>
      </c>
      <c r="B83" s="6" t="s">
        <v>8</v>
      </c>
      <c r="C83" s="5" t="s">
        <v>151</v>
      </c>
      <c r="D83" s="5" t="s">
        <v>152</v>
      </c>
      <c r="E83" s="17">
        <v>771805.32</v>
      </c>
      <c r="F83" s="17">
        <v>587423.20000000007</v>
      </c>
      <c r="G83" s="17">
        <v>184382.11999999988</v>
      </c>
      <c r="H83" s="7"/>
      <c r="I83" s="22"/>
      <c r="J83" s="17"/>
      <c r="K83" s="17"/>
      <c r="L83" s="17"/>
      <c r="M83" s="17"/>
      <c r="Q83" s="17"/>
    </row>
    <row r="84" spans="1:17">
      <c r="A84" s="5" t="s">
        <v>61</v>
      </c>
      <c r="B84" s="6" t="s">
        <v>8</v>
      </c>
      <c r="C84" s="5" t="s">
        <v>153</v>
      </c>
      <c r="D84" s="5" t="s">
        <v>154</v>
      </c>
      <c r="E84" s="17">
        <v>543282.01</v>
      </c>
      <c r="F84" s="17">
        <v>413493.44</v>
      </c>
      <c r="G84" s="17">
        <v>129788.57</v>
      </c>
      <c r="H84" s="7"/>
      <c r="I84" s="22"/>
      <c r="J84" s="17"/>
      <c r="K84" s="17"/>
      <c r="L84" s="17"/>
      <c r="M84" s="17"/>
      <c r="Q84" s="17"/>
    </row>
    <row r="85" spans="1:17">
      <c r="A85" s="5" t="s">
        <v>61</v>
      </c>
      <c r="B85" s="6" t="s">
        <v>8</v>
      </c>
      <c r="C85" s="5" t="s">
        <v>155</v>
      </c>
      <c r="D85" s="5" t="s">
        <v>156</v>
      </c>
      <c r="E85" s="17">
        <v>815009.1</v>
      </c>
      <c r="F85" s="17">
        <v>620305.75</v>
      </c>
      <c r="G85" s="17">
        <v>194703.34999999998</v>
      </c>
      <c r="H85" s="7"/>
      <c r="I85" s="22"/>
      <c r="J85" s="17"/>
      <c r="K85" s="17"/>
      <c r="L85" s="17"/>
      <c r="M85" s="17"/>
      <c r="Q85" s="17"/>
    </row>
    <row r="86" spans="1:17">
      <c r="A86" s="5" t="s">
        <v>61</v>
      </c>
      <c r="B86" s="6" t="s">
        <v>8</v>
      </c>
      <c r="C86" s="5" t="s">
        <v>157</v>
      </c>
      <c r="D86" s="5" t="s">
        <v>158</v>
      </c>
      <c r="E86" s="17">
        <v>607824.27</v>
      </c>
      <c r="F86" s="17">
        <v>462616.80000000005</v>
      </c>
      <c r="G86" s="17">
        <v>145207.46999999997</v>
      </c>
      <c r="H86" s="7"/>
      <c r="I86" s="22"/>
      <c r="J86" s="17"/>
      <c r="K86" s="17"/>
      <c r="L86" s="17"/>
      <c r="M86" s="17"/>
      <c r="Q86" s="17"/>
    </row>
    <row r="87" spans="1:17">
      <c r="A87" s="5" t="s">
        <v>61</v>
      </c>
      <c r="B87" s="6" t="s">
        <v>8</v>
      </c>
      <c r="C87" s="5" t="s">
        <v>159</v>
      </c>
      <c r="D87" s="5" t="s">
        <v>160</v>
      </c>
      <c r="E87" s="17">
        <v>501441.01</v>
      </c>
      <c r="F87" s="17">
        <v>381648.16000000003</v>
      </c>
      <c r="G87" s="17">
        <v>119792.84999999998</v>
      </c>
      <c r="H87" s="7"/>
      <c r="I87" s="22"/>
      <c r="J87" s="17"/>
      <c r="K87" s="17"/>
      <c r="L87" s="17"/>
      <c r="M87" s="17"/>
      <c r="Q87" s="17"/>
    </row>
    <row r="88" spans="1:17">
      <c r="A88" s="5" t="s">
        <v>61</v>
      </c>
      <c r="B88" s="6" t="s">
        <v>8</v>
      </c>
      <c r="C88" s="5" t="s">
        <v>161</v>
      </c>
      <c r="D88" s="5" t="s">
        <v>162</v>
      </c>
      <c r="E88" s="17">
        <v>461397.01</v>
      </c>
      <c r="F88" s="17">
        <v>351170.58</v>
      </c>
      <c r="G88" s="17">
        <v>110226.43</v>
      </c>
      <c r="H88" s="7"/>
      <c r="I88" s="22"/>
      <c r="J88" s="17"/>
      <c r="K88" s="17"/>
      <c r="L88" s="17"/>
      <c r="M88" s="17"/>
      <c r="Q88" s="17"/>
    </row>
    <row r="89" spans="1:17">
      <c r="A89" s="5" t="s">
        <v>61</v>
      </c>
      <c r="B89" s="6" t="s">
        <v>8</v>
      </c>
      <c r="C89" s="5" t="s">
        <v>163</v>
      </c>
      <c r="D89" s="5" t="s">
        <v>164</v>
      </c>
      <c r="E89" s="17">
        <v>581096.95999999996</v>
      </c>
      <c r="F89" s="17">
        <v>442274.59</v>
      </c>
      <c r="G89" s="17">
        <v>138822.36999999994</v>
      </c>
      <c r="H89" s="7"/>
      <c r="I89" s="22"/>
      <c r="J89" s="17"/>
      <c r="K89" s="17"/>
      <c r="L89" s="17"/>
      <c r="M89" s="17"/>
      <c r="Q89" s="17"/>
    </row>
    <row r="90" spans="1:17">
      <c r="A90" s="5" t="s">
        <v>61</v>
      </c>
      <c r="B90" s="6" t="s">
        <v>8</v>
      </c>
      <c r="C90" s="5" t="s">
        <v>165</v>
      </c>
      <c r="D90" s="5" t="s">
        <v>166</v>
      </c>
      <c r="E90" s="17">
        <v>679181.77</v>
      </c>
      <c r="F90" s="17">
        <v>516927.25</v>
      </c>
      <c r="G90" s="17">
        <v>162254.52000000002</v>
      </c>
      <c r="H90" s="7"/>
      <c r="I90" s="22"/>
      <c r="J90" s="17"/>
      <c r="K90" s="17"/>
      <c r="L90" s="17"/>
      <c r="M90" s="17"/>
      <c r="Q90" s="17"/>
    </row>
    <row r="91" spans="1:17">
      <c r="A91" s="5" t="s">
        <v>61</v>
      </c>
      <c r="B91" s="6" t="s">
        <v>8</v>
      </c>
      <c r="C91" s="5" t="s">
        <v>167</v>
      </c>
      <c r="D91" s="5" t="s">
        <v>168</v>
      </c>
      <c r="E91" s="17">
        <v>688527.01</v>
      </c>
      <c r="F91" s="17">
        <v>524039.98</v>
      </c>
      <c r="G91" s="17">
        <v>164487.03000000003</v>
      </c>
      <c r="H91" s="7"/>
      <c r="I91" s="22"/>
      <c r="J91" s="17"/>
      <c r="K91" s="17"/>
      <c r="L91" s="17"/>
      <c r="M91" s="17"/>
      <c r="Q91" s="17"/>
    </row>
    <row r="92" spans="1:17">
      <c r="A92" s="5" t="s">
        <v>61</v>
      </c>
      <c r="B92" s="6" t="s">
        <v>8</v>
      </c>
      <c r="C92" s="5" t="s">
        <v>169</v>
      </c>
      <c r="D92" s="5" t="s">
        <v>170</v>
      </c>
      <c r="E92" s="17">
        <v>369749.38</v>
      </c>
      <c r="F92" s="17">
        <v>281417.28000000003</v>
      </c>
      <c r="G92" s="17">
        <v>88332.099999999977</v>
      </c>
      <c r="H92" s="7"/>
      <c r="I92" s="22"/>
      <c r="J92" s="17"/>
      <c r="K92" s="17"/>
      <c r="L92" s="17"/>
      <c r="M92" s="17"/>
      <c r="Q92" s="17"/>
    </row>
    <row r="93" spans="1:17">
      <c r="A93" s="5" t="s">
        <v>61</v>
      </c>
      <c r="B93" s="6" t="s">
        <v>8</v>
      </c>
      <c r="C93" s="5" t="s">
        <v>171</v>
      </c>
      <c r="D93" s="5" t="s">
        <v>172</v>
      </c>
      <c r="E93" s="17">
        <v>367810.91</v>
      </c>
      <c r="F93" s="17">
        <v>279941.98000000004</v>
      </c>
      <c r="G93" s="17">
        <v>87868.929999999935</v>
      </c>
      <c r="H93" s="7"/>
      <c r="I93" s="22"/>
      <c r="J93" s="17"/>
      <c r="K93" s="17"/>
      <c r="L93" s="17"/>
      <c r="M93" s="17"/>
      <c r="Q93" s="17"/>
    </row>
    <row r="94" spans="1:17">
      <c r="A94" s="5" t="s">
        <v>61</v>
      </c>
      <c r="B94" s="6" t="s">
        <v>8</v>
      </c>
      <c r="C94" s="5" t="s">
        <v>173</v>
      </c>
      <c r="D94" s="5" t="s">
        <v>174</v>
      </c>
      <c r="E94" s="17">
        <v>675552.92</v>
      </c>
      <c r="F94" s="17">
        <v>514165.34</v>
      </c>
      <c r="G94" s="17">
        <v>161387.58000000002</v>
      </c>
      <c r="H94" s="7"/>
      <c r="I94" s="22"/>
      <c r="J94" s="17"/>
      <c r="K94" s="17"/>
      <c r="L94" s="17"/>
      <c r="M94" s="17"/>
      <c r="Q94" s="17"/>
    </row>
    <row r="95" spans="1:17">
      <c r="A95" s="5" t="s">
        <v>61</v>
      </c>
      <c r="B95" s="6" t="s">
        <v>8</v>
      </c>
      <c r="C95" s="5" t="s">
        <v>175</v>
      </c>
      <c r="D95" s="5" t="s">
        <v>176</v>
      </c>
      <c r="E95" s="17">
        <v>367203.89</v>
      </c>
      <c r="F95" s="17">
        <v>279480.01</v>
      </c>
      <c r="G95" s="17">
        <v>87723.88</v>
      </c>
      <c r="H95" s="7"/>
      <c r="I95" s="22"/>
      <c r="J95" s="17"/>
      <c r="K95" s="17"/>
      <c r="L95" s="17"/>
      <c r="M95" s="17"/>
      <c r="Q95" s="17"/>
    </row>
    <row r="96" spans="1:17">
      <c r="A96" s="5" t="s">
        <v>61</v>
      </c>
      <c r="B96" s="6" t="s">
        <v>8</v>
      </c>
      <c r="C96" s="5" t="s">
        <v>177</v>
      </c>
      <c r="D96" s="5" t="s">
        <v>178</v>
      </c>
      <c r="E96" s="17">
        <v>425694.01</v>
      </c>
      <c r="F96" s="17">
        <v>323996.89999999997</v>
      </c>
      <c r="G96" s="17">
        <v>101697.11000000004</v>
      </c>
      <c r="H96" s="7"/>
      <c r="I96" s="22"/>
      <c r="J96" s="17"/>
      <c r="K96" s="17"/>
      <c r="L96" s="17"/>
      <c r="M96" s="17"/>
      <c r="Q96" s="17"/>
    </row>
    <row r="97" spans="1:17">
      <c r="A97" s="5" t="s">
        <v>61</v>
      </c>
      <c r="B97" s="6" t="s">
        <v>8</v>
      </c>
      <c r="C97" s="5" t="s">
        <v>179</v>
      </c>
      <c r="D97" s="5" t="s">
        <v>180</v>
      </c>
      <c r="E97" s="17">
        <v>366242.93</v>
      </c>
      <c r="F97" s="17">
        <v>278748.63</v>
      </c>
      <c r="G97" s="17">
        <v>87494.299999999988</v>
      </c>
      <c r="H97" s="7"/>
      <c r="I97" s="22"/>
      <c r="J97" s="17"/>
      <c r="K97" s="17"/>
      <c r="L97" s="17"/>
      <c r="M97" s="17"/>
      <c r="Q97" s="17"/>
    </row>
    <row r="98" spans="1:17">
      <c r="A98" s="5" t="s">
        <v>61</v>
      </c>
      <c r="B98" s="6" t="s">
        <v>8</v>
      </c>
      <c r="C98" s="5" t="s">
        <v>181</v>
      </c>
      <c r="D98" s="5" t="s">
        <v>182</v>
      </c>
      <c r="E98" s="17">
        <v>564405.25</v>
      </c>
      <c r="F98" s="17">
        <v>429570.46</v>
      </c>
      <c r="G98" s="17">
        <v>134834.78999999998</v>
      </c>
      <c r="H98" s="7"/>
      <c r="I98" s="22"/>
      <c r="J98" s="17"/>
      <c r="K98" s="17"/>
      <c r="L98" s="17"/>
      <c r="M98" s="17"/>
      <c r="Q98" s="17"/>
    </row>
    <row r="99" spans="1:17">
      <c r="A99" s="5" t="s">
        <v>61</v>
      </c>
      <c r="B99" s="6" t="s">
        <v>8</v>
      </c>
      <c r="C99" s="5" t="s">
        <v>183</v>
      </c>
      <c r="D99" s="5" t="s">
        <v>184</v>
      </c>
      <c r="E99" s="17">
        <v>614160.31999999995</v>
      </c>
      <c r="F99" s="17">
        <v>467439.24</v>
      </c>
      <c r="G99" s="17">
        <v>146721.07999999996</v>
      </c>
      <c r="H99" s="7"/>
      <c r="I99" s="22"/>
      <c r="J99" s="17"/>
      <c r="K99" s="17"/>
      <c r="L99" s="17"/>
      <c r="M99" s="17"/>
      <c r="Q99" s="17"/>
    </row>
    <row r="100" spans="1:17">
      <c r="A100" s="5" t="s">
        <v>61</v>
      </c>
      <c r="B100" s="6" t="s">
        <v>8</v>
      </c>
      <c r="C100" s="5" t="s">
        <v>185</v>
      </c>
      <c r="D100" s="5" t="s">
        <v>186</v>
      </c>
      <c r="E100" s="17">
        <v>561314.21</v>
      </c>
      <c r="F100" s="17">
        <v>427217.81</v>
      </c>
      <c r="G100" s="17">
        <v>134096.39999999997</v>
      </c>
      <c r="H100" s="7"/>
      <c r="I100" s="22"/>
      <c r="J100" s="17"/>
      <c r="K100" s="17"/>
      <c r="L100" s="17"/>
      <c r="M100" s="17"/>
      <c r="Q100" s="17"/>
    </row>
    <row r="101" spans="1:17">
      <c r="A101" s="5" t="s">
        <v>61</v>
      </c>
      <c r="B101" s="6" t="s">
        <v>8</v>
      </c>
      <c r="C101" s="5" t="s">
        <v>187</v>
      </c>
      <c r="D101" s="5" t="s">
        <v>188</v>
      </c>
      <c r="E101" s="17">
        <v>355637.56</v>
      </c>
      <c r="F101" s="17">
        <v>270676.81999999995</v>
      </c>
      <c r="G101" s="17">
        <v>84960.740000000049</v>
      </c>
      <c r="H101" s="7"/>
      <c r="I101" s="22"/>
      <c r="J101" s="17"/>
      <c r="K101" s="17"/>
      <c r="L101" s="17"/>
      <c r="M101" s="17"/>
      <c r="Q101" s="17"/>
    </row>
    <row r="102" spans="1:17">
      <c r="A102" s="5" t="s">
        <v>61</v>
      </c>
      <c r="B102" s="6" t="s">
        <v>8</v>
      </c>
      <c r="C102" s="5" t="s">
        <v>189</v>
      </c>
      <c r="D102" s="5" t="s">
        <v>190</v>
      </c>
      <c r="E102" s="17">
        <v>394842.01</v>
      </c>
      <c r="F102" s="17">
        <v>300515.42</v>
      </c>
      <c r="G102" s="17">
        <v>94326.590000000026</v>
      </c>
      <c r="H102" s="7"/>
      <c r="I102" s="22"/>
      <c r="J102" s="17"/>
      <c r="K102" s="17"/>
      <c r="L102" s="17"/>
      <c r="M102" s="17"/>
      <c r="Q102" s="17"/>
    </row>
    <row r="103" spans="1:17">
      <c r="A103" s="5" t="s">
        <v>61</v>
      </c>
      <c r="B103" s="6" t="s">
        <v>8</v>
      </c>
      <c r="C103" s="5" t="s">
        <v>191</v>
      </c>
      <c r="D103" s="5" t="s">
        <v>192</v>
      </c>
      <c r="E103" s="17">
        <v>350188.13</v>
      </c>
      <c r="F103" s="17">
        <v>266529.12</v>
      </c>
      <c r="G103" s="17">
        <v>83659.010000000009</v>
      </c>
      <c r="H103" s="7"/>
      <c r="I103" s="22"/>
      <c r="J103" s="17"/>
      <c r="K103" s="17"/>
      <c r="L103" s="17"/>
      <c r="M103" s="17"/>
      <c r="Q103" s="17"/>
    </row>
    <row r="104" spans="1:17">
      <c r="A104" s="5" t="s">
        <v>61</v>
      </c>
      <c r="B104" s="6" t="s">
        <v>8</v>
      </c>
      <c r="C104" s="5" t="s">
        <v>193</v>
      </c>
      <c r="D104" s="5" t="s">
        <v>194</v>
      </c>
      <c r="E104" s="17">
        <v>551907.99</v>
      </c>
      <c r="F104" s="17">
        <v>420058.76</v>
      </c>
      <c r="G104" s="17">
        <v>131849.22999999998</v>
      </c>
      <c r="H104" s="7"/>
      <c r="I104" s="22"/>
      <c r="J104" s="17"/>
      <c r="K104" s="17"/>
      <c r="L104" s="17"/>
      <c r="M104" s="17"/>
      <c r="Q104" s="17"/>
    </row>
    <row r="105" spans="1:17">
      <c r="A105" s="5" t="s">
        <v>61</v>
      </c>
      <c r="B105" s="6" t="s">
        <v>8</v>
      </c>
      <c r="C105" s="5" t="s">
        <v>195</v>
      </c>
      <c r="D105" s="5" t="s">
        <v>196</v>
      </c>
      <c r="E105" s="17">
        <v>699005.1</v>
      </c>
      <c r="F105" s="17">
        <v>532014.8600000001</v>
      </c>
      <c r="G105" s="17">
        <v>166990.23999999987</v>
      </c>
      <c r="H105" s="7"/>
      <c r="I105" s="22"/>
      <c r="J105" s="17"/>
      <c r="K105" s="17"/>
      <c r="L105" s="17"/>
      <c r="M105" s="17"/>
      <c r="Q105" s="17"/>
    </row>
    <row r="106" spans="1:17">
      <c r="A106" s="5" t="s">
        <v>61</v>
      </c>
      <c r="B106" s="6" t="s">
        <v>8</v>
      </c>
      <c r="C106" s="5" t="s">
        <v>197</v>
      </c>
      <c r="D106" s="5" t="s">
        <v>198</v>
      </c>
      <c r="E106" s="17">
        <v>554890.01</v>
      </c>
      <c r="F106" s="17">
        <v>422328.39</v>
      </c>
      <c r="G106" s="17">
        <v>132561.62</v>
      </c>
      <c r="H106" s="7"/>
      <c r="I106" s="22"/>
      <c r="J106" s="17"/>
      <c r="K106" s="17"/>
      <c r="L106" s="17"/>
      <c r="M106" s="17"/>
      <c r="Q106" s="17"/>
    </row>
    <row r="107" spans="1:17">
      <c r="A107" s="5" t="s">
        <v>61</v>
      </c>
      <c r="B107" s="6" t="s">
        <v>8</v>
      </c>
      <c r="C107" s="5" t="s">
        <v>199</v>
      </c>
      <c r="D107" s="5" t="s">
        <v>200</v>
      </c>
      <c r="E107" s="17">
        <v>548765.41</v>
      </c>
      <c r="F107" s="17">
        <v>417667.02</v>
      </c>
      <c r="G107" s="17">
        <v>131098.39000000001</v>
      </c>
      <c r="H107" s="7"/>
      <c r="I107" s="22"/>
      <c r="J107" s="17"/>
      <c r="K107" s="17"/>
      <c r="L107" s="17"/>
      <c r="M107" s="17"/>
      <c r="Q107" s="17"/>
    </row>
    <row r="108" spans="1:17">
      <c r="A108" s="5" t="s">
        <v>61</v>
      </c>
      <c r="B108" s="6" t="s">
        <v>8</v>
      </c>
      <c r="C108" s="5" t="s">
        <v>201</v>
      </c>
      <c r="D108" s="5" t="s">
        <v>202</v>
      </c>
      <c r="E108" s="17">
        <v>345857.53</v>
      </c>
      <c r="F108" s="17">
        <v>263233.2</v>
      </c>
      <c r="G108" s="17">
        <v>82624.330000000016</v>
      </c>
      <c r="H108" s="7"/>
      <c r="I108" s="22"/>
      <c r="J108" s="17"/>
      <c r="K108" s="17"/>
      <c r="L108" s="17"/>
      <c r="M108" s="17"/>
      <c r="Q108" s="17"/>
    </row>
    <row r="109" spans="1:17">
      <c r="A109" s="5" t="s">
        <v>61</v>
      </c>
      <c r="B109" s="6" t="s">
        <v>8</v>
      </c>
      <c r="C109" s="5" t="s">
        <v>203</v>
      </c>
      <c r="D109" s="5" t="s">
        <v>204</v>
      </c>
      <c r="E109" s="17">
        <v>344769.21</v>
      </c>
      <c r="F109" s="17">
        <v>262404.89</v>
      </c>
      <c r="G109" s="17">
        <v>82364.320000000007</v>
      </c>
      <c r="H109" s="7"/>
      <c r="I109" s="22"/>
      <c r="J109" s="17"/>
      <c r="K109" s="17"/>
      <c r="L109" s="17"/>
      <c r="M109" s="17"/>
      <c r="Q109" s="17"/>
    </row>
    <row r="110" spans="1:17">
      <c r="A110" s="5" t="s">
        <v>61</v>
      </c>
      <c r="B110" s="6" t="s">
        <v>8</v>
      </c>
      <c r="C110" s="5" t="s">
        <v>205</v>
      </c>
      <c r="D110" s="5" t="s">
        <v>206</v>
      </c>
      <c r="E110" s="17">
        <v>377537.01</v>
      </c>
      <c r="F110" s="17">
        <v>287344.58999999997</v>
      </c>
      <c r="G110" s="17">
        <v>90192.420000000042</v>
      </c>
      <c r="H110" s="7"/>
      <c r="I110" s="22"/>
      <c r="J110" s="17"/>
      <c r="K110" s="17"/>
      <c r="L110" s="17"/>
      <c r="M110" s="17"/>
      <c r="Q110" s="17"/>
    </row>
    <row r="111" spans="1:17">
      <c r="A111" s="5" t="s">
        <v>61</v>
      </c>
      <c r="B111" s="6" t="s">
        <v>8</v>
      </c>
      <c r="C111" s="5" t="s">
        <v>207</v>
      </c>
      <c r="D111" s="5" t="s">
        <v>208</v>
      </c>
      <c r="E111" s="17">
        <v>340467.19</v>
      </c>
      <c r="F111" s="17">
        <v>259130.55000000002</v>
      </c>
      <c r="G111" s="17">
        <v>81336.639999999985</v>
      </c>
      <c r="H111" s="7"/>
      <c r="I111" s="22"/>
      <c r="J111" s="17"/>
      <c r="K111" s="17"/>
      <c r="L111" s="17"/>
      <c r="M111" s="17"/>
      <c r="Q111" s="17"/>
    </row>
    <row r="112" spans="1:17">
      <c r="A112" s="5" t="s">
        <v>61</v>
      </c>
      <c r="B112" s="6" t="s">
        <v>8</v>
      </c>
      <c r="C112" s="5" t="s">
        <v>209</v>
      </c>
      <c r="D112" s="5" t="s">
        <v>210</v>
      </c>
      <c r="E112" s="17">
        <v>541899.71</v>
      </c>
      <c r="F112" s="17">
        <v>412441.37</v>
      </c>
      <c r="G112" s="17">
        <v>129458.33999999997</v>
      </c>
      <c r="H112" s="7"/>
      <c r="I112" s="22"/>
      <c r="J112" s="17"/>
      <c r="K112" s="17"/>
      <c r="L112" s="17"/>
      <c r="M112" s="17"/>
      <c r="Q112" s="17"/>
    </row>
    <row r="113" spans="1:17">
      <c r="A113" s="5" t="s">
        <v>61</v>
      </c>
      <c r="B113" s="6" t="s">
        <v>8</v>
      </c>
      <c r="C113" s="5" t="s">
        <v>211</v>
      </c>
      <c r="D113" s="5" t="s">
        <v>212</v>
      </c>
      <c r="E113" s="17">
        <v>336502.14</v>
      </c>
      <c r="F113" s="17">
        <v>256112.85</v>
      </c>
      <c r="G113" s="17">
        <v>80389.290000000008</v>
      </c>
      <c r="H113" s="7"/>
      <c r="I113" s="22"/>
      <c r="J113" s="17"/>
      <c r="K113" s="17"/>
      <c r="L113" s="17"/>
      <c r="M113" s="17"/>
      <c r="Q113" s="17"/>
    </row>
    <row r="114" spans="1:17">
      <c r="A114" s="5" t="s">
        <v>61</v>
      </c>
      <c r="B114" s="6" t="s">
        <v>8</v>
      </c>
      <c r="C114" s="5" t="s">
        <v>213</v>
      </c>
      <c r="D114" s="5" t="s">
        <v>214</v>
      </c>
      <c r="E114" s="17">
        <v>711578.06</v>
      </c>
      <c r="F114" s="17">
        <v>541584.13</v>
      </c>
      <c r="G114" s="17">
        <v>169993.93000000005</v>
      </c>
      <c r="H114" s="7"/>
      <c r="I114" s="22"/>
      <c r="J114" s="17"/>
      <c r="K114" s="17"/>
      <c r="L114" s="17"/>
      <c r="M114" s="17"/>
      <c r="Q114" s="17"/>
    </row>
    <row r="115" spans="1:17">
      <c r="A115" s="5" t="s">
        <v>61</v>
      </c>
      <c r="B115" s="6" t="s">
        <v>8</v>
      </c>
      <c r="C115" s="5" t="s">
        <v>215</v>
      </c>
      <c r="D115" s="5" t="s">
        <v>216</v>
      </c>
      <c r="E115" s="17">
        <v>611578.06000000006</v>
      </c>
      <c r="F115" s="17">
        <v>465473.9</v>
      </c>
      <c r="G115" s="17">
        <v>146104.16000000003</v>
      </c>
      <c r="H115" s="7"/>
      <c r="I115" s="22"/>
      <c r="J115" s="17"/>
      <c r="K115" s="17"/>
      <c r="L115" s="17"/>
      <c r="M115" s="17"/>
      <c r="Q115" s="17"/>
    </row>
    <row r="116" spans="1:17">
      <c r="A116" s="5" t="s">
        <v>61</v>
      </c>
      <c r="B116" s="6" t="s">
        <v>8</v>
      </c>
      <c r="C116" s="5" t="s">
        <v>217</v>
      </c>
      <c r="D116" s="5" t="s">
        <v>218</v>
      </c>
      <c r="E116" s="17">
        <v>423273.01</v>
      </c>
      <c r="F116" s="17">
        <v>322154.31</v>
      </c>
      <c r="G116" s="17">
        <v>101118.70000000001</v>
      </c>
      <c r="H116" s="7"/>
      <c r="I116" s="22"/>
      <c r="J116" s="17"/>
      <c r="K116" s="17"/>
      <c r="L116" s="17"/>
      <c r="M116" s="17"/>
      <c r="Q116" s="17"/>
    </row>
    <row r="117" spans="1:17">
      <c r="A117" s="5" t="s">
        <v>61</v>
      </c>
      <c r="B117" s="6" t="s">
        <v>8</v>
      </c>
      <c r="C117" s="5" t="s">
        <v>219</v>
      </c>
      <c r="D117" s="5" t="s">
        <v>220</v>
      </c>
      <c r="E117" s="17">
        <v>311420.01</v>
      </c>
      <c r="F117" s="17">
        <v>237022.68999999997</v>
      </c>
      <c r="G117" s="17">
        <v>74397.320000000036</v>
      </c>
      <c r="H117" s="7"/>
      <c r="I117" s="22"/>
      <c r="J117" s="17"/>
      <c r="K117" s="17"/>
      <c r="L117" s="17"/>
      <c r="M117" s="17"/>
      <c r="Q117" s="17"/>
    </row>
    <row r="118" spans="1:17">
      <c r="A118" s="5" t="s">
        <v>61</v>
      </c>
      <c r="B118" s="6" t="s">
        <v>8</v>
      </c>
      <c r="C118" s="5" t="s">
        <v>221</v>
      </c>
      <c r="D118" s="5" t="s">
        <v>222</v>
      </c>
      <c r="E118" s="17">
        <v>484074.7</v>
      </c>
      <c r="F118" s="17">
        <v>368430.63</v>
      </c>
      <c r="G118" s="17">
        <v>115644.07</v>
      </c>
      <c r="H118" s="7"/>
      <c r="I118" s="22"/>
      <c r="J118" s="17"/>
      <c r="K118" s="17"/>
      <c r="L118" s="17"/>
      <c r="M118" s="17"/>
      <c r="Q118" s="17"/>
    </row>
    <row r="119" spans="1:17">
      <c r="A119" s="5" t="s">
        <v>61</v>
      </c>
      <c r="B119" s="6" t="s">
        <v>8</v>
      </c>
      <c r="C119" s="5" t="s">
        <v>223</v>
      </c>
      <c r="D119" s="5" t="s">
        <v>224</v>
      </c>
      <c r="E119" s="17">
        <v>350350.01</v>
      </c>
      <c r="F119" s="17">
        <v>266652.52999999997</v>
      </c>
      <c r="G119" s="17">
        <v>83697.48000000004</v>
      </c>
      <c r="H119" s="7"/>
      <c r="I119" s="22"/>
      <c r="J119" s="17"/>
      <c r="K119" s="17"/>
      <c r="L119" s="17"/>
      <c r="M119" s="17"/>
      <c r="Q119" s="17"/>
    </row>
    <row r="120" spans="1:17">
      <c r="A120" s="5" t="s">
        <v>61</v>
      </c>
      <c r="B120" s="6" t="s">
        <v>8</v>
      </c>
      <c r="C120" s="5" t="s">
        <v>225</v>
      </c>
      <c r="D120" s="5" t="s">
        <v>226</v>
      </c>
      <c r="E120" s="17">
        <v>279053.02</v>
      </c>
      <c r="F120" s="17">
        <v>212387.98</v>
      </c>
      <c r="G120" s="17">
        <v>66665.040000000008</v>
      </c>
      <c r="H120" s="7"/>
      <c r="I120" s="22"/>
      <c r="J120" s="17"/>
      <c r="K120" s="17"/>
      <c r="L120" s="17"/>
      <c r="M120" s="17"/>
      <c r="Q120" s="17"/>
    </row>
    <row r="121" spans="1:17">
      <c r="A121" s="5" t="s">
        <v>61</v>
      </c>
      <c r="B121" s="6" t="s">
        <v>8</v>
      </c>
      <c r="C121" s="5" t="s">
        <v>227</v>
      </c>
      <c r="D121" s="5" t="s">
        <v>228</v>
      </c>
      <c r="E121" s="17">
        <v>299205.01</v>
      </c>
      <c r="F121" s="17">
        <v>227725.75999999998</v>
      </c>
      <c r="G121" s="17">
        <v>71479.250000000029</v>
      </c>
      <c r="H121" s="7"/>
      <c r="I121" s="22"/>
      <c r="J121" s="17"/>
      <c r="K121" s="17"/>
      <c r="L121" s="17"/>
      <c r="M121" s="17"/>
      <c r="Q121" s="17"/>
    </row>
    <row r="122" spans="1:17">
      <c r="A122" s="5" t="s">
        <v>61</v>
      </c>
      <c r="B122" s="6" t="s">
        <v>8</v>
      </c>
      <c r="C122" s="5" t="s">
        <v>229</v>
      </c>
      <c r="D122" s="5" t="s">
        <v>230</v>
      </c>
      <c r="E122" s="17">
        <v>277008.21999999997</v>
      </c>
      <c r="F122" s="17">
        <v>210831.72</v>
      </c>
      <c r="G122" s="17">
        <v>66176.499999999971</v>
      </c>
      <c r="H122" s="7"/>
      <c r="I122" s="22"/>
      <c r="J122" s="17"/>
      <c r="K122" s="17"/>
      <c r="L122" s="17"/>
      <c r="M122" s="17"/>
      <c r="Q122" s="17"/>
    </row>
    <row r="123" spans="1:17">
      <c r="A123" s="5" t="s">
        <v>61</v>
      </c>
      <c r="B123" s="6" t="s">
        <v>8</v>
      </c>
      <c r="C123" s="5" t="s">
        <v>231</v>
      </c>
      <c r="D123" s="5" t="s">
        <v>232</v>
      </c>
      <c r="E123" s="17">
        <v>411679.01</v>
      </c>
      <c r="F123" s="17">
        <v>313330.15999999997</v>
      </c>
      <c r="G123" s="17">
        <v>98348.850000000035</v>
      </c>
      <c r="H123" s="7"/>
      <c r="I123" s="22"/>
      <c r="J123" s="17"/>
      <c r="K123" s="17"/>
      <c r="L123" s="17"/>
      <c r="M123" s="17"/>
      <c r="Q123" s="17"/>
    </row>
    <row r="124" spans="1:17">
      <c r="A124" s="5" t="s">
        <v>61</v>
      </c>
      <c r="B124" s="6" t="s">
        <v>8</v>
      </c>
      <c r="C124" s="5" t="s">
        <v>233</v>
      </c>
      <c r="D124" s="5" t="s">
        <v>234</v>
      </c>
      <c r="E124" s="17">
        <v>293544.01</v>
      </c>
      <c r="F124" s="17">
        <v>223417.17</v>
      </c>
      <c r="G124" s="17">
        <v>70126.84</v>
      </c>
      <c r="H124" s="7"/>
      <c r="I124" s="22"/>
      <c r="J124" s="17"/>
      <c r="K124" s="17"/>
      <c r="L124" s="17"/>
      <c r="M124" s="17"/>
      <c r="Q124" s="17"/>
    </row>
    <row r="125" spans="1:17">
      <c r="A125" s="5" t="s">
        <v>61</v>
      </c>
      <c r="B125" s="6" t="s">
        <v>8</v>
      </c>
      <c r="C125" s="5" t="s">
        <v>235</v>
      </c>
      <c r="D125" s="5" t="s">
        <v>236</v>
      </c>
      <c r="E125" s="17">
        <v>274646.8</v>
      </c>
      <c r="F125" s="17">
        <v>209034.49000000002</v>
      </c>
      <c r="G125" s="17">
        <v>65612.309999999969</v>
      </c>
      <c r="H125" s="7"/>
      <c r="I125" s="22"/>
      <c r="J125" s="17"/>
      <c r="K125" s="17"/>
      <c r="L125" s="17"/>
      <c r="M125" s="17"/>
      <c r="Q125" s="17"/>
    </row>
    <row r="126" spans="1:17">
      <c r="A126" s="5" t="s">
        <v>61</v>
      </c>
      <c r="B126" s="6" t="s">
        <v>8</v>
      </c>
      <c r="C126" s="5" t="s">
        <v>237</v>
      </c>
      <c r="D126" s="5" t="s">
        <v>238</v>
      </c>
      <c r="E126" s="17">
        <v>456541.01</v>
      </c>
      <c r="F126" s="17">
        <v>347474.78</v>
      </c>
      <c r="G126" s="17">
        <v>109066.22999999998</v>
      </c>
      <c r="H126" s="7"/>
      <c r="I126" s="22"/>
      <c r="J126" s="17"/>
      <c r="K126" s="17"/>
      <c r="L126" s="17"/>
      <c r="M126" s="17"/>
      <c r="Q126" s="17"/>
    </row>
    <row r="127" spans="1:17">
      <c r="A127" s="5" t="s">
        <v>61</v>
      </c>
      <c r="B127" s="6" t="s">
        <v>8</v>
      </c>
      <c r="C127" s="5" t="s">
        <v>239</v>
      </c>
      <c r="D127" s="5" t="s">
        <v>240</v>
      </c>
      <c r="E127" s="17">
        <v>273184.68</v>
      </c>
      <c r="F127" s="17">
        <v>207921.72999999998</v>
      </c>
      <c r="G127" s="17">
        <v>65262.950000000012</v>
      </c>
      <c r="H127" s="7"/>
      <c r="I127" s="22"/>
      <c r="J127" s="17"/>
      <c r="K127" s="17"/>
      <c r="L127" s="17"/>
      <c r="M127" s="17"/>
      <c r="Q127" s="17"/>
    </row>
    <row r="128" spans="1:17">
      <c r="A128" s="5" t="s">
        <v>61</v>
      </c>
      <c r="B128" s="6" t="s">
        <v>8</v>
      </c>
      <c r="C128" s="5" t="s">
        <v>241</v>
      </c>
      <c r="D128" s="5" t="s">
        <v>242</v>
      </c>
      <c r="E128" s="17">
        <v>272835.69</v>
      </c>
      <c r="F128" s="17">
        <v>207656.03</v>
      </c>
      <c r="G128" s="17">
        <v>65179.66</v>
      </c>
      <c r="H128" s="7"/>
      <c r="I128" s="22"/>
      <c r="J128" s="17"/>
      <c r="K128" s="17"/>
      <c r="L128" s="17"/>
      <c r="M128" s="17"/>
      <c r="Q128" s="17"/>
    </row>
    <row r="129" spans="1:17">
      <c r="A129" s="5" t="s">
        <v>61</v>
      </c>
      <c r="B129" s="6" t="s">
        <v>8</v>
      </c>
      <c r="C129" s="5" t="s">
        <v>243</v>
      </c>
      <c r="D129" s="5" t="s">
        <v>244</v>
      </c>
      <c r="E129" s="17">
        <v>272835.69</v>
      </c>
      <c r="F129" s="17">
        <v>207656.03</v>
      </c>
      <c r="G129" s="17">
        <v>65179.66</v>
      </c>
      <c r="H129" s="7"/>
      <c r="I129" s="22"/>
      <c r="J129" s="17"/>
      <c r="K129" s="17"/>
      <c r="L129" s="17"/>
      <c r="M129" s="17"/>
      <c r="Q129" s="17"/>
    </row>
    <row r="130" spans="1:17">
      <c r="A130" s="5" t="s">
        <v>61</v>
      </c>
      <c r="B130" s="6" t="s">
        <v>8</v>
      </c>
      <c r="C130" s="5" t="s">
        <v>245</v>
      </c>
      <c r="D130" s="5" t="s">
        <v>246</v>
      </c>
      <c r="E130" s="17">
        <v>272558.81</v>
      </c>
      <c r="F130" s="17">
        <v>207445.37</v>
      </c>
      <c r="G130" s="17">
        <v>65113.440000000002</v>
      </c>
      <c r="H130" s="7"/>
      <c r="I130" s="22"/>
      <c r="J130" s="17"/>
      <c r="K130" s="17"/>
      <c r="L130" s="17"/>
      <c r="M130" s="17"/>
      <c r="Q130" s="17"/>
    </row>
    <row r="131" spans="1:17">
      <c r="A131" s="5" t="s">
        <v>61</v>
      </c>
      <c r="B131" s="6" t="s">
        <v>8</v>
      </c>
      <c r="C131" s="5" t="s">
        <v>247</v>
      </c>
      <c r="D131" s="5" t="s">
        <v>248</v>
      </c>
      <c r="E131" s="17">
        <v>271677.89</v>
      </c>
      <c r="F131" s="17">
        <v>206774.88999999998</v>
      </c>
      <c r="G131" s="17">
        <v>64903.000000000029</v>
      </c>
      <c r="H131" s="7"/>
      <c r="I131" s="22"/>
      <c r="J131" s="17"/>
      <c r="K131" s="17"/>
      <c r="L131" s="17"/>
      <c r="M131" s="17"/>
      <c r="Q131" s="17"/>
    </row>
    <row r="132" spans="1:17">
      <c r="A132" s="5" t="s">
        <v>61</v>
      </c>
      <c r="B132" s="6" t="s">
        <v>8</v>
      </c>
      <c r="C132" s="5" t="s">
        <v>249</v>
      </c>
      <c r="D132" s="5" t="s">
        <v>250</v>
      </c>
      <c r="E132" s="17">
        <v>271677.89</v>
      </c>
      <c r="F132" s="17">
        <v>206774.88999999998</v>
      </c>
      <c r="G132" s="17">
        <v>64903.000000000029</v>
      </c>
      <c r="H132" s="7"/>
      <c r="I132" s="22"/>
      <c r="J132" s="17"/>
      <c r="K132" s="17"/>
      <c r="L132" s="17"/>
      <c r="M132" s="17"/>
      <c r="Q132" s="17"/>
    </row>
    <row r="133" spans="1:17">
      <c r="A133" s="5" t="s">
        <v>61</v>
      </c>
      <c r="B133" s="6" t="s">
        <v>8</v>
      </c>
      <c r="C133" s="5" t="s">
        <v>251</v>
      </c>
      <c r="D133" s="5" t="s">
        <v>252</v>
      </c>
      <c r="E133" s="17">
        <v>271677.89</v>
      </c>
      <c r="F133" s="17">
        <v>206774.88999999998</v>
      </c>
      <c r="G133" s="17">
        <v>64903.000000000029</v>
      </c>
      <c r="H133" s="7"/>
      <c r="I133" s="22"/>
      <c r="J133" s="17"/>
      <c r="K133" s="17"/>
      <c r="L133" s="17"/>
      <c r="M133" s="17"/>
      <c r="Q133" s="17"/>
    </row>
    <row r="134" spans="1:17">
      <c r="A134" s="5" t="s">
        <v>61</v>
      </c>
      <c r="B134" s="6" t="s">
        <v>8</v>
      </c>
      <c r="C134" s="5" t="s">
        <v>253</v>
      </c>
      <c r="D134" s="5" t="s">
        <v>254</v>
      </c>
      <c r="E134" s="17">
        <v>271677.89</v>
      </c>
      <c r="F134" s="17">
        <v>206774.88999999998</v>
      </c>
      <c r="G134" s="17">
        <v>64903.000000000029</v>
      </c>
      <c r="H134" s="7"/>
      <c r="I134" s="22"/>
      <c r="J134" s="17"/>
      <c r="K134" s="17"/>
      <c r="L134" s="17"/>
      <c r="M134" s="17"/>
      <c r="Q134" s="17"/>
    </row>
    <row r="135" spans="1:17">
      <c r="A135" s="5" t="s">
        <v>61</v>
      </c>
      <c r="B135" s="6" t="s">
        <v>8</v>
      </c>
      <c r="C135" s="5" t="s">
        <v>255</v>
      </c>
      <c r="D135" s="5" t="s">
        <v>256</v>
      </c>
      <c r="E135" s="17">
        <v>286402.01</v>
      </c>
      <c r="F135" s="17">
        <v>217981.36000000002</v>
      </c>
      <c r="G135" s="17">
        <v>68420.649999999994</v>
      </c>
      <c r="H135" s="7"/>
      <c r="I135" s="22"/>
      <c r="J135" s="17"/>
      <c r="K135" s="17"/>
      <c r="L135" s="17"/>
      <c r="M135" s="17"/>
      <c r="Q135" s="17"/>
    </row>
    <row r="136" spans="1:17">
      <c r="A136" s="5" t="s">
        <v>61</v>
      </c>
      <c r="B136" s="6" t="s">
        <v>8</v>
      </c>
      <c r="C136" s="5" t="s">
        <v>257</v>
      </c>
      <c r="D136" s="5" t="s">
        <v>258</v>
      </c>
      <c r="E136" s="17">
        <v>271155.23</v>
      </c>
      <c r="F136" s="17">
        <v>206377.04</v>
      </c>
      <c r="G136" s="17">
        <v>64778.189999999973</v>
      </c>
      <c r="H136" s="7"/>
      <c r="I136" s="22"/>
      <c r="J136" s="17"/>
      <c r="K136" s="17"/>
      <c r="L136" s="17"/>
      <c r="M136" s="17"/>
      <c r="Q136" s="17"/>
    </row>
    <row r="137" spans="1:17">
      <c r="A137" s="5" t="s">
        <v>61</v>
      </c>
      <c r="B137" s="6" t="s">
        <v>8</v>
      </c>
      <c r="C137" s="5" t="s">
        <v>259</v>
      </c>
      <c r="D137" s="5" t="s">
        <v>260</v>
      </c>
      <c r="E137" s="17">
        <v>487564.32</v>
      </c>
      <c r="F137" s="17">
        <v>371086.59</v>
      </c>
      <c r="G137" s="17">
        <v>116477.72999999998</v>
      </c>
      <c r="H137" s="7"/>
      <c r="I137" s="22"/>
      <c r="J137" s="17"/>
      <c r="K137" s="17"/>
      <c r="L137" s="17"/>
      <c r="M137" s="17"/>
      <c r="Q137" s="17"/>
    </row>
    <row r="138" spans="1:17">
      <c r="A138" s="5" t="s">
        <v>61</v>
      </c>
      <c r="B138" s="6" t="s">
        <v>8</v>
      </c>
      <c r="C138" s="5" t="s">
        <v>261</v>
      </c>
      <c r="D138" s="5" t="s">
        <v>262</v>
      </c>
      <c r="E138" s="17">
        <v>283256.01</v>
      </c>
      <c r="F138" s="17">
        <v>215586.94999999998</v>
      </c>
      <c r="G138" s="17">
        <v>67669.060000000027</v>
      </c>
      <c r="H138" s="7"/>
      <c r="I138" s="22"/>
      <c r="J138" s="17"/>
      <c r="K138" s="17"/>
      <c r="L138" s="17"/>
      <c r="M138" s="17"/>
      <c r="Q138" s="17"/>
    </row>
    <row r="139" spans="1:17">
      <c r="A139" s="5" t="s">
        <v>61</v>
      </c>
      <c r="B139" s="6" t="s">
        <v>8</v>
      </c>
      <c r="C139" s="5" t="s">
        <v>263</v>
      </c>
      <c r="D139" s="5" t="s">
        <v>264</v>
      </c>
      <c r="E139" s="17">
        <v>283256.01</v>
      </c>
      <c r="F139" s="17">
        <v>215586.94999999998</v>
      </c>
      <c r="G139" s="17">
        <v>67669.060000000027</v>
      </c>
      <c r="H139" s="7"/>
      <c r="I139" s="22"/>
      <c r="J139" s="17"/>
      <c r="K139" s="17"/>
      <c r="L139" s="17"/>
      <c r="M139" s="17"/>
      <c r="Q139" s="17"/>
    </row>
    <row r="140" spans="1:17">
      <c r="A140" s="5" t="s">
        <v>61</v>
      </c>
      <c r="B140" s="6" t="s">
        <v>8</v>
      </c>
      <c r="C140" s="5" t="s">
        <v>265</v>
      </c>
      <c r="D140" s="5" t="s">
        <v>266</v>
      </c>
      <c r="E140" s="17">
        <v>478633.01</v>
      </c>
      <c r="F140" s="17">
        <v>364288.94</v>
      </c>
      <c r="G140" s="17">
        <v>114344.07</v>
      </c>
      <c r="H140" s="7"/>
      <c r="I140" s="22"/>
      <c r="J140" s="17"/>
      <c r="K140" s="17"/>
      <c r="L140" s="17"/>
      <c r="M140" s="17"/>
      <c r="Q140" s="17"/>
    </row>
    <row r="141" spans="1:17">
      <c r="A141" s="5" t="s">
        <v>61</v>
      </c>
      <c r="B141" s="6" t="s">
        <v>8</v>
      </c>
      <c r="C141" s="5" t="s">
        <v>267</v>
      </c>
      <c r="D141" s="5" t="s">
        <v>268</v>
      </c>
      <c r="E141" s="17">
        <v>705106.45</v>
      </c>
      <c r="F141" s="17">
        <v>536658.68000000005</v>
      </c>
      <c r="G141" s="17">
        <v>168447.7699999999</v>
      </c>
      <c r="H141" s="7"/>
      <c r="I141" s="22"/>
      <c r="J141" s="17"/>
      <c r="K141" s="17"/>
      <c r="L141" s="17"/>
      <c r="M141" s="17"/>
      <c r="Q141" s="17"/>
    </row>
    <row r="142" spans="1:17">
      <c r="A142" s="5" t="s">
        <v>61</v>
      </c>
      <c r="B142" s="6" t="s">
        <v>8</v>
      </c>
      <c r="C142" s="5" t="s">
        <v>269</v>
      </c>
      <c r="D142" s="5" t="s">
        <v>270</v>
      </c>
      <c r="E142" s="17">
        <v>269024.90000000002</v>
      </c>
      <c r="F142" s="17">
        <v>204755.62000000002</v>
      </c>
      <c r="G142" s="17">
        <v>64269.279999999999</v>
      </c>
      <c r="H142" s="7"/>
      <c r="I142" s="22"/>
      <c r="J142" s="17"/>
      <c r="K142" s="17"/>
      <c r="L142" s="17"/>
      <c r="M142" s="17"/>
      <c r="Q142" s="17"/>
    </row>
    <row r="143" spans="1:17">
      <c r="A143" s="5" t="s">
        <v>61</v>
      </c>
      <c r="B143" s="6" t="s">
        <v>8</v>
      </c>
      <c r="C143" s="5" t="s">
        <v>271</v>
      </c>
      <c r="D143" s="5" t="s">
        <v>272</v>
      </c>
      <c r="E143" s="17">
        <v>269023.24</v>
      </c>
      <c r="F143" s="17">
        <v>204754.32</v>
      </c>
      <c r="G143" s="17">
        <v>64268.919999999984</v>
      </c>
      <c r="H143" s="7"/>
      <c r="I143" s="22"/>
      <c r="J143" s="17"/>
      <c r="K143" s="17"/>
      <c r="L143" s="17"/>
      <c r="M143" s="17"/>
      <c r="Q143" s="17"/>
    </row>
    <row r="144" spans="1:17">
      <c r="A144" s="5" t="s">
        <v>61</v>
      </c>
      <c r="B144" s="6" t="s">
        <v>8</v>
      </c>
      <c r="C144" s="5" t="s">
        <v>273</v>
      </c>
      <c r="D144" s="5" t="s">
        <v>274</v>
      </c>
      <c r="E144" s="17">
        <v>304732.01</v>
      </c>
      <c r="F144" s="17">
        <v>231932.47999999998</v>
      </c>
      <c r="G144" s="17">
        <v>72799.530000000028</v>
      </c>
      <c r="H144" s="7"/>
      <c r="I144" s="22"/>
      <c r="J144" s="17"/>
      <c r="K144" s="17"/>
      <c r="L144" s="17"/>
      <c r="M144" s="17"/>
      <c r="Q144" s="17"/>
    </row>
    <row r="145" spans="1:17">
      <c r="A145" s="5" t="s">
        <v>61</v>
      </c>
      <c r="B145" s="6" t="s">
        <v>8</v>
      </c>
      <c r="C145" s="5" t="s">
        <v>275</v>
      </c>
      <c r="D145" s="5" t="s">
        <v>276</v>
      </c>
      <c r="E145" s="17">
        <v>606217.44999999995</v>
      </c>
      <c r="F145" s="17">
        <v>461393.81999999995</v>
      </c>
      <c r="G145" s="17">
        <v>144823.63</v>
      </c>
      <c r="H145" s="7"/>
      <c r="I145" s="22"/>
      <c r="J145" s="17"/>
      <c r="K145" s="17"/>
      <c r="L145" s="17"/>
      <c r="M145" s="17"/>
      <c r="Q145" s="17"/>
    </row>
    <row r="146" spans="1:17">
      <c r="A146" s="5" t="s">
        <v>61</v>
      </c>
      <c r="B146" s="6" t="s">
        <v>8</v>
      </c>
      <c r="C146" s="5" t="s">
        <v>277</v>
      </c>
      <c r="D146" s="5" t="s">
        <v>248</v>
      </c>
      <c r="E146" s="17">
        <v>268369.91999999998</v>
      </c>
      <c r="F146" s="17">
        <v>204257.15</v>
      </c>
      <c r="G146" s="17">
        <v>64112.76999999999</v>
      </c>
      <c r="H146" s="7"/>
      <c r="I146" s="22"/>
      <c r="J146" s="17"/>
      <c r="K146" s="17"/>
      <c r="L146" s="17"/>
      <c r="M146" s="17"/>
      <c r="Q146" s="17"/>
    </row>
    <row r="147" spans="1:17">
      <c r="A147" s="5" t="s">
        <v>61</v>
      </c>
      <c r="B147" s="6" t="s">
        <v>8</v>
      </c>
      <c r="C147" s="5" t="s">
        <v>278</v>
      </c>
      <c r="D147" s="5" t="s">
        <v>279</v>
      </c>
      <c r="E147" s="17">
        <v>268369.91999999998</v>
      </c>
      <c r="F147" s="17">
        <v>204257.15</v>
      </c>
      <c r="G147" s="17">
        <v>64112.76999999999</v>
      </c>
      <c r="H147" s="7"/>
      <c r="I147" s="22"/>
      <c r="J147" s="17"/>
      <c r="K147" s="17"/>
      <c r="L147" s="17"/>
      <c r="M147" s="17"/>
      <c r="Q147" s="17"/>
    </row>
    <row r="148" spans="1:17">
      <c r="A148" s="5" t="s">
        <v>61</v>
      </c>
      <c r="B148" s="6" t="s">
        <v>8</v>
      </c>
      <c r="C148" s="5" t="s">
        <v>280</v>
      </c>
      <c r="D148" s="5" t="s">
        <v>281</v>
      </c>
      <c r="E148" s="17">
        <v>268369.91999999998</v>
      </c>
      <c r="F148" s="17">
        <v>204257.15</v>
      </c>
      <c r="G148" s="17">
        <v>64112.76999999999</v>
      </c>
      <c r="H148" s="7"/>
      <c r="I148" s="22"/>
      <c r="J148" s="17"/>
      <c r="K148" s="17"/>
      <c r="L148" s="17"/>
      <c r="M148" s="17"/>
      <c r="Q148" s="17"/>
    </row>
    <row r="149" spans="1:17">
      <c r="A149" s="5" t="s">
        <v>61</v>
      </c>
      <c r="B149" s="6" t="s">
        <v>8</v>
      </c>
      <c r="C149" s="5" t="s">
        <v>282</v>
      </c>
      <c r="D149" s="5" t="s">
        <v>283</v>
      </c>
      <c r="E149" s="17">
        <v>268369.91999999998</v>
      </c>
      <c r="F149" s="17">
        <v>204257.15</v>
      </c>
      <c r="G149" s="17">
        <v>64112.76999999999</v>
      </c>
      <c r="H149" s="7"/>
      <c r="I149" s="22"/>
      <c r="J149" s="17"/>
      <c r="K149" s="17"/>
      <c r="L149" s="17"/>
      <c r="M149" s="17"/>
      <c r="Q149" s="17"/>
    </row>
    <row r="150" spans="1:17">
      <c r="A150" s="5" t="s">
        <v>61</v>
      </c>
      <c r="B150" s="6" t="s">
        <v>8</v>
      </c>
      <c r="C150" s="5" t="s">
        <v>284</v>
      </c>
      <c r="D150" s="5" t="s">
        <v>188</v>
      </c>
      <c r="E150" s="17">
        <v>267582.62</v>
      </c>
      <c r="F150" s="17">
        <v>203657.96</v>
      </c>
      <c r="G150" s="17">
        <v>63924.66</v>
      </c>
      <c r="H150" s="7"/>
      <c r="I150" s="22"/>
      <c r="J150" s="17"/>
      <c r="K150" s="17"/>
      <c r="L150" s="17"/>
      <c r="M150" s="17"/>
      <c r="Q150" s="17"/>
    </row>
    <row r="151" spans="1:17">
      <c r="A151" s="5" t="s">
        <v>61</v>
      </c>
      <c r="B151" s="6" t="s">
        <v>8</v>
      </c>
      <c r="C151" s="5" t="s">
        <v>285</v>
      </c>
      <c r="D151" s="5" t="s">
        <v>188</v>
      </c>
      <c r="E151" s="17">
        <v>267582.62</v>
      </c>
      <c r="F151" s="17">
        <v>203657.96</v>
      </c>
      <c r="G151" s="17">
        <v>63924.66</v>
      </c>
      <c r="H151" s="7"/>
      <c r="I151" s="22"/>
      <c r="J151" s="17"/>
      <c r="K151" s="17"/>
      <c r="L151" s="17"/>
      <c r="M151" s="17"/>
      <c r="Q151" s="17"/>
    </row>
    <row r="152" spans="1:17">
      <c r="A152" s="5" t="s">
        <v>61</v>
      </c>
      <c r="B152" s="6" t="s">
        <v>8</v>
      </c>
      <c r="C152" s="5" t="s">
        <v>286</v>
      </c>
      <c r="D152" s="5" t="s">
        <v>287</v>
      </c>
      <c r="E152" s="17">
        <v>267582.62</v>
      </c>
      <c r="F152" s="17">
        <v>203657.96</v>
      </c>
      <c r="G152" s="17">
        <v>63924.66</v>
      </c>
      <c r="H152" s="7"/>
      <c r="I152" s="22"/>
      <c r="J152" s="17"/>
      <c r="K152" s="17"/>
      <c r="L152" s="17"/>
      <c r="M152" s="17"/>
      <c r="Q152" s="17"/>
    </row>
    <row r="153" spans="1:17">
      <c r="A153" s="5" t="s">
        <v>61</v>
      </c>
      <c r="B153" s="6" t="s">
        <v>8</v>
      </c>
      <c r="C153" s="5" t="s">
        <v>288</v>
      </c>
      <c r="D153" s="5" t="s">
        <v>289</v>
      </c>
      <c r="E153" s="17">
        <v>469269.86</v>
      </c>
      <c r="F153" s="17">
        <v>357162.64</v>
      </c>
      <c r="G153" s="17">
        <v>112107.21999999997</v>
      </c>
      <c r="H153" s="7"/>
      <c r="I153" s="22"/>
      <c r="J153" s="17"/>
      <c r="K153" s="17"/>
      <c r="L153" s="17"/>
      <c r="M153" s="17"/>
      <c r="Q153" s="17"/>
    </row>
    <row r="154" spans="1:17">
      <c r="A154" s="5" t="s">
        <v>61</v>
      </c>
      <c r="B154" s="6" t="s">
        <v>8</v>
      </c>
      <c r="C154" s="5" t="s">
        <v>290</v>
      </c>
      <c r="D154" s="5" t="s">
        <v>291</v>
      </c>
      <c r="E154" s="17">
        <v>358843.02</v>
      </c>
      <c r="F154" s="17">
        <v>273116.52</v>
      </c>
      <c r="G154" s="17">
        <v>85726.5</v>
      </c>
      <c r="H154" s="7"/>
      <c r="I154" s="22"/>
      <c r="J154" s="17"/>
      <c r="K154" s="17"/>
      <c r="L154" s="17"/>
      <c r="M154" s="17"/>
      <c r="Q154" s="17"/>
    </row>
    <row r="155" spans="1:17">
      <c r="A155" s="5" t="s">
        <v>61</v>
      </c>
      <c r="B155" s="6" t="s">
        <v>8</v>
      </c>
      <c r="C155" s="5" t="s">
        <v>292</v>
      </c>
      <c r="D155" s="5" t="s">
        <v>293</v>
      </c>
      <c r="E155" s="17">
        <v>437903.61</v>
      </c>
      <c r="F155" s="17">
        <v>333289.7</v>
      </c>
      <c r="G155" s="17">
        <v>104613.90999999997</v>
      </c>
      <c r="H155" s="7"/>
      <c r="I155" s="22"/>
      <c r="J155" s="17"/>
      <c r="K155" s="17"/>
      <c r="L155" s="17"/>
      <c r="M155" s="17"/>
      <c r="Q155" s="17"/>
    </row>
    <row r="156" spans="1:17">
      <c r="A156" s="5" t="s">
        <v>61</v>
      </c>
      <c r="B156" s="6" t="s">
        <v>8</v>
      </c>
      <c r="C156" s="5" t="s">
        <v>294</v>
      </c>
      <c r="D156" s="5" t="s">
        <v>295</v>
      </c>
      <c r="E156" s="17">
        <v>299795.68</v>
      </c>
      <c r="F156" s="17">
        <v>228175.35999999999</v>
      </c>
      <c r="G156" s="17">
        <v>71620.320000000007</v>
      </c>
      <c r="H156" s="7"/>
      <c r="I156" s="22"/>
      <c r="J156" s="17"/>
      <c r="K156" s="17"/>
      <c r="L156" s="17"/>
      <c r="M156" s="17"/>
      <c r="Q156" s="17"/>
    </row>
    <row r="157" spans="1:17">
      <c r="A157" s="5" t="s">
        <v>61</v>
      </c>
      <c r="B157" s="6" t="s">
        <v>8</v>
      </c>
      <c r="C157" s="5" t="s">
        <v>296</v>
      </c>
      <c r="D157" s="5" t="s">
        <v>297</v>
      </c>
      <c r="E157" s="17">
        <v>3198987.14</v>
      </c>
      <c r="F157" s="17">
        <v>2434758.4499999997</v>
      </c>
      <c r="G157" s="17">
        <v>764228.69000000041</v>
      </c>
      <c r="H157" s="7"/>
      <c r="I157" s="22"/>
      <c r="J157" s="17"/>
      <c r="K157" s="17"/>
      <c r="L157" s="17"/>
      <c r="M157" s="17"/>
      <c r="Q157" s="17"/>
    </row>
    <row r="158" spans="1:17">
      <c r="A158" s="5" t="s">
        <v>61</v>
      </c>
      <c r="B158" s="6" t="s">
        <v>8</v>
      </c>
      <c r="C158" s="5" t="s">
        <v>298</v>
      </c>
      <c r="D158" s="5" t="s">
        <v>299</v>
      </c>
      <c r="E158" s="17">
        <v>339491.37</v>
      </c>
      <c r="F158" s="17">
        <v>258387.88999999998</v>
      </c>
      <c r="G158" s="17">
        <v>81103.48000000001</v>
      </c>
      <c r="H158" s="7"/>
      <c r="I158" s="22"/>
      <c r="J158" s="17"/>
      <c r="K158" s="17"/>
      <c r="L158" s="17"/>
      <c r="M158" s="17"/>
      <c r="Q158" s="17"/>
    </row>
    <row r="159" spans="1:17">
      <c r="A159" s="5" t="s">
        <v>61</v>
      </c>
      <c r="B159" s="6" t="s">
        <v>8</v>
      </c>
      <c r="C159" s="5" t="s">
        <v>300</v>
      </c>
      <c r="D159" s="5" t="s">
        <v>301</v>
      </c>
      <c r="E159" s="17">
        <v>463540.41</v>
      </c>
      <c r="F159" s="17">
        <v>352801.97</v>
      </c>
      <c r="G159" s="17">
        <v>110738.44</v>
      </c>
      <c r="H159" s="7"/>
      <c r="I159" s="22"/>
      <c r="J159" s="17"/>
      <c r="K159" s="17"/>
      <c r="L159" s="17"/>
      <c r="M159" s="17"/>
      <c r="Q159" s="17"/>
    </row>
    <row r="160" spans="1:17">
      <c r="A160" s="5" t="s">
        <v>61</v>
      </c>
      <c r="B160" s="6" t="s">
        <v>8</v>
      </c>
      <c r="C160" s="5" t="s">
        <v>302</v>
      </c>
      <c r="D160" s="5" t="s">
        <v>303</v>
      </c>
      <c r="E160" s="17">
        <v>267377.53000000003</v>
      </c>
      <c r="F160" s="17">
        <v>203501.85</v>
      </c>
      <c r="G160" s="17">
        <v>63875.680000000022</v>
      </c>
      <c r="H160" s="7"/>
      <c r="I160" s="22"/>
      <c r="J160" s="17"/>
      <c r="K160" s="17"/>
      <c r="L160" s="17"/>
      <c r="M160" s="17"/>
      <c r="Q160" s="17"/>
    </row>
    <row r="161" spans="1:17">
      <c r="A161" s="5" t="s">
        <v>61</v>
      </c>
      <c r="B161" s="6" t="s">
        <v>8</v>
      </c>
      <c r="C161" s="5" t="s">
        <v>304</v>
      </c>
      <c r="D161" s="5" t="s">
        <v>305</v>
      </c>
      <c r="E161" s="17">
        <v>5285458.91</v>
      </c>
      <c r="F161" s="17">
        <v>4022778.1300000004</v>
      </c>
      <c r="G161" s="17">
        <v>1262680.7799999998</v>
      </c>
      <c r="H161" s="7"/>
      <c r="I161" s="22"/>
      <c r="J161" s="17"/>
      <c r="K161" s="17"/>
      <c r="L161" s="17"/>
      <c r="M161" s="17"/>
      <c r="Q161" s="17"/>
    </row>
    <row r="162" spans="1:17">
      <c r="A162" s="5" t="s">
        <v>61</v>
      </c>
      <c r="B162" s="6" t="s">
        <v>8</v>
      </c>
      <c r="C162" s="5" t="s">
        <v>306</v>
      </c>
      <c r="D162" s="5" t="s">
        <v>307</v>
      </c>
      <c r="E162" s="17">
        <v>859703.42</v>
      </c>
      <c r="F162" s="17">
        <v>654322.75</v>
      </c>
      <c r="G162" s="17">
        <v>205380.67000000004</v>
      </c>
      <c r="H162" s="7"/>
      <c r="I162" s="22"/>
      <c r="J162" s="17"/>
      <c r="K162" s="17"/>
      <c r="L162" s="17"/>
      <c r="M162" s="17"/>
      <c r="Q162" s="17"/>
    </row>
    <row r="163" spans="1:17">
      <c r="A163" s="5" t="s">
        <v>61</v>
      </c>
      <c r="B163" s="6" t="s">
        <v>8</v>
      </c>
      <c r="C163" s="5" t="s">
        <v>308</v>
      </c>
      <c r="D163" s="5" t="s">
        <v>309</v>
      </c>
      <c r="E163" s="17">
        <v>562278.52</v>
      </c>
      <c r="F163" s="17">
        <v>427951.86</v>
      </c>
      <c r="G163" s="17">
        <v>134326.66000000003</v>
      </c>
      <c r="H163" s="7"/>
      <c r="I163" s="22"/>
      <c r="J163" s="17"/>
      <c r="K163" s="17"/>
      <c r="L163" s="17"/>
      <c r="M163" s="17"/>
      <c r="Q163" s="17"/>
    </row>
    <row r="164" spans="1:17">
      <c r="A164" s="5" t="s">
        <v>61</v>
      </c>
      <c r="B164" s="6" t="s">
        <v>8</v>
      </c>
      <c r="C164" s="5" t="s">
        <v>310</v>
      </c>
      <c r="D164" s="5" t="s">
        <v>311</v>
      </c>
      <c r="E164" s="17">
        <v>317162.53999999998</v>
      </c>
      <c r="F164" s="17">
        <v>241393.25</v>
      </c>
      <c r="G164" s="17">
        <v>75769.289999999979</v>
      </c>
      <c r="H164" s="7"/>
      <c r="I164" s="22"/>
      <c r="J164" s="17"/>
      <c r="K164" s="17"/>
      <c r="L164" s="17"/>
      <c r="M164" s="17"/>
      <c r="Q164" s="17"/>
    </row>
    <row r="165" spans="1:17">
      <c r="A165" s="5" t="s">
        <v>61</v>
      </c>
      <c r="B165" s="6" t="s">
        <v>8</v>
      </c>
      <c r="C165" s="5" t="s">
        <v>312</v>
      </c>
      <c r="D165" s="5" t="s">
        <v>313</v>
      </c>
      <c r="E165" s="17">
        <v>299134.08000000002</v>
      </c>
      <c r="F165" s="17">
        <v>227671.76</v>
      </c>
      <c r="G165" s="17">
        <v>71462.320000000007</v>
      </c>
      <c r="H165" s="7"/>
      <c r="I165" s="22"/>
      <c r="J165" s="17"/>
      <c r="K165" s="17"/>
      <c r="L165" s="17"/>
      <c r="M165" s="17"/>
      <c r="Q165" s="17"/>
    </row>
    <row r="166" spans="1:17">
      <c r="A166" s="5" t="s">
        <v>61</v>
      </c>
      <c r="B166" s="6" t="s">
        <v>8</v>
      </c>
      <c r="C166" s="5" t="s">
        <v>314</v>
      </c>
      <c r="D166" s="5" t="s">
        <v>315</v>
      </c>
      <c r="E166" s="17">
        <v>273331.88</v>
      </c>
      <c r="F166" s="17">
        <v>208033.68</v>
      </c>
      <c r="G166" s="17">
        <v>65298.200000000012</v>
      </c>
      <c r="H166" s="7"/>
      <c r="I166" s="22"/>
      <c r="J166" s="17"/>
      <c r="K166" s="17"/>
      <c r="L166" s="17"/>
      <c r="M166" s="17"/>
      <c r="Q166" s="17"/>
    </row>
    <row r="167" spans="1:17">
      <c r="A167" s="5" t="s">
        <v>61</v>
      </c>
      <c r="B167" s="6" t="s">
        <v>8</v>
      </c>
      <c r="C167" s="5" t="s">
        <v>316</v>
      </c>
      <c r="D167" s="5" t="s">
        <v>317</v>
      </c>
      <c r="E167" s="17">
        <v>283255.8</v>
      </c>
      <c r="F167" s="17">
        <v>215586.81</v>
      </c>
      <c r="G167" s="17">
        <v>67668.989999999991</v>
      </c>
      <c r="H167" s="7"/>
      <c r="I167" s="22"/>
      <c r="J167" s="17"/>
      <c r="K167" s="17"/>
      <c r="L167" s="17"/>
      <c r="M167" s="17"/>
      <c r="Q167" s="17"/>
    </row>
    <row r="168" spans="1:17">
      <c r="A168" s="5" t="s">
        <v>61</v>
      </c>
      <c r="B168" s="6" t="s">
        <v>8</v>
      </c>
      <c r="C168" s="5" t="s">
        <v>318</v>
      </c>
      <c r="D168" s="5" t="s">
        <v>319</v>
      </c>
      <c r="E168" s="17">
        <v>268369.91999999998</v>
      </c>
      <c r="F168" s="17">
        <v>204257.15</v>
      </c>
      <c r="G168" s="17">
        <v>64112.76999999999</v>
      </c>
      <c r="H168" s="7"/>
      <c r="I168" s="22"/>
      <c r="J168" s="17"/>
      <c r="K168" s="17"/>
      <c r="L168" s="17"/>
      <c r="M168" s="17"/>
      <c r="Q168" s="17"/>
    </row>
    <row r="169" spans="1:17">
      <c r="A169" s="5" t="s">
        <v>61</v>
      </c>
      <c r="B169" s="6" t="s">
        <v>8</v>
      </c>
      <c r="C169" s="5" t="s">
        <v>320</v>
      </c>
      <c r="D169" s="5" t="s">
        <v>321</v>
      </c>
      <c r="E169" s="17">
        <v>407304.84</v>
      </c>
      <c r="F169" s="17">
        <v>310000.87</v>
      </c>
      <c r="G169" s="17">
        <v>97303.97000000003</v>
      </c>
      <c r="H169" s="7"/>
      <c r="I169" s="22"/>
      <c r="J169" s="17"/>
      <c r="K169" s="17"/>
      <c r="L169" s="17"/>
      <c r="M169" s="17"/>
      <c r="Q169" s="17"/>
    </row>
    <row r="170" spans="1:17">
      <c r="A170" s="5" t="s">
        <v>61</v>
      </c>
      <c r="B170" s="6" t="s">
        <v>8</v>
      </c>
      <c r="C170" s="5" t="s">
        <v>322</v>
      </c>
      <c r="D170" s="5" t="s">
        <v>323</v>
      </c>
      <c r="E170" s="17">
        <v>1797398.39</v>
      </c>
      <c r="F170" s="17">
        <v>1368005.08</v>
      </c>
      <c r="G170" s="17">
        <v>429393.30999999982</v>
      </c>
      <c r="H170" s="7"/>
      <c r="I170" s="22"/>
      <c r="J170" s="17"/>
      <c r="K170" s="17"/>
      <c r="L170" s="17"/>
      <c r="M170" s="17"/>
      <c r="Q170" s="17"/>
    </row>
    <row r="171" spans="1:17">
      <c r="A171" s="5" t="s">
        <v>61</v>
      </c>
      <c r="B171" s="6" t="s">
        <v>8</v>
      </c>
      <c r="C171" s="5" t="s">
        <v>324</v>
      </c>
      <c r="D171" s="5" t="s">
        <v>325</v>
      </c>
      <c r="E171" s="17">
        <v>1606445.56</v>
      </c>
      <c r="F171" s="17">
        <v>1222670.44</v>
      </c>
      <c r="G171" s="17">
        <v>383775.12000000011</v>
      </c>
      <c r="H171" s="7"/>
      <c r="I171" s="22"/>
      <c r="J171" s="17"/>
      <c r="K171" s="17"/>
      <c r="L171" s="17"/>
      <c r="M171" s="17"/>
      <c r="Q171" s="17"/>
    </row>
    <row r="172" spans="1:17">
      <c r="A172" s="5" t="s">
        <v>61</v>
      </c>
      <c r="B172" s="6" t="s">
        <v>8</v>
      </c>
      <c r="C172" s="5" t="s">
        <v>326</v>
      </c>
      <c r="D172" s="5" t="s">
        <v>327</v>
      </c>
      <c r="E172" s="17">
        <v>288217.77</v>
      </c>
      <c r="F172" s="17">
        <v>219363.44</v>
      </c>
      <c r="G172" s="17">
        <v>68854.330000000016</v>
      </c>
      <c r="H172" s="7"/>
      <c r="I172" s="22"/>
      <c r="J172" s="17"/>
      <c r="K172" s="17"/>
      <c r="L172" s="17"/>
      <c r="M172" s="17"/>
      <c r="Q172" s="17"/>
    </row>
    <row r="173" spans="1:17">
      <c r="A173" s="5" t="s">
        <v>61</v>
      </c>
      <c r="B173" s="6" t="s">
        <v>8</v>
      </c>
      <c r="C173" s="5" t="s">
        <v>328</v>
      </c>
      <c r="D173" s="5" t="s">
        <v>329</v>
      </c>
      <c r="E173" s="17">
        <v>527961.49</v>
      </c>
      <c r="F173" s="17">
        <v>401833.07</v>
      </c>
      <c r="G173" s="17">
        <v>126128.41999999998</v>
      </c>
      <c r="H173" s="7"/>
      <c r="I173" s="22"/>
      <c r="J173" s="17"/>
      <c r="K173" s="17"/>
      <c r="L173" s="17"/>
      <c r="M173" s="17"/>
      <c r="Q173" s="17"/>
    </row>
    <row r="174" spans="1:17">
      <c r="A174" s="5" t="s">
        <v>61</v>
      </c>
      <c r="B174" s="6" t="s">
        <v>8</v>
      </c>
      <c r="C174" s="5" t="s">
        <v>330</v>
      </c>
      <c r="D174" s="5" t="s">
        <v>331</v>
      </c>
      <c r="E174" s="17">
        <v>381961.49</v>
      </c>
      <c r="F174" s="17">
        <v>290712.07</v>
      </c>
      <c r="G174" s="17">
        <v>91249.419999999984</v>
      </c>
      <c r="H174" s="7"/>
      <c r="I174" s="22"/>
      <c r="J174" s="17"/>
      <c r="K174" s="17"/>
      <c r="L174" s="17"/>
      <c r="M174" s="17"/>
      <c r="Q174" s="17"/>
    </row>
    <row r="175" spans="1:17">
      <c r="A175" s="5" t="s">
        <v>61</v>
      </c>
      <c r="B175" s="6" t="s">
        <v>8</v>
      </c>
      <c r="C175" s="5" t="s">
        <v>332</v>
      </c>
      <c r="D175" s="5" t="s">
        <v>333</v>
      </c>
      <c r="E175" s="17">
        <v>372761.49</v>
      </c>
      <c r="F175" s="17">
        <v>283709.86</v>
      </c>
      <c r="G175" s="17">
        <v>89051.63</v>
      </c>
      <c r="H175" s="7"/>
      <c r="I175" s="22"/>
      <c r="J175" s="17"/>
      <c r="K175" s="17"/>
      <c r="L175" s="17"/>
      <c r="M175" s="17"/>
      <c r="Q175" s="17"/>
    </row>
    <row r="176" spans="1:17">
      <c r="A176" s="5" t="s">
        <v>61</v>
      </c>
      <c r="B176" s="6" t="s">
        <v>8</v>
      </c>
      <c r="C176" s="5" t="s">
        <v>334</v>
      </c>
      <c r="D176" s="5" t="s">
        <v>335</v>
      </c>
      <c r="E176" s="17">
        <v>348158.82</v>
      </c>
      <c r="F176" s="17">
        <v>264984.69</v>
      </c>
      <c r="G176" s="17">
        <v>83174.13</v>
      </c>
      <c r="H176" s="7"/>
      <c r="I176" s="22"/>
      <c r="J176" s="17"/>
      <c r="K176" s="17"/>
      <c r="L176" s="17"/>
      <c r="M176" s="17"/>
      <c r="Q176" s="17"/>
    </row>
    <row r="177" spans="1:17">
      <c r="A177" s="5" t="s">
        <v>61</v>
      </c>
      <c r="B177" s="6" t="s">
        <v>8</v>
      </c>
      <c r="C177" s="5" t="s">
        <v>336</v>
      </c>
      <c r="D177" s="5" t="s">
        <v>337</v>
      </c>
      <c r="E177" s="17">
        <v>368461.49</v>
      </c>
      <c r="F177" s="17">
        <v>280437.04000000004</v>
      </c>
      <c r="G177" s="17">
        <v>88024.449999999953</v>
      </c>
      <c r="H177" s="7"/>
      <c r="I177" s="22"/>
      <c r="J177" s="17"/>
      <c r="K177" s="17"/>
      <c r="L177" s="17"/>
      <c r="M177" s="17"/>
      <c r="Q177" s="17"/>
    </row>
    <row r="178" spans="1:17">
      <c r="A178" s="5" t="s">
        <v>61</v>
      </c>
      <c r="B178" s="6" t="s">
        <v>8</v>
      </c>
      <c r="C178" s="5" t="s">
        <v>338</v>
      </c>
      <c r="D178" s="5" t="s">
        <v>339</v>
      </c>
      <c r="E178" s="17">
        <v>165849.18</v>
      </c>
      <c r="F178" s="17">
        <v>126228.31999999999</v>
      </c>
      <c r="G178" s="17">
        <v>39620.86</v>
      </c>
      <c r="H178" s="7"/>
      <c r="I178" s="22"/>
      <c r="J178" s="17"/>
      <c r="K178" s="17"/>
      <c r="L178" s="17"/>
      <c r="M178" s="17"/>
      <c r="Q178" s="17"/>
    </row>
    <row r="179" spans="1:17">
      <c r="A179" s="5" t="s">
        <v>61</v>
      </c>
      <c r="B179" s="6" t="s">
        <v>8</v>
      </c>
      <c r="C179" s="5" t="s">
        <v>340</v>
      </c>
      <c r="D179" s="5" t="s">
        <v>341</v>
      </c>
      <c r="E179" s="17">
        <v>148162.73000000001</v>
      </c>
      <c r="F179" s="17">
        <v>112767.06999999999</v>
      </c>
      <c r="G179" s="17">
        <v>35395.660000000018</v>
      </c>
      <c r="H179" s="7"/>
      <c r="I179" s="22"/>
      <c r="J179" s="17"/>
      <c r="K179" s="17"/>
      <c r="L179" s="17"/>
      <c r="M179" s="17"/>
      <c r="Q179" s="17"/>
    </row>
    <row r="180" spans="1:17">
      <c r="A180" s="5" t="s">
        <v>61</v>
      </c>
      <c r="B180" s="6" t="s">
        <v>8</v>
      </c>
      <c r="C180" s="5" t="s">
        <v>342</v>
      </c>
      <c r="D180" s="5" t="s">
        <v>341</v>
      </c>
      <c r="E180" s="17">
        <v>163812.73000000001</v>
      </c>
      <c r="F180" s="17">
        <v>124678.40000000001</v>
      </c>
      <c r="G180" s="17">
        <v>39134.33</v>
      </c>
      <c r="H180" s="7"/>
      <c r="I180" s="22"/>
      <c r="J180" s="17"/>
      <c r="K180" s="17"/>
      <c r="L180" s="17"/>
      <c r="M180" s="17"/>
      <c r="Q180" s="17"/>
    </row>
    <row r="181" spans="1:17">
      <c r="A181" s="5" t="s">
        <v>61</v>
      </c>
      <c r="B181" s="6" t="s">
        <v>8</v>
      </c>
      <c r="C181" s="5" t="s">
        <v>343</v>
      </c>
      <c r="D181" s="5" t="s">
        <v>344</v>
      </c>
      <c r="E181" s="17">
        <v>229864.48</v>
      </c>
      <c r="F181" s="17">
        <v>174950.56000000003</v>
      </c>
      <c r="G181" s="17">
        <v>54913.919999999984</v>
      </c>
      <c r="H181" s="7"/>
      <c r="I181" s="22"/>
      <c r="J181" s="17"/>
      <c r="K181" s="17"/>
      <c r="L181" s="17"/>
      <c r="M181" s="17"/>
      <c r="Q181" s="17"/>
    </row>
    <row r="182" spans="1:17">
      <c r="A182" s="5" t="s">
        <v>61</v>
      </c>
      <c r="B182" s="6" t="s">
        <v>8</v>
      </c>
      <c r="C182" s="5" t="s">
        <v>345</v>
      </c>
      <c r="D182" s="5" t="s">
        <v>346</v>
      </c>
      <c r="E182" s="17">
        <v>254312.73</v>
      </c>
      <c r="F182" s="17">
        <v>193558.14</v>
      </c>
      <c r="G182" s="17">
        <v>60754.59</v>
      </c>
      <c r="H182" s="7"/>
      <c r="I182" s="22"/>
      <c r="J182" s="17"/>
      <c r="K182" s="17"/>
      <c r="L182" s="17"/>
      <c r="M182" s="17"/>
      <c r="Q182" s="17"/>
    </row>
    <row r="183" spans="1:17">
      <c r="A183" s="5" t="s">
        <v>61</v>
      </c>
      <c r="B183" s="6" t="s">
        <v>8</v>
      </c>
      <c r="C183" s="5" t="s">
        <v>347</v>
      </c>
      <c r="D183" s="5" t="s">
        <v>348</v>
      </c>
      <c r="E183" s="17">
        <v>278012.73</v>
      </c>
      <c r="F183" s="17">
        <v>211596.34000000003</v>
      </c>
      <c r="G183" s="17">
        <v>66416.389999999956</v>
      </c>
      <c r="H183" s="7"/>
      <c r="I183" s="22"/>
      <c r="J183" s="17"/>
      <c r="K183" s="17"/>
      <c r="L183" s="17"/>
      <c r="M183" s="17"/>
      <c r="Q183" s="17"/>
    </row>
    <row r="184" spans="1:17">
      <c r="A184" s="5" t="s">
        <v>61</v>
      </c>
      <c r="B184" s="6" t="s">
        <v>8</v>
      </c>
      <c r="C184" s="5" t="s">
        <v>349</v>
      </c>
      <c r="D184" s="5" t="s">
        <v>350</v>
      </c>
      <c r="E184" s="17">
        <v>393961.49</v>
      </c>
      <c r="F184" s="17">
        <v>299845.28999999998</v>
      </c>
      <c r="G184" s="17">
        <v>94116.200000000012</v>
      </c>
      <c r="H184" s="7"/>
      <c r="I184" s="22"/>
      <c r="J184" s="17"/>
      <c r="K184" s="17"/>
      <c r="L184" s="17"/>
      <c r="M184" s="17"/>
      <c r="Q184" s="17"/>
    </row>
    <row r="185" spans="1:17">
      <c r="A185" s="5" t="s">
        <v>61</v>
      </c>
      <c r="B185" s="6" t="s">
        <v>8</v>
      </c>
      <c r="C185" s="5" t="s">
        <v>351</v>
      </c>
      <c r="D185" s="5" t="s">
        <v>352</v>
      </c>
      <c r="E185" s="17">
        <v>375461.49</v>
      </c>
      <c r="F185" s="17">
        <v>285764.78000000003</v>
      </c>
      <c r="G185" s="17">
        <v>89696.709999999963</v>
      </c>
      <c r="H185" s="7"/>
      <c r="I185" s="22"/>
      <c r="J185" s="17"/>
      <c r="K185" s="17"/>
      <c r="L185" s="17"/>
      <c r="M185" s="17"/>
      <c r="Q185" s="17"/>
    </row>
    <row r="186" spans="1:17">
      <c r="A186" s="5" t="s">
        <v>61</v>
      </c>
      <c r="B186" s="5" t="s">
        <v>8</v>
      </c>
      <c r="C186" s="5" t="s">
        <v>353</v>
      </c>
      <c r="D186" s="5" t="s">
        <v>354</v>
      </c>
      <c r="E186" s="17">
        <v>203980.74</v>
      </c>
      <c r="F186" s="17">
        <v>155250.4</v>
      </c>
      <c r="G186" s="17">
        <v>48730.34</v>
      </c>
      <c r="H186" s="7"/>
      <c r="I186" s="22"/>
      <c r="J186" s="23"/>
      <c r="K186" s="17"/>
      <c r="L186" s="17"/>
      <c r="M186" s="17"/>
      <c r="Q186" s="17"/>
    </row>
    <row r="187" spans="1:17">
      <c r="A187" s="5" t="s">
        <v>61</v>
      </c>
      <c r="B187" s="6" t="s">
        <v>8</v>
      </c>
      <c r="C187" s="5" t="s">
        <v>355</v>
      </c>
      <c r="D187" s="5" t="s">
        <v>356</v>
      </c>
      <c r="E187" s="17">
        <v>132112.04</v>
      </c>
      <c r="F187" s="17">
        <v>100550.86</v>
      </c>
      <c r="G187" s="17">
        <v>31561.180000000008</v>
      </c>
      <c r="H187" s="7"/>
      <c r="I187" s="22"/>
      <c r="J187" s="17"/>
      <c r="K187" s="17"/>
      <c r="L187" s="17"/>
      <c r="M187" s="17"/>
      <c r="Q187" s="17"/>
    </row>
    <row r="188" spans="1:17">
      <c r="A188" s="5" t="s">
        <v>61</v>
      </c>
      <c r="B188" s="6" t="s">
        <v>8</v>
      </c>
      <c r="C188" s="5" t="s">
        <v>357</v>
      </c>
      <c r="D188" s="5" t="s">
        <v>358</v>
      </c>
      <c r="E188" s="17">
        <v>1439312.73</v>
      </c>
      <c r="F188" s="17">
        <v>1095465.1499999999</v>
      </c>
      <c r="G188" s="17">
        <v>343847.58000000007</v>
      </c>
      <c r="H188" s="7"/>
      <c r="I188" s="22"/>
      <c r="J188" s="17"/>
      <c r="K188" s="17"/>
      <c r="L188" s="17"/>
      <c r="M188" s="17"/>
      <c r="Q188" s="17"/>
    </row>
    <row r="189" spans="1:17">
      <c r="A189" s="5" t="s">
        <v>61</v>
      </c>
      <c r="B189" s="6" t="s">
        <v>8</v>
      </c>
      <c r="C189" s="5" t="s">
        <v>359</v>
      </c>
      <c r="D189" s="5" t="s">
        <v>360</v>
      </c>
      <c r="E189" s="17">
        <v>201845.18</v>
      </c>
      <c r="F189" s="17">
        <v>153625.01999999999</v>
      </c>
      <c r="G189" s="17">
        <v>48220.160000000003</v>
      </c>
      <c r="H189" s="7"/>
      <c r="I189" s="22"/>
      <c r="J189" s="17"/>
      <c r="K189" s="17"/>
      <c r="L189" s="17"/>
      <c r="M189" s="17"/>
      <c r="Q189" s="17"/>
    </row>
    <row r="190" spans="1:17">
      <c r="A190" s="5" t="s">
        <v>61</v>
      </c>
      <c r="B190" s="6" t="s">
        <v>8</v>
      </c>
      <c r="C190" s="5" t="s">
        <v>361</v>
      </c>
      <c r="D190" s="5" t="s">
        <v>362</v>
      </c>
      <c r="E190" s="17">
        <v>388961.49</v>
      </c>
      <c r="F190" s="17">
        <v>296039.70999999996</v>
      </c>
      <c r="G190" s="17">
        <v>92921.780000000028</v>
      </c>
      <c r="H190" s="7"/>
      <c r="I190" s="22"/>
      <c r="J190" s="17"/>
      <c r="K190" s="17"/>
      <c r="L190" s="17"/>
      <c r="M190" s="17"/>
      <c r="Q190" s="17"/>
    </row>
    <row r="191" spans="1:17">
      <c r="A191" s="5" t="s">
        <v>61</v>
      </c>
      <c r="B191" s="6" t="s">
        <v>8</v>
      </c>
      <c r="C191" s="5" t="s">
        <v>363</v>
      </c>
      <c r="D191" s="5" t="s">
        <v>364</v>
      </c>
      <c r="E191" s="17">
        <v>172099.18</v>
      </c>
      <c r="F191" s="17">
        <v>130985.16</v>
      </c>
      <c r="G191" s="17">
        <v>41114.01999999999</v>
      </c>
      <c r="H191" s="7"/>
      <c r="I191" s="22"/>
      <c r="J191" s="17"/>
      <c r="K191" s="17"/>
      <c r="L191" s="17"/>
      <c r="M191" s="17"/>
      <c r="Q191" s="17"/>
    </row>
    <row r="192" spans="1:17">
      <c r="A192" s="5" t="s">
        <v>61</v>
      </c>
      <c r="B192" s="6" t="s">
        <v>8</v>
      </c>
      <c r="C192" s="5" t="s">
        <v>365</v>
      </c>
      <c r="D192" s="5" t="s">
        <v>366</v>
      </c>
      <c r="E192" s="17">
        <v>201845.18</v>
      </c>
      <c r="F192" s="17">
        <v>153625.01999999999</v>
      </c>
      <c r="G192" s="17">
        <v>48220.160000000003</v>
      </c>
      <c r="H192" s="7"/>
      <c r="I192" s="22"/>
      <c r="J192" s="17"/>
      <c r="K192" s="17"/>
      <c r="L192" s="17"/>
      <c r="M192" s="17"/>
      <c r="Q192" s="17"/>
    </row>
    <row r="193" spans="1:17">
      <c r="A193" s="5" t="s">
        <v>61</v>
      </c>
      <c r="B193" s="6" t="s">
        <v>8</v>
      </c>
      <c r="C193" s="5" t="s">
        <v>367</v>
      </c>
      <c r="D193" s="5" t="s">
        <v>368</v>
      </c>
      <c r="E193" s="17">
        <v>388961.49</v>
      </c>
      <c r="F193" s="17">
        <v>296039.70999999996</v>
      </c>
      <c r="G193" s="17">
        <v>92921.780000000028</v>
      </c>
      <c r="H193" s="7"/>
      <c r="I193" s="22"/>
      <c r="J193" s="17"/>
      <c r="K193" s="17"/>
      <c r="L193" s="17"/>
      <c r="M193" s="17"/>
      <c r="Q193" s="17"/>
    </row>
    <row r="194" spans="1:17">
      <c r="A194" s="5" t="s">
        <v>61</v>
      </c>
      <c r="B194" s="6" t="s">
        <v>8</v>
      </c>
      <c r="C194" s="5" t="s">
        <v>369</v>
      </c>
      <c r="D194" s="5" t="s">
        <v>370</v>
      </c>
      <c r="E194" s="17">
        <v>172103.75</v>
      </c>
      <c r="F194" s="17">
        <v>130988.58</v>
      </c>
      <c r="G194" s="17">
        <v>41115.17</v>
      </c>
      <c r="H194" s="7"/>
      <c r="I194" s="22"/>
      <c r="J194" s="17"/>
      <c r="K194" s="17"/>
      <c r="L194" s="17"/>
      <c r="M194" s="17"/>
      <c r="Q194" s="17"/>
    </row>
    <row r="195" spans="1:17">
      <c r="A195" s="5" t="s">
        <v>61</v>
      </c>
      <c r="B195" s="6" t="s">
        <v>8</v>
      </c>
      <c r="C195" s="5" t="s">
        <v>371</v>
      </c>
      <c r="D195" s="5" t="s">
        <v>372</v>
      </c>
      <c r="E195" s="17">
        <v>1220513.33</v>
      </c>
      <c r="F195" s="17">
        <v>928936.21</v>
      </c>
      <c r="G195" s="17">
        <v>291577.12000000011</v>
      </c>
      <c r="H195" s="7"/>
      <c r="I195" s="22"/>
      <c r="J195" s="17"/>
      <c r="K195" s="17"/>
      <c r="L195" s="17"/>
      <c r="M195" s="17"/>
      <c r="Q195" s="17"/>
    </row>
    <row r="196" spans="1:17">
      <c r="A196" s="5" t="s">
        <v>61</v>
      </c>
      <c r="B196" s="6" t="s">
        <v>8</v>
      </c>
      <c r="C196" s="5" t="s">
        <v>373</v>
      </c>
      <c r="D196" s="5" t="s">
        <v>374</v>
      </c>
      <c r="E196" s="17">
        <v>343268.96</v>
      </c>
      <c r="F196" s="17">
        <v>261263.06</v>
      </c>
      <c r="G196" s="17">
        <v>82005.900000000023</v>
      </c>
      <c r="H196" s="7"/>
      <c r="I196" s="22"/>
      <c r="J196" s="17"/>
      <c r="K196" s="17"/>
      <c r="L196" s="17"/>
      <c r="M196" s="17"/>
      <c r="Q196" s="17"/>
    </row>
    <row r="197" spans="1:17">
      <c r="A197" s="5" t="s">
        <v>61</v>
      </c>
      <c r="B197" s="6" t="s">
        <v>8</v>
      </c>
      <c r="C197" s="5" t="s">
        <v>375</v>
      </c>
      <c r="D197" s="5" t="s">
        <v>376</v>
      </c>
      <c r="E197" s="17">
        <v>315768.96000000002</v>
      </c>
      <c r="F197" s="17">
        <v>240332.69</v>
      </c>
      <c r="G197" s="17">
        <v>75436.270000000019</v>
      </c>
      <c r="H197" s="7"/>
      <c r="I197" s="22"/>
      <c r="J197" s="17"/>
      <c r="K197" s="17"/>
      <c r="L197" s="17"/>
      <c r="M197" s="17"/>
      <c r="Q197" s="17"/>
    </row>
    <row r="198" spans="1:17">
      <c r="A198" s="5" t="s">
        <v>61</v>
      </c>
      <c r="B198" s="6" t="s">
        <v>8</v>
      </c>
      <c r="C198" s="5" t="s">
        <v>377</v>
      </c>
      <c r="D198" s="5" t="s">
        <v>378</v>
      </c>
      <c r="E198" s="17">
        <v>163308.53</v>
      </c>
      <c r="F198" s="17">
        <v>124294.54000000001</v>
      </c>
      <c r="G198" s="17">
        <v>39013.989999999991</v>
      </c>
      <c r="H198" s="7"/>
      <c r="I198" s="22"/>
      <c r="J198" s="17"/>
      <c r="K198" s="17"/>
      <c r="L198" s="17"/>
      <c r="M198" s="17"/>
      <c r="Q198" s="17"/>
    </row>
    <row r="199" spans="1:17">
      <c r="A199" s="5" t="s">
        <v>61</v>
      </c>
      <c r="B199" s="6" t="s">
        <v>8</v>
      </c>
      <c r="C199" s="5" t="s">
        <v>379</v>
      </c>
      <c r="D199" s="5" t="s">
        <v>378</v>
      </c>
      <c r="E199" s="17">
        <v>180587.13</v>
      </c>
      <c r="F199" s="17">
        <v>137445.37</v>
      </c>
      <c r="G199" s="17">
        <v>43141.760000000009</v>
      </c>
      <c r="H199" s="7"/>
      <c r="I199" s="22"/>
      <c r="J199" s="17"/>
      <c r="K199" s="17"/>
      <c r="L199" s="17"/>
      <c r="M199" s="17"/>
      <c r="Q199" s="17"/>
    </row>
    <row r="200" spans="1:17">
      <c r="A200" s="5" t="s">
        <v>61</v>
      </c>
      <c r="B200" s="6" t="s">
        <v>8</v>
      </c>
      <c r="C200" s="5" t="s">
        <v>380</v>
      </c>
      <c r="D200" s="5" t="s">
        <v>378</v>
      </c>
      <c r="E200" s="17">
        <v>188226.43</v>
      </c>
      <c r="F200" s="17">
        <v>143259.63999999998</v>
      </c>
      <c r="G200" s="17">
        <v>44966.790000000008</v>
      </c>
      <c r="H200" s="7"/>
      <c r="I200" s="22"/>
      <c r="J200" s="17"/>
      <c r="K200" s="17"/>
      <c r="L200" s="17"/>
      <c r="M200" s="17"/>
      <c r="Q200" s="17"/>
    </row>
    <row r="201" spans="1:17">
      <c r="A201" s="5" t="s">
        <v>61</v>
      </c>
      <c r="B201" s="6" t="s">
        <v>8</v>
      </c>
      <c r="C201" s="5" t="s">
        <v>381</v>
      </c>
      <c r="D201" s="5" t="s">
        <v>382</v>
      </c>
      <c r="E201" s="17">
        <v>172447.2</v>
      </c>
      <c r="F201" s="17">
        <v>131250.01</v>
      </c>
      <c r="G201" s="17">
        <v>41197.19</v>
      </c>
      <c r="H201" s="7"/>
      <c r="I201" s="22"/>
      <c r="J201" s="17"/>
      <c r="K201" s="17"/>
      <c r="L201" s="17"/>
      <c r="M201" s="17"/>
      <c r="Q201" s="17"/>
    </row>
    <row r="202" spans="1:17">
      <c r="A202" s="5" t="s">
        <v>61</v>
      </c>
      <c r="B202" s="6" t="s">
        <v>8</v>
      </c>
      <c r="C202" s="5" t="s">
        <v>383</v>
      </c>
      <c r="D202" s="5" t="s">
        <v>384</v>
      </c>
      <c r="E202" s="17">
        <v>562058.81999999995</v>
      </c>
      <c r="F202" s="17">
        <v>427784.56</v>
      </c>
      <c r="G202" s="17">
        <v>134274.25999999995</v>
      </c>
      <c r="H202" s="7"/>
      <c r="I202" s="22"/>
      <c r="J202" s="17"/>
      <c r="K202" s="17"/>
      <c r="L202" s="17"/>
      <c r="M202" s="17"/>
      <c r="Q202" s="17"/>
    </row>
    <row r="203" spans="1:17">
      <c r="A203" s="5" t="s">
        <v>61</v>
      </c>
      <c r="B203" s="6" t="s">
        <v>8</v>
      </c>
      <c r="C203" s="5" t="s">
        <v>385</v>
      </c>
      <c r="D203" s="5" t="s">
        <v>386</v>
      </c>
      <c r="E203" s="17">
        <v>159246.51</v>
      </c>
      <c r="F203" s="17">
        <v>121202.98</v>
      </c>
      <c r="G203" s="17">
        <v>38043.530000000013</v>
      </c>
      <c r="H203" s="7"/>
      <c r="I203" s="22"/>
      <c r="J203" s="17"/>
      <c r="K203" s="17"/>
      <c r="L203" s="17"/>
      <c r="M203" s="17"/>
      <c r="Q203" s="17"/>
    </row>
    <row r="204" spans="1:17">
      <c r="A204" s="5" t="s">
        <v>61</v>
      </c>
      <c r="B204" s="6" t="s">
        <v>8</v>
      </c>
      <c r="C204" s="5" t="s">
        <v>387</v>
      </c>
      <c r="D204" s="5" t="s">
        <v>388</v>
      </c>
      <c r="E204" s="17">
        <v>149746.51</v>
      </c>
      <c r="F204" s="17">
        <v>113972.54</v>
      </c>
      <c r="G204" s="17">
        <v>35773.970000000016</v>
      </c>
      <c r="H204" s="7"/>
      <c r="I204" s="22"/>
      <c r="J204" s="17"/>
      <c r="K204" s="17"/>
      <c r="L204" s="17"/>
      <c r="M204" s="17"/>
      <c r="Q204" s="17"/>
    </row>
    <row r="205" spans="1:17">
      <c r="A205" s="5" t="s">
        <v>61</v>
      </c>
      <c r="B205" s="6" t="s">
        <v>8</v>
      </c>
      <c r="C205" s="5" t="s">
        <v>389</v>
      </c>
      <c r="D205" s="5" t="s">
        <v>390</v>
      </c>
      <c r="E205" s="17">
        <v>331224.34999999998</v>
      </c>
      <c r="F205" s="17">
        <v>252095.84</v>
      </c>
      <c r="G205" s="17">
        <v>79128.50999999998</v>
      </c>
      <c r="H205" s="7"/>
      <c r="I205" s="22"/>
      <c r="J205" s="17"/>
      <c r="K205" s="17"/>
      <c r="L205" s="17"/>
      <c r="M205" s="17"/>
      <c r="Q205" s="17"/>
    </row>
    <row r="206" spans="1:17">
      <c r="A206" s="5" t="s">
        <v>61</v>
      </c>
      <c r="B206" s="6" t="s">
        <v>8</v>
      </c>
      <c r="C206" s="5" t="s">
        <v>391</v>
      </c>
      <c r="D206" s="5" t="s">
        <v>392</v>
      </c>
      <c r="E206" s="17">
        <v>156112.04</v>
      </c>
      <c r="F206" s="17">
        <v>118817.34</v>
      </c>
      <c r="G206" s="17">
        <v>37294.700000000012</v>
      </c>
      <c r="H206" s="7"/>
      <c r="I206" s="22"/>
      <c r="J206" s="17"/>
      <c r="K206" s="17"/>
      <c r="L206" s="17"/>
      <c r="M206" s="17"/>
      <c r="Q206" s="17"/>
    </row>
    <row r="207" spans="1:17">
      <c r="A207" s="5" t="s">
        <v>61</v>
      </c>
      <c r="B207" s="6" t="s">
        <v>8</v>
      </c>
      <c r="C207" s="5" t="s">
        <v>393</v>
      </c>
      <c r="D207" s="5" t="s">
        <v>394</v>
      </c>
      <c r="E207" s="17">
        <v>121712.04</v>
      </c>
      <c r="F207" s="17">
        <v>92635.44</v>
      </c>
      <c r="G207" s="17">
        <v>29076.599999999991</v>
      </c>
      <c r="H207" s="7"/>
      <c r="I207" s="22"/>
      <c r="J207" s="17"/>
      <c r="K207" s="17"/>
      <c r="L207" s="17"/>
      <c r="M207" s="17"/>
      <c r="Q207" s="17"/>
    </row>
    <row r="208" spans="1:17">
      <c r="A208" s="5" t="s">
        <v>61</v>
      </c>
      <c r="B208" s="6" t="s">
        <v>8</v>
      </c>
      <c r="C208" s="5" t="s">
        <v>395</v>
      </c>
      <c r="D208" s="5" t="s">
        <v>396</v>
      </c>
      <c r="E208" s="17">
        <v>121362.04</v>
      </c>
      <c r="F208" s="17">
        <v>92368.930000000008</v>
      </c>
      <c r="G208" s="17">
        <v>28993.109999999986</v>
      </c>
      <c r="H208" s="7"/>
      <c r="I208" s="22"/>
      <c r="J208" s="17"/>
      <c r="K208" s="17"/>
      <c r="L208" s="17"/>
      <c r="M208" s="17"/>
      <c r="Q208" s="17"/>
    </row>
    <row r="209" spans="1:17">
      <c r="A209" s="5" t="s">
        <v>61</v>
      </c>
      <c r="B209" s="6" t="s">
        <v>8</v>
      </c>
      <c r="C209" s="5" t="s">
        <v>397</v>
      </c>
      <c r="D209" s="5" t="s">
        <v>398</v>
      </c>
      <c r="E209" s="17">
        <v>121612.04</v>
      </c>
      <c r="F209" s="17">
        <v>92559.38</v>
      </c>
      <c r="G209" s="17">
        <v>29052.659999999989</v>
      </c>
      <c r="H209" s="7"/>
      <c r="I209" s="22"/>
      <c r="J209" s="17"/>
      <c r="K209" s="17"/>
      <c r="L209" s="17"/>
      <c r="M209" s="17"/>
      <c r="Q209" s="17"/>
    </row>
    <row r="210" spans="1:17">
      <c r="A210" s="5" t="s">
        <v>61</v>
      </c>
      <c r="B210" s="6" t="s">
        <v>8</v>
      </c>
      <c r="C210" s="5" t="s">
        <v>399</v>
      </c>
      <c r="D210" s="5" t="s">
        <v>400</v>
      </c>
      <c r="E210" s="17">
        <v>122512.04</v>
      </c>
      <c r="F210" s="17">
        <v>93244.26999999999</v>
      </c>
      <c r="G210" s="17">
        <v>29267.770000000004</v>
      </c>
      <c r="H210" s="7"/>
      <c r="I210" s="22"/>
      <c r="J210" s="17"/>
      <c r="K210" s="17"/>
      <c r="L210" s="17"/>
      <c r="M210" s="17"/>
      <c r="Q210" s="17"/>
    </row>
    <row r="211" spans="1:17">
      <c r="A211" s="5" t="s">
        <v>61</v>
      </c>
      <c r="B211" s="6" t="s">
        <v>8</v>
      </c>
      <c r="C211" s="5" t="s">
        <v>401</v>
      </c>
      <c r="D211" s="5" t="s">
        <v>394</v>
      </c>
      <c r="E211" s="17">
        <v>126612.04</v>
      </c>
      <c r="F211" s="17">
        <v>96364.739999999991</v>
      </c>
      <c r="G211" s="17">
        <v>30247.300000000003</v>
      </c>
      <c r="H211" s="7"/>
      <c r="I211" s="22"/>
      <c r="J211" s="17"/>
      <c r="K211" s="17"/>
      <c r="L211" s="17"/>
      <c r="M211" s="17"/>
      <c r="Q211" s="17"/>
    </row>
    <row r="212" spans="1:17">
      <c r="A212" s="5" t="s">
        <v>61</v>
      </c>
      <c r="B212" s="6" t="s">
        <v>8</v>
      </c>
      <c r="C212" s="5" t="s">
        <v>402</v>
      </c>
      <c r="D212" s="5" t="s">
        <v>403</v>
      </c>
      <c r="E212" s="17">
        <v>120362.04</v>
      </c>
      <c r="F212" s="17">
        <v>91607.840000000011</v>
      </c>
      <c r="G212" s="17">
        <v>28754.199999999983</v>
      </c>
      <c r="H212" s="7"/>
      <c r="I212" s="22"/>
      <c r="J212" s="17"/>
      <c r="K212" s="17"/>
      <c r="L212" s="17"/>
      <c r="M212" s="17"/>
      <c r="Q212" s="17"/>
    </row>
    <row r="213" spans="1:17">
      <c r="A213" s="5" t="s">
        <v>61</v>
      </c>
      <c r="B213" s="6" t="s">
        <v>8</v>
      </c>
      <c r="C213" s="5" t="s">
        <v>404</v>
      </c>
      <c r="D213" s="5" t="s">
        <v>405</v>
      </c>
      <c r="E213" s="17">
        <v>123562.04</v>
      </c>
      <c r="F213" s="17">
        <v>94043.4</v>
      </c>
      <c r="G213" s="17">
        <v>29518.639999999999</v>
      </c>
      <c r="H213" s="7"/>
      <c r="I213" s="22"/>
      <c r="J213" s="17"/>
      <c r="K213" s="17"/>
      <c r="L213" s="17"/>
      <c r="M213" s="17"/>
      <c r="Q213" s="17"/>
    </row>
    <row r="214" spans="1:17">
      <c r="A214" s="5" t="s">
        <v>61</v>
      </c>
      <c r="B214" s="6" t="s">
        <v>8</v>
      </c>
      <c r="C214" s="5" t="s">
        <v>406</v>
      </c>
      <c r="D214" s="5" t="s">
        <v>407</v>
      </c>
      <c r="E214" s="17">
        <v>120612.04</v>
      </c>
      <c r="F214" s="17">
        <v>91798.17</v>
      </c>
      <c r="G214" s="17">
        <v>28813.869999999995</v>
      </c>
      <c r="H214" s="7"/>
      <c r="I214" s="22"/>
      <c r="J214" s="17"/>
      <c r="K214" s="17"/>
      <c r="L214" s="17"/>
      <c r="M214" s="17"/>
      <c r="Q214" s="17"/>
    </row>
    <row r="215" spans="1:17">
      <c r="A215" s="5" t="s">
        <v>61</v>
      </c>
      <c r="B215" s="6" t="s">
        <v>8</v>
      </c>
      <c r="C215" s="5" t="s">
        <v>408</v>
      </c>
      <c r="D215" s="5" t="s">
        <v>409</v>
      </c>
      <c r="E215" s="17">
        <v>120562.04</v>
      </c>
      <c r="F215" s="17">
        <v>91760.08</v>
      </c>
      <c r="G215" s="17">
        <v>28801.959999999992</v>
      </c>
      <c r="H215" s="7"/>
      <c r="I215" s="22"/>
      <c r="J215" s="17"/>
      <c r="K215" s="17"/>
      <c r="L215" s="17"/>
      <c r="M215" s="17"/>
      <c r="Q215" s="17"/>
    </row>
    <row r="216" spans="1:17">
      <c r="A216" s="5" t="s">
        <v>61</v>
      </c>
      <c r="B216" s="6" t="s">
        <v>8</v>
      </c>
      <c r="C216" s="5" t="s">
        <v>410</v>
      </c>
      <c r="D216" s="5" t="s">
        <v>411</v>
      </c>
      <c r="E216" s="17">
        <v>120477.04</v>
      </c>
      <c r="F216" s="17">
        <v>91695.39</v>
      </c>
      <c r="G216" s="17">
        <v>28781.649999999994</v>
      </c>
      <c r="H216" s="7"/>
      <c r="I216" s="22"/>
      <c r="J216" s="17"/>
      <c r="K216" s="17"/>
      <c r="L216" s="17"/>
      <c r="M216" s="17"/>
      <c r="Q216" s="17"/>
    </row>
    <row r="217" spans="1:17">
      <c r="A217" s="5" t="s">
        <v>61</v>
      </c>
      <c r="B217" s="6" t="s">
        <v>8</v>
      </c>
      <c r="C217" s="5" t="s">
        <v>412</v>
      </c>
      <c r="D217" s="5" t="s">
        <v>413</v>
      </c>
      <c r="E217" s="17">
        <v>121007.03999999999</v>
      </c>
      <c r="F217" s="17">
        <v>92098.81</v>
      </c>
      <c r="G217" s="17">
        <v>28908.229999999996</v>
      </c>
      <c r="H217" s="7"/>
      <c r="I217" s="22"/>
      <c r="J217" s="17"/>
      <c r="K217" s="17"/>
      <c r="L217" s="17"/>
      <c r="M217" s="17"/>
      <c r="Q217" s="17"/>
    </row>
    <row r="218" spans="1:17">
      <c r="A218" s="5" t="s">
        <v>61</v>
      </c>
      <c r="B218" s="6" t="s">
        <v>8</v>
      </c>
      <c r="C218" s="5" t="s">
        <v>414</v>
      </c>
      <c r="D218" s="5" t="s">
        <v>415</v>
      </c>
      <c r="E218" s="17">
        <v>120358.04</v>
      </c>
      <c r="F218" s="17">
        <v>91604.91</v>
      </c>
      <c r="G218" s="17">
        <v>28753.12999999999</v>
      </c>
      <c r="H218" s="7"/>
      <c r="I218" s="22"/>
      <c r="J218" s="17"/>
      <c r="K218" s="17"/>
      <c r="L218" s="17"/>
      <c r="M218" s="17"/>
      <c r="Q218" s="17"/>
    </row>
    <row r="219" spans="1:17">
      <c r="A219" s="5" t="s">
        <v>61</v>
      </c>
      <c r="B219" s="6" t="s">
        <v>8</v>
      </c>
      <c r="C219" s="5" t="s">
        <v>416</v>
      </c>
      <c r="D219" s="5" t="s">
        <v>417</v>
      </c>
      <c r="E219" s="7">
        <v>120147.81</v>
      </c>
      <c r="F219" s="7">
        <v>90887.663037250051</v>
      </c>
      <c r="G219" s="7">
        <v>29260.146962749946</v>
      </c>
      <c r="H219" s="7"/>
      <c r="I219" s="22"/>
      <c r="J219" s="17"/>
      <c r="K219" s="17"/>
      <c r="L219" s="17"/>
      <c r="M219" s="24"/>
      <c r="Q219" s="17"/>
    </row>
    <row r="220" spans="1:17">
      <c r="A220" s="5" t="s">
        <v>61</v>
      </c>
      <c r="B220" s="6" t="s">
        <v>8</v>
      </c>
      <c r="C220" s="5" t="s">
        <v>418</v>
      </c>
      <c r="D220" s="5" t="s">
        <v>417</v>
      </c>
      <c r="E220" s="17">
        <v>120512.04</v>
      </c>
      <c r="F220" s="17">
        <v>91722.12</v>
      </c>
      <c r="G220" s="17">
        <v>28789.919999999998</v>
      </c>
      <c r="H220" s="7"/>
      <c r="I220" s="22"/>
      <c r="J220" s="17"/>
      <c r="K220" s="17"/>
      <c r="L220" s="17"/>
      <c r="M220" s="17"/>
      <c r="Q220" s="17"/>
    </row>
    <row r="221" spans="1:17">
      <c r="A221" s="5" t="s">
        <v>61</v>
      </c>
      <c r="B221" s="6" t="s">
        <v>8</v>
      </c>
      <c r="C221" s="5" t="s">
        <v>419</v>
      </c>
      <c r="D221" s="5" t="s">
        <v>420</v>
      </c>
      <c r="E221" s="17">
        <v>164449.18</v>
      </c>
      <c r="F221" s="17">
        <v>125162.76</v>
      </c>
      <c r="G221" s="17">
        <v>39286.42</v>
      </c>
      <c r="H221" s="7"/>
      <c r="I221" s="22"/>
      <c r="J221" s="17"/>
      <c r="K221" s="17"/>
      <c r="L221" s="17"/>
      <c r="M221" s="17"/>
      <c r="Q221" s="17"/>
    </row>
    <row r="222" spans="1:17">
      <c r="A222" s="5" t="s">
        <v>61</v>
      </c>
      <c r="B222" s="6" t="s">
        <v>8</v>
      </c>
      <c r="C222" s="5" t="s">
        <v>421</v>
      </c>
      <c r="D222" s="5" t="s">
        <v>422</v>
      </c>
      <c r="E222" s="17">
        <v>345838.82</v>
      </c>
      <c r="F222" s="17">
        <v>263218.92</v>
      </c>
      <c r="G222" s="17">
        <v>82619.900000000023</v>
      </c>
      <c r="H222" s="7"/>
      <c r="I222" s="22"/>
      <c r="J222" s="17"/>
      <c r="K222" s="17"/>
      <c r="L222" s="17"/>
      <c r="M222" s="17"/>
      <c r="Q222" s="17"/>
    </row>
    <row r="223" spans="1:17">
      <c r="A223" s="5" t="s">
        <v>61</v>
      </c>
      <c r="B223" s="6" t="s">
        <v>8</v>
      </c>
      <c r="C223" s="5" t="s">
        <v>423</v>
      </c>
      <c r="D223" s="5" t="s">
        <v>424</v>
      </c>
      <c r="E223" s="17">
        <v>346483.82</v>
      </c>
      <c r="F223" s="17">
        <v>263709.76</v>
      </c>
      <c r="G223" s="17">
        <v>82774.06</v>
      </c>
      <c r="H223" s="7"/>
      <c r="I223" s="22"/>
      <c r="J223" s="17"/>
      <c r="K223" s="17"/>
      <c r="L223" s="17"/>
      <c r="M223" s="17"/>
      <c r="Q223" s="17"/>
    </row>
    <row r="224" spans="1:17">
      <c r="A224" s="5" t="s">
        <v>61</v>
      </c>
      <c r="B224" s="6" t="s">
        <v>8</v>
      </c>
      <c r="C224" s="5" t="s">
        <v>425</v>
      </c>
      <c r="D224" s="5" t="s">
        <v>426</v>
      </c>
      <c r="E224" s="17">
        <v>345638.82</v>
      </c>
      <c r="F224" s="17">
        <v>263066.7</v>
      </c>
      <c r="G224" s="17">
        <v>82572.12</v>
      </c>
      <c r="H224" s="7"/>
      <c r="I224" s="22"/>
      <c r="J224" s="17"/>
      <c r="K224" s="17"/>
      <c r="L224" s="17"/>
      <c r="M224" s="17"/>
      <c r="Q224" s="17"/>
    </row>
    <row r="225" spans="1:17">
      <c r="A225" s="5" t="s">
        <v>61</v>
      </c>
      <c r="B225" s="6" t="s">
        <v>8</v>
      </c>
      <c r="C225" s="5" t="s">
        <v>427</v>
      </c>
      <c r="D225" s="5" t="s">
        <v>428</v>
      </c>
      <c r="E225" s="17">
        <v>366211.49</v>
      </c>
      <c r="F225" s="17">
        <v>278724.72000000003</v>
      </c>
      <c r="G225" s="17">
        <v>87486.76999999996</v>
      </c>
      <c r="H225" s="7"/>
      <c r="I225" s="22"/>
      <c r="J225" s="17"/>
      <c r="K225" s="17"/>
      <c r="L225" s="17"/>
      <c r="M225" s="17"/>
      <c r="Q225" s="17"/>
    </row>
    <row r="226" spans="1:17">
      <c r="A226" s="5" t="s">
        <v>61</v>
      </c>
      <c r="B226" s="6" t="s">
        <v>8</v>
      </c>
      <c r="C226" s="5" t="s">
        <v>429</v>
      </c>
      <c r="D226" s="5" t="s">
        <v>430</v>
      </c>
      <c r="E226" s="17">
        <v>164959.67000000001</v>
      </c>
      <c r="F226" s="17">
        <v>125551.25</v>
      </c>
      <c r="G226" s="17">
        <v>39408.420000000013</v>
      </c>
      <c r="H226" s="7"/>
      <c r="I226" s="22"/>
      <c r="J226" s="17"/>
      <c r="K226" s="17"/>
      <c r="L226" s="17"/>
      <c r="M226" s="17"/>
      <c r="Q226" s="17"/>
    </row>
    <row r="227" spans="1:17">
      <c r="A227" s="5" t="s">
        <v>61</v>
      </c>
      <c r="B227" s="6" t="s">
        <v>8</v>
      </c>
      <c r="C227" s="5" t="s">
        <v>431</v>
      </c>
      <c r="D227" s="5" t="s">
        <v>432</v>
      </c>
      <c r="E227" s="17">
        <v>366161.49</v>
      </c>
      <c r="F227" s="17">
        <v>278686.60000000003</v>
      </c>
      <c r="G227" s="17">
        <v>87474.889999999956</v>
      </c>
      <c r="H227" s="7"/>
      <c r="I227" s="22"/>
      <c r="J227" s="17"/>
      <c r="K227" s="17"/>
      <c r="L227" s="17"/>
      <c r="M227" s="17"/>
      <c r="Q227" s="17"/>
    </row>
    <row r="228" spans="1:17">
      <c r="A228" s="5" t="s">
        <v>61</v>
      </c>
      <c r="B228" s="6" t="s">
        <v>8</v>
      </c>
      <c r="C228" s="5" t="s">
        <v>433</v>
      </c>
      <c r="D228" s="5" t="s">
        <v>434</v>
      </c>
      <c r="E228" s="17">
        <v>164049.18</v>
      </c>
      <c r="F228" s="17">
        <v>124858.26</v>
      </c>
      <c r="G228" s="17">
        <v>39190.92</v>
      </c>
      <c r="H228" s="7"/>
      <c r="I228" s="22"/>
      <c r="J228" s="17"/>
      <c r="K228" s="17"/>
      <c r="L228" s="17"/>
      <c r="M228" s="17"/>
      <c r="Q228" s="17"/>
    </row>
    <row r="229" spans="1:17">
      <c r="A229" s="5" t="s">
        <v>61</v>
      </c>
      <c r="B229" s="6" t="s">
        <v>8</v>
      </c>
      <c r="C229" s="5" t="s">
        <v>435</v>
      </c>
      <c r="D229" s="5" t="s">
        <v>436</v>
      </c>
      <c r="E229" s="17">
        <v>217904.44</v>
      </c>
      <c r="F229" s="17">
        <v>165847.78</v>
      </c>
      <c r="G229" s="17">
        <v>52056.66</v>
      </c>
      <c r="H229" s="7"/>
      <c r="I229" s="22"/>
      <c r="J229" s="17"/>
      <c r="K229" s="17"/>
      <c r="L229" s="17"/>
      <c r="M229" s="17"/>
      <c r="Q229" s="17"/>
    </row>
    <row r="230" spans="1:17">
      <c r="A230" s="5" t="s">
        <v>61</v>
      </c>
      <c r="B230" s="6" t="s">
        <v>8</v>
      </c>
      <c r="C230" s="5" t="s">
        <v>437</v>
      </c>
      <c r="D230" s="5" t="s">
        <v>438</v>
      </c>
      <c r="E230" s="17">
        <v>142246.51</v>
      </c>
      <c r="F230" s="17">
        <v>108264.19</v>
      </c>
      <c r="G230" s="17">
        <v>33982.320000000007</v>
      </c>
      <c r="H230" s="7"/>
      <c r="I230" s="22"/>
      <c r="J230" s="17"/>
      <c r="K230" s="17"/>
      <c r="L230" s="17"/>
      <c r="M230" s="17"/>
      <c r="Q230" s="17"/>
    </row>
    <row r="231" spans="1:17">
      <c r="A231" s="5" t="s">
        <v>61</v>
      </c>
      <c r="B231" s="6" t="s">
        <v>8</v>
      </c>
      <c r="C231" s="5" t="s">
        <v>439</v>
      </c>
      <c r="D231" s="5" t="s">
        <v>440</v>
      </c>
      <c r="E231" s="17">
        <v>142102.51</v>
      </c>
      <c r="F231" s="17">
        <v>108154.62999999999</v>
      </c>
      <c r="G231" s="17">
        <v>33947.880000000019</v>
      </c>
      <c r="H231" s="7"/>
      <c r="I231" s="22"/>
      <c r="J231" s="17"/>
      <c r="K231" s="17"/>
      <c r="L231" s="17"/>
      <c r="M231" s="17"/>
      <c r="Q231" s="17"/>
    </row>
    <row r="232" spans="1:17">
      <c r="A232" s="5" t="s">
        <v>61</v>
      </c>
      <c r="B232" s="6" t="s">
        <v>8</v>
      </c>
      <c r="C232" s="5" t="s">
        <v>441</v>
      </c>
      <c r="D232" s="5" t="s">
        <v>442</v>
      </c>
      <c r="E232" s="17">
        <v>142706.51</v>
      </c>
      <c r="F232" s="17">
        <v>108614.29000000001</v>
      </c>
      <c r="G232" s="17">
        <v>34092.22</v>
      </c>
      <c r="H232" s="7"/>
      <c r="I232" s="22"/>
      <c r="J232" s="17"/>
      <c r="K232" s="17"/>
      <c r="L232" s="17"/>
      <c r="M232" s="17"/>
      <c r="Q232" s="17"/>
    </row>
    <row r="233" spans="1:17">
      <c r="A233" s="5" t="s">
        <v>61</v>
      </c>
      <c r="B233" s="6" t="s">
        <v>8</v>
      </c>
      <c r="C233" s="5" t="s">
        <v>443</v>
      </c>
      <c r="D233" s="5" t="s">
        <v>444</v>
      </c>
      <c r="E233" s="17">
        <v>144726.51</v>
      </c>
      <c r="F233" s="17">
        <v>110151.77</v>
      </c>
      <c r="G233" s="17">
        <v>34574.740000000005</v>
      </c>
      <c r="H233" s="7"/>
      <c r="I233" s="22"/>
      <c r="J233" s="17"/>
      <c r="K233" s="17"/>
      <c r="L233" s="17"/>
      <c r="M233" s="17"/>
      <c r="Q233" s="17"/>
    </row>
    <row r="234" spans="1:17">
      <c r="A234" s="5" t="s">
        <v>61</v>
      </c>
      <c r="B234" s="6" t="s">
        <v>8</v>
      </c>
      <c r="C234" s="5" t="s">
        <v>445</v>
      </c>
      <c r="D234" s="5" t="s">
        <v>446</v>
      </c>
      <c r="E234" s="17">
        <v>143246.51</v>
      </c>
      <c r="F234" s="17">
        <v>109025.25</v>
      </c>
      <c r="G234" s="17">
        <v>34221.260000000009</v>
      </c>
      <c r="H234" s="7"/>
      <c r="I234" s="22"/>
      <c r="J234" s="17"/>
      <c r="K234" s="17"/>
      <c r="L234" s="17"/>
      <c r="M234" s="17"/>
      <c r="Q234" s="17"/>
    </row>
    <row r="235" spans="1:17">
      <c r="A235" s="5" t="s">
        <v>61</v>
      </c>
      <c r="B235" s="6" t="s">
        <v>8</v>
      </c>
      <c r="C235" s="5" t="s">
        <v>447</v>
      </c>
      <c r="D235" s="5" t="s">
        <v>448</v>
      </c>
      <c r="E235" s="17">
        <v>145246.51</v>
      </c>
      <c r="F235" s="17">
        <v>110547.6</v>
      </c>
      <c r="G235" s="17">
        <v>34698.910000000003</v>
      </c>
      <c r="H235" s="7"/>
      <c r="I235" s="22"/>
      <c r="J235" s="17"/>
      <c r="K235" s="17"/>
      <c r="L235" s="17"/>
      <c r="M235" s="17"/>
      <c r="Q235" s="17"/>
    </row>
    <row r="236" spans="1:17">
      <c r="A236" s="5" t="s">
        <v>61</v>
      </c>
      <c r="B236" s="6" t="s">
        <v>8</v>
      </c>
      <c r="C236" s="5" t="s">
        <v>449</v>
      </c>
      <c r="D236" s="5" t="s">
        <v>450</v>
      </c>
      <c r="E236" s="17">
        <v>142646.51</v>
      </c>
      <c r="F236" s="17">
        <v>108568.67</v>
      </c>
      <c r="G236" s="17">
        <v>34077.840000000011</v>
      </c>
      <c r="H236" s="7"/>
      <c r="I236" s="22"/>
      <c r="J236" s="17"/>
      <c r="K236" s="17"/>
      <c r="L236" s="17"/>
      <c r="M236" s="17"/>
      <c r="Q236" s="17"/>
    </row>
    <row r="237" spans="1:17">
      <c r="A237" s="5" t="s">
        <v>61</v>
      </c>
      <c r="B237" s="6" t="s">
        <v>8</v>
      </c>
      <c r="C237" s="5" t="s">
        <v>451</v>
      </c>
      <c r="D237" s="5" t="s">
        <v>452</v>
      </c>
      <c r="E237" s="17">
        <v>143729.51</v>
      </c>
      <c r="F237" s="17">
        <v>109392.97</v>
      </c>
      <c r="G237" s="17">
        <v>34336.540000000008</v>
      </c>
      <c r="H237" s="7"/>
      <c r="I237" s="22"/>
      <c r="J237" s="17"/>
      <c r="K237" s="17"/>
      <c r="L237" s="17"/>
      <c r="M237" s="17"/>
      <c r="Q237" s="17"/>
    </row>
    <row r="238" spans="1:17">
      <c r="A238" s="5" t="s">
        <v>61</v>
      </c>
      <c r="B238" s="6" t="s">
        <v>8</v>
      </c>
      <c r="C238" s="5" t="s">
        <v>453</v>
      </c>
      <c r="D238" s="5" t="s">
        <v>454</v>
      </c>
      <c r="E238" s="17">
        <v>345158.82</v>
      </c>
      <c r="F238" s="17">
        <v>262701.37</v>
      </c>
      <c r="G238" s="17">
        <v>82457.450000000012</v>
      </c>
      <c r="H238" s="7"/>
      <c r="I238" s="22"/>
      <c r="J238" s="17"/>
      <c r="K238" s="17"/>
      <c r="L238" s="17"/>
      <c r="M238" s="17"/>
      <c r="Q238" s="17"/>
    </row>
    <row r="239" spans="1:17">
      <c r="A239" s="5" t="s">
        <v>61</v>
      </c>
      <c r="B239" s="6" t="s">
        <v>8</v>
      </c>
      <c r="C239" s="5" t="s">
        <v>455</v>
      </c>
      <c r="D239" s="5" t="s">
        <v>456</v>
      </c>
      <c r="E239" s="17">
        <v>142496.51</v>
      </c>
      <c r="F239" s="17">
        <v>108454.53</v>
      </c>
      <c r="G239" s="17">
        <v>34041.98000000001</v>
      </c>
      <c r="H239" s="7"/>
      <c r="I239" s="22"/>
      <c r="J239" s="17"/>
      <c r="K239" s="17"/>
      <c r="L239" s="17"/>
      <c r="M239" s="17"/>
      <c r="Q239" s="17"/>
    </row>
    <row r="240" spans="1:17">
      <c r="A240" s="5" t="s">
        <v>61</v>
      </c>
      <c r="B240" s="6" t="s">
        <v>8</v>
      </c>
      <c r="C240" s="5" t="s">
        <v>457</v>
      </c>
      <c r="D240" s="5" t="s">
        <v>458</v>
      </c>
      <c r="E240" s="17">
        <v>344958.82</v>
      </c>
      <c r="F240" s="17">
        <v>262549.12</v>
      </c>
      <c r="G240" s="17">
        <v>82409.700000000012</v>
      </c>
      <c r="H240" s="7"/>
      <c r="I240" s="22"/>
      <c r="J240" s="17"/>
      <c r="K240" s="17"/>
      <c r="L240" s="17"/>
      <c r="M240" s="17"/>
      <c r="Q240" s="17"/>
    </row>
    <row r="241" spans="1:17">
      <c r="A241" s="5" t="s">
        <v>61</v>
      </c>
      <c r="B241" s="6" t="s">
        <v>8</v>
      </c>
      <c r="C241" s="5" t="s">
        <v>459</v>
      </c>
      <c r="D241" s="5" t="s">
        <v>460</v>
      </c>
      <c r="E241" s="17">
        <v>163246.51</v>
      </c>
      <c r="F241" s="17">
        <v>124247.44</v>
      </c>
      <c r="G241" s="17">
        <v>38999.070000000007</v>
      </c>
      <c r="H241" s="7"/>
      <c r="I241" s="22"/>
      <c r="J241" s="17"/>
      <c r="K241" s="17"/>
      <c r="L241" s="17"/>
      <c r="M241" s="17"/>
      <c r="Q241" s="17"/>
    </row>
    <row r="242" spans="1:17">
      <c r="A242" s="5" t="s">
        <v>61</v>
      </c>
      <c r="B242" s="6" t="s">
        <v>8</v>
      </c>
      <c r="C242" s="5" t="s">
        <v>461</v>
      </c>
      <c r="D242" s="5" t="s">
        <v>462</v>
      </c>
      <c r="E242" s="17">
        <v>151646.74</v>
      </c>
      <c r="F242" s="17">
        <v>115418.78</v>
      </c>
      <c r="G242" s="17">
        <v>36227.959999999992</v>
      </c>
      <c r="H242" s="7"/>
      <c r="I242" s="22"/>
      <c r="J242" s="17"/>
      <c r="K242" s="17"/>
      <c r="L242" s="17"/>
      <c r="M242" s="17"/>
      <c r="Q242" s="17"/>
    </row>
    <row r="243" spans="1:17">
      <c r="A243" s="5" t="s">
        <v>61</v>
      </c>
      <c r="B243" s="6" t="s">
        <v>8</v>
      </c>
      <c r="C243" s="5" t="s">
        <v>463</v>
      </c>
      <c r="D243" s="5" t="s">
        <v>462</v>
      </c>
      <c r="E243" s="17">
        <v>151646.74</v>
      </c>
      <c r="F243" s="17">
        <v>115418.78</v>
      </c>
      <c r="G243" s="17">
        <v>36227.959999999992</v>
      </c>
      <c r="H243" s="7"/>
      <c r="I243" s="22"/>
      <c r="J243" s="17"/>
      <c r="K243" s="17"/>
      <c r="L243" s="17"/>
      <c r="M243" s="17"/>
      <c r="Q243" s="17"/>
    </row>
    <row r="244" spans="1:17">
      <c r="A244" s="5" t="s">
        <v>61</v>
      </c>
      <c r="B244" s="6" t="s">
        <v>8</v>
      </c>
      <c r="C244" s="5" t="s">
        <v>464</v>
      </c>
      <c r="D244" s="5" t="s">
        <v>465</v>
      </c>
      <c r="E244" s="17">
        <v>988358.82</v>
      </c>
      <c r="F244" s="17">
        <v>752242.75</v>
      </c>
      <c r="G244" s="17">
        <v>236116.06999999995</v>
      </c>
      <c r="H244" s="7"/>
      <c r="I244" s="22"/>
      <c r="J244" s="17"/>
      <c r="K244" s="17"/>
      <c r="L244" s="17"/>
      <c r="M244" s="17"/>
      <c r="Q244" s="17"/>
    </row>
    <row r="245" spans="1:17">
      <c r="A245" s="5" t="s">
        <v>61</v>
      </c>
      <c r="B245" s="6" t="s">
        <v>8</v>
      </c>
      <c r="C245" s="5" t="s">
        <v>466</v>
      </c>
      <c r="D245" s="5" t="s">
        <v>467</v>
      </c>
      <c r="E245" s="17">
        <v>407961.49</v>
      </c>
      <c r="F245" s="17">
        <v>310500.69</v>
      </c>
      <c r="G245" s="17">
        <v>97460.799999999988</v>
      </c>
      <c r="H245" s="7"/>
      <c r="I245" s="22"/>
      <c r="J245" s="17"/>
      <c r="K245" s="17"/>
      <c r="L245" s="17"/>
      <c r="M245" s="17"/>
      <c r="Q245" s="17"/>
    </row>
    <row r="246" spans="1:17">
      <c r="A246" s="5" t="s">
        <v>61</v>
      </c>
      <c r="B246" s="6" t="s">
        <v>8</v>
      </c>
      <c r="C246" s="5" t="s">
        <v>468</v>
      </c>
      <c r="D246" s="5" t="s">
        <v>469</v>
      </c>
      <c r="E246" s="17">
        <v>187329.18</v>
      </c>
      <c r="F246" s="17">
        <v>142576.75</v>
      </c>
      <c r="G246" s="17">
        <v>44752.429999999993</v>
      </c>
      <c r="H246" s="7"/>
      <c r="I246" s="22"/>
      <c r="J246" s="17"/>
      <c r="K246" s="17"/>
      <c r="L246" s="17"/>
      <c r="M246" s="17"/>
      <c r="Q246" s="17"/>
    </row>
    <row r="247" spans="1:17">
      <c r="A247" s="5" t="s">
        <v>61</v>
      </c>
      <c r="B247" s="6" t="s">
        <v>8</v>
      </c>
      <c r="C247" s="5" t="s">
        <v>470</v>
      </c>
      <c r="D247" s="5" t="s">
        <v>471</v>
      </c>
      <c r="E247" s="17">
        <v>370040.57</v>
      </c>
      <c r="F247" s="17">
        <v>281639.03999999998</v>
      </c>
      <c r="G247" s="17">
        <v>88401.530000000028</v>
      </c>
      <c r="H247" s="7"/>
      <c r="I247" s="22"/>
      <c r="J247" s="17"/>
      <c r="K247" s="17"/>
      <c r="L247" s="17"/>
      <c r="M247" s="17"/>
      <c r="Q247" s="17"/>
    </row>
    <row r="248" spans="1:17">
      <c r="A248" s="5" t="s">
        <v>61</v>
      </c>
      <c r="B248" s="6" t="s">
        <v>8</v>
      </c>
      <c r="C248" s="5" t="s">
        <v>472</v>
      </c>
      <c r="D248" s="5" t="s">
        <v>473</v>
      </c>
      <c r="E248" s="17">
        <v>367711.49</v>
      </c>
      <c r="F248" s="17">
        <v>279866.3</v>
      </c>
      <c r="G248" s="17">
        <v>87845.19</v>
      </c>
      <c r="H248" s="7"/>
      <c r="I248" s="22"/>
      <c r="J248" s="17"/>
      <c r="K248" s="17"/>
      <c r="L248" s="17"/>
      <c r="M248" s="17"/>
      <c r="Q248" s="17"/>
    </row>
    <row r="249" spans="1:17">
      <c r="A249" s="5" t="s">
        <v>61</v>
      </c>
      <c r="B249" s="6" t="s">
        <v>8</v>
      </c>
      <c r="C249" s="5" t="s">
        <v>474</v>
      </c>
      <c r="D249" s="5" t="s">
        <v>475</v>
      </c>
      <c r="E249" s="17">
        <v>580636.21</v>
      </c>
      <c r="F249" s="17">
        <v>441923.89</v>
      </c>
      <c r="G249" s="17">
        <v>138712.31999999995</v>
      </c>
      <c r="H249" s="7"/>
      <c r="I249" s="22"/>
      <c r="J249" s="17"/>
      <c r="K249" s="17"/>
      <c r="L249" s="17"/>
      <c r="M249" s="17"/>
      <c r="Q249" s="17"/>
    </row>
    <row r="250" spans="1:17">
      <c r="A250" s="5" t="s">
        <v>61</v>
      </c>
      <c r="B250" s="6" t="s">
        <v>8</v>
      </c>
      <c r="C250" s="5" t="s">
        <v>476</v>
      </c>
      <c r="D250" s="5" t="s">
        <v>477</v>
      </c>
      <c r="E250" s="17">
        <v>434836.21</v>
      </c>
      <c r="F250" s="17">
        <v>330955.05</v>
      </c>
      <c r="G250" s="17">
        <v>103881.16000000003</v>
      </c>
      <c r="H250" s="7"/>
      <c r="I250" s="22"/>
      <c r="J250" s="17"/>
      <c r="K250" s="17"/>
      <c r="L250" s="17"/>
      <c r="M250" s="17"/>
      <c r="Q250" s="17"/>
    </row>
    <row r="251" spans="1:17">
      <c r="A251" s="5" t="s">
        <v>61</v>
      </c>
      <c r="B251" s="6" t="s">
        <v>8</v>
      </c>
      <c r="C251" s="5" t="s">
        <v>478</v>
      </c>
      <c r="D251" s="5" t="s">
        <v>479</v>
      </c>
      <c r="E251" s="17">
        <v>444136.21</v>
      </c>
      <c r="F251" s="17">
        <v>338033.44</v>
      </c>
      <c r="G251" s="17">
        <v>106102.77000000002</v>
      </c>
      <c r="H251" s="7"/>
      <c r="I251" s="22"/>
      <c r="J251" s="17"/>
      <c r="K251" s="17"/>
      <c r="L251" s="17"/>
      <c r="M251" s="17"/>
      <c r="Q251" s="17"/>
    </row>
    <row r="252" spans="1:17">
      <c r="A252" s="5" t="s">
        <v>61</v>
      </c>
      <c r="B252" s="6" t="s">
        <v>8</v>
      </c>
      <c r="C252" s="5" t="s">
        <v>480</v>
      </c>
      <c r="D252" s="5" t="s">
        <v>481</v>
      </c>
      <c r="E252" s="17">
        <v>425886.21</v>
      </c>
      <c r="F252" s="17">
        <v>324143.20999999996</v>
      </c>
      <c r="G252" s="17">
        <v>101743.00000000006</v>
      </c>
      <c r="H252" s="7"/>
      <c r="I252" s="22"/>
      <c r="J252" s="17"/>
      <c r="K252" s="17"/>
      <c r="L252" s="17"/>
      <c r="M252" s="17"/>
      <c r="Q252" s="17"/>
    </row>
    <row r="253" spans="1:17">
      <c r="A253" s="5" t="s">
        <v>61</v>
      </c>
      <c r="B253" s="6" t="s">
        <v>8</v>
      </c>
      <c r="C253" s="5" t="s">
        <v>482</v>
      </c>
      <c r="D253" s="5" t="s">
        <v>483</v>
      </c>
      <c r="E253" s="17">
        <v>430836.21</v>
      </c>
      <c r="F253" s="17">
        <v>327910.73</v>
      </c>
      <c r="G253" s="17">
        <v>102925.48000000004</v>
      </c>
      <c r="H253" s="7"/>
      <c r="I253" s="22"/>
      <c r="J253" s="17"/>
      <c r="K253" s="17"/>
      <c r="L253" s="17"/>
      <c r="M253" s="17"/>
      <c r="Q253" s="17"/>
    </row>
    <row r="254" spans="1:17">
      <c r="A254" s="5" t="s">
        <v>61</v>
      </c>
      <c r="B254" s="6" t="s">
        <v>8</v>
      </c>
      <c r="C254" s="5" t="s">
        <v>484</v>
      </c>
      <c r="D254" s="5" t="s">
        <v>485</v>
      </c>
      <c r="E254" s="17">
        <v>440512.47</v>
      </c>
      <c r="F254" s="17">
        <v>335275.34000000003</v>
      </c>
      <c r="G254" s="17">
        <v>105237.12999999995</v>
      </c>
      <c r="H254" s="7"/>
      <c r="I254" s="22"/>
      <c r="J254" s="17"/>
      <c r="K254" s="17"/>
      <c r="L254" s="17"/>
      <c r="M254" s="17"/>
      <c r="Q254" s="17"/>
    </row>
    <row r="255" spans="1:17">
      <c r="A255" s="5" t="s">
        <v>61</v>
      </c>
      <c r="B255" s="6" t="s">
        <v>8</v>
      </c>
      <c r="C255" s="5" t="s">
        <v>486</v>
      </c>
      <c r="D255" s="5" t="s">
        <v>487</v>
      </c>
      <c r="E255" s="17">
        <v>429112.47</v>
      </c>
      <c r="F255" s="17">
        <v>326598.77</v>
      </c>
      <c r="G255" s="17">
        <v>102513.69999999995</v>
      </c>
      <c r="H255" s="7"/>
      <c r="I255" s="22"/>
      <c r="J255" s="17"/>
      <c r="K255" s="17"/>
      <c r="L255" s="17"/>
      <c r="M255" s="17"/>
      <c r="Q255" s="17"/>
    </row>
    <row r="256" spans="1:17">
      <c r="A256" s="5" t="s">
        <v>61</v>
      </c>
      <c r="B256" s="6" t="s">
        <v>8</v>
      </c>
      <c r="C256" s="5" t="s">
        <v>488</v>
      </c>
      <c r="D256" s="5" t="s">
        <v>489</v>
      </c>
      <c r="E256" s="17">
        <v>433412.47</v>
      </c>
      <c r="F256" s="17">
        <v>329871.45999999996</v>
      </c>
      <c r="G256" s="17">
        <v>103541.01000000001</v>
      </c>
      <c r="H256" s="7"/>
      <c r="I256" s="22"/>
      <c r="J256" s="17"/>
      <c r="K256" s="17"/>
      <c r="L256" s="17"/>
      <c r="M256" s="17"/>
      <c r="Q256" s="17"/>
    </row>
    <row r="257" spans="1:17">
      <c r="A257" s="5" t="s">
        <v>61</v>
      </c>
      <c r="B257" s="6" t="s">
        <v>8</v>
      </c>
      <c r="C257" s="5" t="s">
        <v>490</v>
      </c>
      <c r="D257" s="5" t="s">
        <v>491</v>
      </c>
      <c r="E257" s="17">
        <v>427312.47</v>
      </c>
      <c r="F257" s="17">
        <v>325228.77</v>
      </c>
      <c r="G257" s="17">
        <v>102083.69999999995</v>
      </c>
      <c r="H257" s="7"/>
      <c r="I257" s="22"/>
      <c r="J257" s="17"/>
      <c r="K257" s="17"/>
      <c r="L257" s="17"/>
      <c r="M257" s="17"/>
      <c r="Q257" s="17"/>
    </row>
    <row r="258" spans="1:17">
      <c r="A258" s="5" t="s">
        <v>61</v>
      </c>
      <c r="B258" s="6" t="s">
        <v>8</v>
      </c>
      <c r="C258" s="5" t="s">
        <v>492</v>
      </c>
      <c r="D258" s="5" t="s">
        <v>493</v>
      </c>
      <c r="E258" s="17">
        <v>424912.47</v>
      </c>
      <c r="F258" s="17">
        <v>323402.13</v>
      </c>
      <c r="G258" s="17">
        <v>101510.33999999997</v>
      </c>
      <c r="H258" s="7"/>
      <c r="I258" s="22"/>
      <c r="J258" s="17"/>
      <c r="K258" s="17"/>
      <c r="L258" s="17"/>
      <c r="M258" s="17"/>
      <c r="Q258" s="17"/>
    </row>
    <row r="259" spans="1:17">
      <c r="A259" s="5" t="s">
        <v>61</v>
      </c>
      <c r="B259" s="6" t="s">
        <v>8</v>
      </c>
      <c r="C259" s="5" t="s">
        <v>494</v>
      </c>
      <c r="D259" s="5" t="s">
        <v>495</v>
      </c>
      <c r="E259" s="17">
        <v>482799.77</v>
      </c>
      <c r="F259" s="17">
        <v>367460.36</v>
      </c>
      <c r="G259" s="17">
        <v>115339.41000000003</v>
      </c>
      <c r="H259" s="7"/>
      <c r="I259" s="22"/>
      <c r="J259" s="17"/>
      <c r="K259" s="17"/>
      <c r="L259" s="17"/>
      <c r="M259" s="17"/>
      <c r="Q259" s="17"/>
    </row>
    <row r="260" spans="1:17">
      <c r="A260" s="5" t="s">
        <v>61</v>
      </c>
      <c r="B260" s="6" t="s">
        <v>8</v>
      </c>
      <c r="C260" s="5" t="s">
        <v>496</v>
      </c>
      <c r="D260" s="5" t="s">
        <v>497</v>
      </c>
      <c r="E260" s="17">
        <v>471222.31</v>
      </c>
      <c r="F260" s="17">
        <v>358648.63</v>
      </c>
      <c r="G260" s="17">
        <v>112573.68</v>
      </c>
      <c r="H260" s="7"/>
      <c r="I260" s="22"/>
      <c r="J260" s="17"/>
      <c r="K260" s="17"/>
      <c r="L260" s="17"/>
      <c r="M260" s="17"/>
      <c r="Q260" s="17"/>
    </row>
    <row r="261" spans="1:17">
      <c r="A261" s="5" t="s">
        <v>61</v>
      </c>
      <c r="B261" s="6" t="s">
        <v>8</v>
      </c>
      <c r="C261" s="5" t="s">
        <v>498</v>
      </c>
      <c r="D261" s="5" t="s">
        <v>499</v>
      </c>
      <c r="E261" s="17">
        <v>404248.63</v>
      </c>
      <c r="F261" s="17">
        <v>307674.86</v>
      </c>
      <c r="G261" s="17">
        <v>96573.770000000019</v>
      </c>
      <c r="H261" s="7"/>
      <c r="I261" s="22"/>
      <c r="J261" s="17"/>
      <c r="K261" s="17"/>
      <c r="L261" s="17"/>
      <c r="M261" s="17"/>
      <c r="Q261" s="17"/>
    </row>
    <row r="262" spans="1:17">
      <c r="A262" s="5" t="s">
        <v>61</v>
      </c>
      <c r="B262" s="6" t="s">
        <v>8</v>
      </c>
      <c r="C262" s="5" t="s">
        <v>500</v>
      </c>
      <c r="D262" s="5" t="s">
        <v>501</v>
      </c>
      <c r="E262" s="17">
        <v>489636.21</v>
      </c>
      <c r="F262" s="17">
        <v>372663.59</v>
      </c>
      <c r="G262" s="17">
        <v>116972.62</v>
      </c>
      <c r="H262" s="7"/>
      <c r="I262" s="22"/>
      <c r="J262" s="17"/>
      <c r="K262" s="17"/>
      <c r="L262" s="17"/>
      <c r="M262" s="17"/>
      <c r="Q262" s="17"/>
    </row>
    <row r="263" spans="1:17">
      <c r="A263" s="5" t="s">
        <v>61</v>
      </c>
      <c r="B263" s="6" t="s">
        <v>8</v>
      </c>
      <c r="C263" s="5" t="s">
        <v>502</v>
      </c>
      <c r="D263" s="5" t="s">
        <v>503</v>
      </c>
      <c r="E263" s="17">
        <v>427036.21</v>
      </c>
      <c r="F263" s="17">
        <v>325018.57999999996</v>
      </c>
      <c r="G263" s="17">
        <v>102017.63000000006</v>
      </c>
      <c r="H263" s="7"/>
      <c r="I263" s="22"/>
      <c r="J263" s="17"/>
      <c r="K263" s="17"/>
      <c r="L263" s="17"/>
      <c r="M263" s="17"/>
      <c r="Q263" s="17"/>
    </row>
    <row r="264" spans="1:17">
      <c r="A264" s="5" t="s">
        <v>61</v>
      </c>
      <c r="B264" s="6" t="s">
        <v>8</v>
      </c>
      <c r="C264" s="5" t="s">
        <v>504</v>
      </c>
      <c r="D264" s="5" t="s">
        <v>505</v>
      </c>
      <c r="E264" s="17">
        <v>426836.21</v>
      </c>
      <c r="F264" s="17">
        <v>324866.26</v>
      </c>
      <c r="G264" s="17">
        <v>101969.95000000001</v>
      </c>
      <c r="H264" s="7"/>
      <c r="I264" s="22"/>
      <c r="J264" s="17"/>
      <c r="K264" s="17"/>
      <c r="L264" s="17"/>
      <c r="M264" s="17"/>
      <c r="Q264" s="17"/>
    </row>
    <row r="265" spans="1:17">
      <c r="A265" s="5" t="s">
        <v>61</v>
      </c>
      <c r="B265" s="6" t="s">
        <v>8</v>
      </c>
      <c r="C265" s="5" t="s">
        <v>506</v>
      </c>
      <c r="D265" s="5" t="s">
        <v>507</v>
      </c>
      <c r="E265" s="17">
        <v>426436.21</v>
      </c>
      <c r="F265" s="17">
        <v>324561.76</v>
      </c>
      <c r="G265" s="17">
        <v>101874.45000000001</v>
      </c>
      <c r="H265" s="7"/>
      <c r="I265" s="22"/>
      <c r="J265" s="17"/>
      <c r="K265" s="17"/>
      <c r="L265" s="17"/>
      <c r="M265" s="17"/>
      <c r="Q265" s="17"/>
    </row>
    <row r="266" spans="1:17">
      <c r="A266" s="5" t="s">
        <v>61</v>
      </c>
      <c r="B266" s="6" t="s">
        <v>8</v>
      </c>
      <c r="C266" s="5" t="s">
        <v>508</v>
      </c>
      <c r="D266" s="5" t="s">
        <v>509</v>
      </c>
      <c r="E266" s="17">
        <v>425436.21</v>
      </c>
      <c r="F266" s="17">
        <v>323800.72000000003</v>
      </c>
      <c r="G266" s="17">
        <v>101635.48999999999</v>
      </c>
      <c r="H266" s="7"/>
      <c r="I266" s="22"/>
      <c r="J266" s="17"/>
      <c r="K266" s="17"/>
      <c r="L266" s="17"/>
      <c r="M266" s="17"/>
      <c r="Q266" s="17"/>
    </row>
    <row r="267" spans="1:17">
      <c r="A267" s="5" t="s">
        <v>61</v>
      </c>
      <c r="B267" s="6" t="s">
        <v>8</v>
      </c>
      <c r="C267" s="5" t="s">
        <v>510</v>
      </c>
      <c r="D267" s="5" t="s">
        <v>511</v>
      </c>
      <c r="E267" s="17">
        <v>425616.21</v>
      </c>
      <c r="F267" s="17">
        <v>323937.68</v>
      </c>
      <c r="G267" s="17">
        <v>101678.53000000003</v>
      </c>
      <c r="H267" s="7"/>
      <c r="I267" s="22"/>
      <c r="J267" s="17"/>
      <c r="K267" s="17"/>
      <c r="L267" s="17"/>
      <c r="M267" s="17"/>
      <c r="Q267" s="17"/>
    </row>
    <row r="268" spans="1:17">
      <c r="A268" s="5" t="s">
        <v>61</v>
      </c>
      <c r="B268" s="6" t="s">
        <v>8</v>
      </c>
      <c r="C268" s="5" t="s">
        <v>512</v>
      </c>
      <c r="D268" s="5" t="s">
        <v>513</v>
      </c>
      <c r="E268" s="17">
        <v>425436.21</v>
      </c>
      <c r="F268" s="17">
        <v>323800.72000000003</v>
      </c>
      <c r="G268" s="17">
        <v>101635.48999999999</v>
      </c>
      <c r="H268" s="7"/>
      <c r="I268" s="22"/>
      <c r="J268" s="17"/>
      <c r="K268" s="17"/>
      <c r="L268" s="17"/>
      <c r="M268" s="17"/>
      <c r="Q268" s="17"/>
    </row>
    <row r="269" spans="1:17">
      <c r="A269" s="5" t="s">
        <v>61</v>
      </c>
      <c r="B269" s="6" t="s">
        <v>8</v>
      </c>
      <c r="C269" s="5" t="s">
        <v>514</v>
      </c>
      <c r="D269" s="5" t="s">
        <v>515</v>
      </c>
      <c r="E269" s="17">
        <v>425136.21</v>
      </c>
      <c r="F269" s="17">
        <v>323572.49</v>
      </c>
      <c r="G269" s="17">
        <v>101563.72000000003</v>
      </c>
      <c r="H269" s="7"/>
      <c r="I269" s="22"/>
      <c r="J269" s="17"/>
      <c r="K269" s="17"/>
      <c r="L269" s="17"/>
      <c r="M269" s="17"/>
      <c r="Q269" s="17"/>
    </row>
    <row r="270" spans="1:17">
      <c r="A270" s="5" t="s">
        <v>61</v>
      </c>
      <c r="B270" s="6" t="s">
        <v>8</v>
      </c>
      <c r="C270" s="5" t="s">
        <v>516</v>
      </c>
      <c r="D270" s="5" t="s">
        <v>454</v>
      </c>
      <c r="E270" s="17">
        <v>628748.52</v>
      </c>
      <c r="F270" s="17">
        <v>478542.34</v>
      </c>
      <c r="G270" s="17">
        <v>150206.18</v>
      </c>
      <c r="H270" s="7"/>
      <c r="I270" s="22"/>
      <c r="J270" s="17"/>
      <c r="K270" s="17"/>
      <c r="L270" s="17"/>
      <c r="M270" s="17"/>
      <c r="Q270" s="17"/>
    </row>
    <row r="271" spans="1:17">
      <c r="A271" s="5" t="s">
        <v>61</v>
      </c>
      <c r="B271" s="6" t="s">
        <v>8</v>
      </c>
      <c r="C271" s="5" t="s">
        <v>517</v>
      </c>
      <c r="D271" s="5" t="s">
        <v>518</v>
      </c>
      <c r="E271" s="17">
        <v>489636.21</v>
      </c>
      <c r="F271" s="17">
        <v>372663.59</v>
      </c>
      <c r="G271" s="17">
        <v>116972.62</v>
      </c>
      <c r="H271" s="7"/>
      <c r="I271" s="22"/>
      <c r="J271" s="17"/>
      <c r="K271" s="17"/>
      <c r="L271" s="17"/>
      <c r="M271" s="17"/>
      <c r="Q271" s="17"/>
    </row>
    <row r="272" spans="1:17">
      <c r="A272" s="5" t="s">
        <v>61</v>
      </c>
      <c r="B272" s="6" t="s">
        <v>8</v>
      </c>
      <c r="C272" s="5" t="s">
        <v>519</v>
      </c>
      <c r="D272" s="5" t="s">
        <v>503</v>
      </c>
      <c r="E272" s="17">
        <v>427036.21</v>
      </c>
      <c r="F272" s="17">
        <v>325018.57999999996</v>
      </c>
      <c r="G272" s="17">
        <v>102017.63000000006</v>
      </c>
      <c r="H272" s="7"/>
      <c r="I272" s="22"/>
      <c r="J272" s="17"/>
      <c r="K272" s="17"/>
      <c r="L272" s="17"/>
      <c r="M272" s="17"/>
      <c r="Q272" s="17"/>
    </row>
    <row r="273" spans="1:17">
      <c r="A273" s="5" t="s">
        <v>61</v>
      </c>
      <c r="B273" s="6" t="s">
        <v>8</v>
      </c>
      <c r="C273" s="5" t="s">
        <v>520</v>
      </c>
      <c r="D273" s="5" t="s">
        <v>505</v>
      </c>
      <c r="E273" s="17">
        <v>426836.21</v>
      </c>
      <c r="F273" s="17">
        <v>324866.26</v>
      </c>
      <c r="G273" s="17">
        <v>101969.95000000001</v>
      </c>
      <c r="H273" s="7"/>
      <c r="I273" s="22"/>
      <c r="J273" s="17"/>
      <c r="K273" s="17"/>
      <c r="L273" s="17"/>
      <c r="M273" s="17"/>
      <c r="Q273" s="17"/>
    </row>
    <row r="274" spans="1:17">
      <c r="A274" s="5" t="s">
        <v>61</v>
      </c>
      <c r="B274" s="6" t="s">
        <v>8</v>
      </c>
      <c r="C274" s="5" t="s">
        <v>521</v>
      </c>
      <c r="D274" s="5" t="s">
        <v>507</v>
      </c>
      <c r="E274" s="17">
        <v>426436.21</v>
      </c>
      <c r="F274" s="17">
        <v>324561.76</v>
      </c>
      <c r="G274" s="17">
        <v>101874.45000000001</v>
      </c>
      <c r="H274" s="7"/>
      <c r="I274" s="22"/>
      <c r="J274" s="17"/>
      <c r="K274" s="17"/>
      <c r="L274" s="17"/>
      <c r="M274" s="17"/>
      <c r="Q274" s="17"/>
    </row>
    <row r="275" spans="1:17">
      <c r="A275" s="5" t="s">
        <v>61</v>
      </c>
      <c r="B275" s="6" t="s">
        <v>8</v>
      </c>
      <c r="C275" s="5" t="s">
        <v>522</v>
      </c>
      <c r="D275" s="5" t="s">
        <v>509</v>
      </c>
      <c r="E275" s="17">
        <v>425436.21</v>
      </c>
      <c r="F275" s="17">
        <v>323800.72000000003</v>
      </c>
      <c r="G275" s="17">
        <v>101635.48999999999</v>
      </c>
      <c r="H275" s="7"/>
      <c r="I275" s="22"/>
      <c r="J275" s="17"/>
      <c r="K275" s="17"/>
      <c r="L275" s="17"/>
      <c r="M275" s="17"/>
      <c r="Q275" s="17"/>
    </row>
    <row r="276" spans="1:17">
      <c r="A276" s="5" t="s">
        <v>61</v>
      </c>
      <c r="B276" s="6" t="s">
        <v>8</v>
      </c>
      <c r="C276" s="5" t="s">
        <v>523</v>
      </c>
      <c r="D276" s="5" t="s">
        <v>511</v>
      </c>
      <c r="E276" s="17">
        <v>425616.21</v>
      </c>
      <c r="F276" s="17">
        <v>323937.68</v>
      </c>
      <c r="G276" s="17">
        <v>101678.53000000003</v>
      </c>
      <c r="H276" s="7"/>
      <c r="I276" s="22"/>
      <c r="J276" s="17"/>
      <c r="K276" s="17"/>
      <c r="L276" s="17"/>
      <c r="M276" s="17"/>
      <c r="Q276" s="17"/>
    </row>
    <row r="277" spans="1:17">
      <c r="A277" s="5" t="s">
        <v>61</v>
      </c>
      <c r="B277" s="6" t="s">
        <v>8</v>
      </c>
      <c r="C277" s="5" t="s">
        <v>524</v>
      </c>
      <c r="D277" s="5" t="s">
        <v>511</v>
      </c>
      <c r="E277" s="17">
        <v>425436.21</v>
      </c>
      <c r="F277" s="17">
        <v>323800.72000000003</v>
      </c>
      <c r="G277" s="17">
        <v>101635.48999999999</v>
      </c>
      <c r="H277" s="7"/>
      <c r="I277" s="22"/>
      <c r="J277" s="17"/>
      <c r="K277" s="17"/>
      <c r="L277" s="17"/>
      <c r="M277" s="17"/>
      <c r="Q277" s="17"/>
    </row>
    <row r="278" spans="1:17">
      <c r="A278" s="5" t="s">
        <v>61</v>
      </c>
      <c r="B278" s="6" t="s">
        <v>8</v>
      </c>
      <c r="C278" s="5" t="s">
        <v>525</v>
      </c>
      <c r="D278" s="5" t="s">
        <v>515</v>
      </c>
      <c r="E278" s="17">
        <v>425412.47</v>
      </c>
      <c r="F278" s="17">
        <v>323782.67</v>
      </c>
      <c r="G278" s="17">
        <v>101629.79999999999</v>
      </c>
      <c r="H278" s="7"/>
      <c r="I278" s="22"/>
      <c r="J278" s="17"/>
      <c r="K278" s="17"/>
      <c r="L278" s="17"/>
      <c r="M278" s="17"/>
      <c r="Q278" s="17"/>
    </row>
    <row r="279" spans="1:17">
      <c r="A279" s="5" t="s">
        <v>61</v>
      </c>
      <c r="B279" s="6" t="s">
        <v>8</v>
      </c>
      <c r="C279" s="5" t="s">
        <v>526</v>
      </c>
      <c r="D279" s="5" t="s">
        <v>454</v>
      </c>
      <c r="E279" s="17">
        <v>345358.82</v>
      </c>
      <c r="F279" s="17">
        <v>262853.58</v>
      </c>
      <c r="G279" s="17">
        <v>82505.239999999991</v>
      </c>
      <c r="H279" s="7"/>
      <c r="I279" s="22"/>
      <c r="J279" s="17"/>
      <c r="K279" s="17"/>
      <c r="L279" s="17"/>
      <c r="M279" s="17"/>
      <c r="Q279" s="17"/>
    </row>
    <row r="280" spans="1:17">
      <c r="A280" s="5" t="s">
        <v>61</v>
      </c>
      <c r="B280" s="6" t="s">
        <v>8</v>
      </c>
      <c r="C280" s="5" t="s">
        <v>527</v>
      </c>
      <c r="D280" s="5" t="s">
        <v>528</v>
      </c>
      <c r="E280" s="17">
        <v>152112.04</v>
      </c>
      <c r="F280" s="17">
        <v>115772.93000000001</v>
      </c>
      <c r="G280" s="17">
        <v>36339.11</v>
      </c>
      <c r="H280" s="7"/>
      <c r="I280" s="22"/>
      <c r="J280" s="17"/>
      <c r="K280" s="17"/>
      <c r="L280" s="17"/>
      <c r="M280" s="17"/>
      <c r="Q280" s="17"/>
    </row>
    <row r="281" spans="1:17">
      <c r="A281" s="5" t="s">
        <v>61</v>
      </c>
      <c r="B281" s="6" t="s">
        <v>8</v>
      </c>
      <c r="C281" s="5" t="s">
        <v>529</v>
      </c>
      <c r="D281" s="5" t="s">
        <v>530</v>
      </c>
      <c r="E281" s="17">
        <v>154612.04</v>
      </c>
      <c r="F281" s="17">
        <v>117675.72</v>
      </c>
      <c r="G281" s="17">
        <v>36936.320000000007</v>
      </c>
      <c r="H281" s="7"/>
      <c r="I281" s="22"/>
      <c r="J281" s="17"/>
      <c r="K281" s="17"/>
      <c r="L281" s="17"/>
      <c r="M281" s="17"/>
      <c r="Q281" s="17"/>
    </row>
    <row r="282" spans="1:17">
      <c r="A282" s="5" t="s">
        <v>61</v>
      </c>
      <c r="B282" s="6" t="s">
        <v>8</v>
      </c>
      <c r="C282" s="5" t="s">
        <v>531</v>
      </c>
      <c r="D282" s="5" t="s">
        <v>532</v>
      </c>
      <c r="E282" s="17">
        <v>216112.04</v>
      </c>
      <c r="F282" s="17">
        <v>164483.54</v>
      </c>
      <c r="G282" s="17">
        <v>51628.5</v>
      </c>
      <c r="H282" s="7"/>
      <c r="I282" s="22"/>
      <c r="J282" s="17"/>
      <c r="K282" s="17"/>
      <c r="L282" s="17"/>
      <c r="M282" s="17"/>
      <c r="Q282" s="17"/>
    </row>
    <row r="283" spans="1:17">
      <c r="A283" s="5" t="s">
        <v>61</v>
      </c>
      <c r="B283" s="6" t="s">
        <v>8</v>
      </c>
      <c r="C283" s="5" t="s">
        <v>533</v>
      </c>
      <c r="D283" s="5" t="s">
        <v>534</v>
      </c>
      <c r="E283" s="17">
        <v>148612.04</v>
      </c>
      <c r="F283" s="17">
        <v>113109.07</v>
      </c>
      <c r="G283" s="17">
        <v>35502.97</v>
      </c>
      <c r="H283" s="7"/>
      <c r="I283" s="22"/>
      <c r="J283" s="17"/>
      <c r="K283" s="17"/>
      <c r="L283" s="17"/>
      <c r="M283" s="17"/>
      <c r="Q283" s="17"/>
    </row>
    <row r="284" spans="1:17">
      <c r="A284" s="5" t="s">
        <v>61</v>
      </c>
      <c r="B284" s="6" t="s">
        <v>8</v>
      </c>
      <c r="C284" s="5" t="s">
        <v>535</v>
      </c>
      <c r="D284" s="5" t="s">
        <v>536</v>
      </c>
      <c r="E284" s="17">
        <v>354224.35</v>
      </c>
      <c r="F284" s="17">
        <v>269601.25</v>
      </c>
      <c r="G284" s="17">
        <v>84623.099999999977</v>
      </c>
      <c r="H284" s="7"/>
      <c r="I284" s="22"/>
      <c r="J284" s="17"/>
      <c r="K284" s="17"/>
      <c r="L284" s="17"/>
      <c r="M284" s="17"/>
      <c r="Q284" s="17"/>
    </row>
    <row r="285" spans="1:17">
      <c r="A285" s="5" t="s">
        <v>61</v>
      </c>
      <c r="B285" s="6" t="s">
        <v>8</v>
      </c>
      <c r="C285" s="5" t="s">
        <v>537</v>
      </c>
      <c r="D285" s="5" t="s">
        <v>538</v>
      </c>
      <c r="E285" s="17">
        <v>120562.04</v>
      </c>
      <c r="F285" s="17">
        <v>91760.08</v>
      </c>
      <c r="G285" s="17">
        <v>28801.959999999992</v>
      </c>
      <c r="H285" s="7"/>
      <c r="I285" s="22"/>
      <c r="J285" s="17"/>
      <c r="K285" s="17"/>
      <c r="L285" s="17"/>
      <c r="M285" s="17"/>
      <c r="Q285" s="17"/>
    </row>
    <row r="286" spans="1:17">
      <c r="A286" s="5" t="s">
        <v>61</v>
      </c>
      <c r="B286" s="6" t="s">
        <v>8</v>
      </c>
      <c r="C286" s="5" t="s">
        <v>539</v>
      </c>
      <c r="D286" s="5" t="s">
        <v>540</v>
      </c>
      <c r="E286" s="17">
        <v>120562.04</v>
      </c>
      <c r="F286" s="17">
        <v>91760.08</v>
      </c>
      <c r="G286" s="17">
        <v>28801.959999999992</v>
      </c>
      <c r="H286" s="7"/>
      <c r="I286" s="22"/>
      <c r="J286" s="17"/>
      <c r="K286" s="17"/>
      <c r="L286" s="17"/>
      <c r="M286" s="17"/>
      <c r="Q286" s="17"/>
    </row>
    <row r="287" spans="1:17">
      <c r="A287" s="5" t="s">
        <v>61</v>
      </c>
      <c r="B287" s="6" t="s">
        <v>8</v>
      </c>
      <c r="C287" s="5" t="s">
        <v>541</v>
      </c>
      <c r="D287" s="5" t="s">
        <v>542</v>
      </c>
      <c r="E287" s="17">
        <v>346224.35</v>
      </c>
      <c r="F287" s="17">
        <v>263512.34999999998</v>
      </c>
      <c r="G287" s="17">
        <v>82712</v>
      </c>
      <c r="H287" s="7"/>
      <c r="I287" s="22"/>
      <c r="J287" s="17"/>
      <c r="K287" s="17"/>
      <c r="L287" s="17"/>
      <c r="M287" s="17"/>
      <c r="Q287" s="17"/>
    </row>
    <row r="288" spans="1:17">
      <c r="A288" s="5" t="s">
        <v>61</v>
      </c>
      <c r="B288" s="6" t="s">
        <v>8</v>
      </c>
      <c r="C288" s="5" t="s">
        <v>543</v>
      </c>
      <c r="D288" s="5" t="s">
        <v>544</v>
      </c>
      <c r="E288" s="17">
        <v>380224.35</v>
      </c>
      <c r="F288" s="17">
        <v>289389.88</v>
      </c>
      <c r="G288" s="17">
        <v>90834.469999999972</v>
      </c>
      <c r="H288" s="7"/>
      <c r="I288" s="22"/>
      <c r="J288" s="17"/>
      <c r="K288" s="17"/>
      <c r="L288" s="17"/>
      <c r="M288" s="17"/>
      <c r="Q288" s="17"/>
    </row>
    <row r="289" spans="1:17">
      <c r="A289" s="5" t="s">
        <v>61</v>
      </c>
      <c r="B289" s="6" t="s">
        <v>8</v>
      </c>
      <c r="C289" s="5" t="s">
        <v>545</v>
      </c>
      <c r="D289" s="5" t="s">
        <v>546</v>
      </c>
      <c r="E289" s="17">
        <v>164112.04</v>
      </c>
      <c r="F289" s="17">
        <v>124906.12</v>
      </c>
      <c r="G289" s="17">
        <v>39205.920000000013</v>
      </c>
      <c r="H289" s="7"/>
      <c r="I289" s="22"/>
      <c r="J289" s="17"/>
      <c r="K289" s="17"/>
      <c r="L289" s="17"/>
      <c r="M289" s="17"/>
      <c r="Q289" s="17"/>
    </row>
    <row r="290" spans="1:17">
      <c r="A290" s="5" t="s">
        <v>61</v>
      </c>
      <c r="B290" s="6" t="s">
        <v>8</v>
      </c>
      <c r="C290" s="5" t="s">
        <v>547</v>
      </c>
      <c r="D290" s="5" t="s">
        <v>548</v>
      </c>
      <c r="E290" s="17">
        <v>148112.04</v>
      </c>
      <c r="F290" s="17">
        <v>112728.57</v>
      </c>
      <c r="G290" s="17">
        <v>35383.47</v>
      </c>
      <c r="H290" s="7"/>
      <c r="I290" s="22"/>
      <c r="J290" s="17"/>
      <c r="K290" s="17"/>
      <c r="L290" s="17"/>
      <c r="M290" s="17"/>
      <c r="Q290" s="17"/>
    </row>
    <row r="291" spans="1:17">
      <c r="A291" s="5" t="s">
        <v>61</v>
      </c>
      <c r="B291" s="6" t="s">
        <v>8</v>
      </c>
      <c r="C291" s="5" t="s">
        <v>549</v>
      </c>
      <c r="D291" s="5" t="s">
        <v>550</v>
      </c>
      <c r="E291" s="17">
        <v>181043.97</v>
      </c>
      <c r="F291" s="17">
        <v>137793.16999999998</v>
      </c>
      <c r="G291" s="17">
        <v>43250.800000000017</v>
      </c>
      <c r="H291" s="7"/>
      <c r="I291" s="22"/>
      <c r="J291" s="17"/>
      <c r="K291" s="17"/>
      <c r="L291" s="17"/>
      <c r="M291" s="17"/>
      <c r="Q291" s="17"/>
    </row>
    <row r="292" spans="1:17">
      <c r="A292" s="5" t="s">
        <v>61</v>
      </c>
      <c r="B292" s="6" t="s">
        <v>8</v>
      </c>
      <c r="C292" s="5" t="s">
        <v>551</v>
      </c>
      <c r="D292" s="5" t="s">
        <v>552</v>
      </c>
      <c r="E292" s="17">
        <v>126612.04</v>
      </c>
      <c r="F292" s="17">
        <v>96364.739999999991</v>
      </c>
      <c r="G292" s="17">
        <v>30247.300000000003</v>
      </c>
      <c r="H292" s="7"/>
      <c r="I292" s="22"/>
      <c r="J292" s="17"/>
      <c r="K292" s="17"/>
      <c r="L292" s="17"/>
      <c r="M292" s="17"/>
      <c r="Q292" s="17"/>
    </row>
    <row r="293" spans="1:17">
      <c r="A293" s="5" t="s">
        <v>61</v>
      </c>
      <c r="B293" s="6" t="s">
        <v>8</v>
      </c>
      <c r="C293" s="5" t="s">
        <v>553</v>
      </c>
      <c r="D293" s="5" t="s">
        <v>554</v>
      </c>
      <c r="E293" s="17">
        <v>184490.42</v>
      </c>
      <c r="F293" s="17">
        <v>140416.29999999999</v>
      </c>
      <c r="G293" s="17">
        <v>44074.120000000024</v>
      </c>
      <c r="H293" s="7"/>
      <c r="I293" s="22"/>
      <c r="J293" s="17"/>
      <c r="K293" s="17"/>
      <c r="L293" s="17"/>
      <c r="M293" s="17"/>
      <c r="Q293" s="17"/>
    </row>
    <row r="294" spans="1:17">
      <c r="A294" s="5" t="s">
        <v>61</v>
      </c>
      <c r="B294" s="6" t="s">
        <v>8</v>
      </c>
      <c r="C294" s="5" t="s">
        <v>555</v>
      </c>
      <c r="D294" s="5" t="s">
        <v>556</v>
      </c>
      <c r="E294" s="17">
        <v>135112.04</v>
      </c>
      <c r="F294" s="17">
        <v>102834.18</v>
      </c>
      <c r="G294" s="17">
        <v>32277.860000000015</v>
      </c>
      <c r="H294" s="7"/>
      <c r="I294" s="22"/>
      <c r="J294" s="17"/>
      <c r="K294" s="17"/>
      <c r="L294" s="17"/>
      <c r="M294" s="17"/>
      <c r="Q294" s="17"/>
    </row>
    <row r="295" spans="1:17">
      <c r="A295" s="5" t="s">
        <v>61</v>
      </c>
      <c r="B295" s="6" t="s">
        <v>8</v>
      </c>
      <c r="C295" s="5" t="s">
        <v>557</v>
      </c>
      <c r="D295" s="5" t="s">
        <v>558</v>
      </c>
      <c r="E295" s="17">
        <v>132912.04</v>
      </c>
      <c r="F295" s="17">
        <v>101159.79000000001</v>
      </c>
      <c r="G295" s="17">
        <v>31752.25</v>
      </c>
      <c r="H295" s="7"/>
      <c r="I295" s="22"/>
      <c r="J295" s="17"/>
      <c r="K295" s="17"/>
      <c r="L295" s="17"/>
      <c r="M295" s="17"/>
      <c r="Q295" s="17"/>
    </row>
    <row r="296" spans="1:17">
      <c r="A296" s="5" t="s">
        <v>61</v>
      </c>
      <c r="B296" s="6" t="s">
        <v>8</v>
      </c>
      <c r="C296" s="5" t="s">
        <v>559</v>
      </c>
      <c r="D296" s="5" t="s">
        <v>560</v>
      </c>
      <c r="E296" s="17">
        <v>244112.04</v>
      </c>
      <c r="F296" s="17">
        <v>185794.52</v>
      </c>
      <c r="G296" s="17">
        <v>58317.520000000019</v>
      </c>
      <c r="H296" s="7"/>
      <c r="I296" s="22"/>
      <c r="J296" s="17"/>
      <c r="K296" s="17"/>
      <c r="L296" s="17"/>
      <c r="M296" s="17"/>
      <c r="Q296" s="17"/>
    </row>
    <row r="297" spans="1:17">
      <c r="A297" s="5" t="s">
        <v>61</v>
      </c>
      <c r="B297" s="6" t="s">
        <v>8</v>
      </c>
      <c r="C297" s="5" t="s">
        <v>561</v>
      </c>
      <c r="D297" s="5" t="s">
        <v>562</v>
      </c>
      <c r="E297" s="17">
        <v>155112.04</v>
      </c>
      <c r="F297" s="17">
        <v>118056.28</v>
      </c>
      <c r="G297" s="17">
        <v>37055.760000000009</v>
      </c>
      <c r="H297" s="7"/>
      <c r="I297" s="22"/>
      <c r="J297" s="17"/>
      <c r="K297" s="17"/>
      <c r="L297" s="17"/>
      <c r="M297" s="17"/>
      <c r="Q297" s="17"/>
    </row>
    <row r="298" spans="1:17">
      <c r="A298" s="5" t="s">
        <v>61</v>
      </c>
      <c r="B298" s="6" t="s">
        <v>8</v>
      </c>
      <c r="C298" s="5" t="s">
        <v>563</v>
      </c>
      <c r="D298" s="5" t="s">
        <v>564</v>
      </c>
      <c r="E298" s="17">
        <v>128512.04</v>
      </c>
      <c r="F298" s="17">
        <v>97810.92</v>
      </c>
      <c r="G298" s="17">
        <v>30701.119999999995</v>
      </c>
      <c r="H298" s="7"/>
      <c r="I298" s="22"/>
      <c r="J298" s="17"/>
      <c r="K298" s="17"/>
      <c r="L298" s="17"/>
      <c r="M298" s="17"/>
      <c r="Q298" s="17"/>
    </row>
    <row r="299" spans="1:17">
      <c r="A299" s="5" t="s">
        <v>61</v>
      </c>
      <c r="B299" s="6" t="s">
        <v>8</v>
      </c>
      <c r="C299" s="5" t="s">
        <v>565</v>
      </c>
      <c r="D299" s="5" t="s">
        <v>566</v>
      </c>
      <c r="E299" s="17">
        <v>124112.04</v>
      </c>
      <c r="F299" s="17">
        <v>94462.14</v>
      </c>
      <c r="G299" s="17">
        <v>29649.899999999994</v>
      </c>
      <c r="H299" s="7"/>
      <c r="I299" s="22"/>
      <c r="J299" s="17"/>
      <c r="K299" s="17"/>
      <c r="L299" s="17"/>
      <c r="M299" s="17"/>
      <c r="Q299" s="17"/>
    </row>
    <row r="300" spans="1:17">
      <c r="A300" s="5" t="s">
        <v>61</v>
      </c>
      <c r="B300" s="6" t="s">
        <v>8</v>
      </c>
      <c r="C300" s="5" t="s">
        <v>567</v>
      </c>
      <c r="D300" s="5" t="s">
        <v>568</v>
      </c>
      <c r="E300" s="17">
        <v>154112.04</v>
      </c>
      <c r="F300" s="17">
        <v>117295.18</v>
      </c>
      <c r="G300" s="17">
        <v>36816.860000000015</v>
      </c>
      <c r="H300" s="7"/>
      <c r="I300" s="22"/>
      <c r="J300" s="17"/>
      <c r="K300" s="17"/>
      <c r="L300" s="17"/>
      <c r="M300" s="17"/>
      <c r="Q300" s="17"/>
    </row>
    <row r="301" spans="1:17">
      <c r="A301" s="5" t="s">
        <v>61</v>
      </c>
      <c r="B301" s="6" t="s">
        <v>8</v>
      </c>
      <c r="C301" s="5" t="s">
        <v>569</v>
      </c>
      <c r="D301" s="5" t="s">
        <v>570</v>
      </c>
      <c r="E301" s="17">
        <v>152112.04</v>
      </c>
      <c r="F301" s="17">
        <v>115772.93000000001</v>
      </c>
      <c r="G301" s="17">
        <v>36339.11</v>
      </c>
      <c r="H301" s="7"/>
      <c r="I301" s="22"/>
      <c r="J301" s="17"/>
      <c r="K301" s="17"/>
      <c r="L301" s="17"/>
      <c r="M301" s="17"/>
      <c r="Q301" s="17"/>
    </row>
    <row r="302" spans="1:17">
      <c r="A302" s="5" t="s">
        <v>61</v>
      </c>
      <c r="B302" s="6" t="s">
        <v>8</v>
      </c>
      <c r="C302" s="5" t="s">
        <v>571</v>
      </c>
      <c r="D302" s="5" t="s">
        <v>572</v>
      </c>
      <c r="E302" s="17">
        <v>148112.04</v>
      </c>
      <c r="F302" s="17">
        <v>112728.57</v>
      </c>
      <c r="G302" s="17">
        <v>35383.47</v>
      </c>
      <c r="H302" s="7"/>
      <c r="I302" s="22"/>
      <c r="J302" s="17"/>
      <c r="K302" s="17"/>
      <c r="L302" s="17"/>
      <c r="M302" s="17"/>
      <c r="Q302" s="17"/>
    </row>
    <row r="303" spans="1:17">
      <c r="A303" s="5" t="s">
        <v>61</v>
      </c>
      <c r="B303" s="6" t="s">
        <v>8</v>
      </c>
      <c r="C303" s="5" t="s">
        <v>573</v>
      </c>
      <c r="D303" s="5" t="s">
        <v>574</v>
      </c>
      <c r="E303" s="17">
        <v>195849.18</v>
      </c>
      <c r="F303" s="17">
        <v>149061.46</v>
      </c>
      <c r="G303" s="17">
        <v>46787.72</v>
      </c>
      <c r="H303" s="7"/>
      <c r="I303" s="22"/>
      <c r="J303" s="17"/>
      <c r="K303" s="17"/>
      <c r="L303" s="17"/>
      <c r="M303" s="17"/>
      <c r="Q303" s="17"/>
    </row>
    <row r="304" spans="1:17">
      <c r="A304" s="5" t="s">
        <v>61</v>
      </c>
      <c r="B304" s="6" t="s">
        <v>8</v>
      </c>
      <c r="C304" s="5" t="s">
        <v>575</v>
      </c>
      <c r="D304" s="5" t="s">
        <v>576</v>
      </c>
      <c r="E304" s="17">
        <v>602804.35</v>
      </c>
      <c r="F304" s="17">
        <v>458796.17</v>
      </c>
      <c r="G304" s="17">
        <v>144008.18</v>
      </c>
      <c r="H304" s="7"/>
      <c r="I304" s="22"/>
      <c r="J304" s="17"/>
      <c r="K304" s="17"/>
      <c r="L304" s="17"/>
      <c r="M304" s="17"/>
      <c r="Q304" s="17"/>
    </row>
    <row r="305" spans="1:17">
      <c r="A305" s="5" t="s">
        <v>61</v>
      </c>
      <c r="B305" s="6" t="s">
        <v>8</v>
      </c>
      <c r="C305" s="5" t="s">
        <v>577</v>
      </c>
      <c r="D305" s="5" t="s">
        <v>578</v>
      </c>
      <c r="E305" s="17">
        <v>130378.04</v>
      </c>
      <c r="F305" s="17">
        <v>99231.150000000009</v>
      </c>
      <c r="G305" s="17">
        <v>31146.889999999985</v>
      </c>
      <c r="H305" s="7"/>
      <c r="I305" s="22"/>
      <c r="J305" s="17"/>
      <c r="K305" s="17"/>
      <c r="L305" s="17"/>
      <c r="M305" s="17"/>
      <c r="Q305" s="17"/>
    </row>
    <row r="306" spans="1:17">
      <c r="A306" s="5" t="s">
        <v>61</v>
      </c>
      <c r="B306" s="6" t="s">
        <v>8</v>
      </c>
      <c r="C306" s="5" t="s">
        <v>579</v>
      </c>
      <c r="D306" s="5" t="s">
        <v>580</v>
      </c>
      <c r="E306" s="17">
        <v>126912.04</v>
      </c>
      <c r="F306" s="17">
        <v>96593.11</v>
      </c>
      <c r="G306" s="17">
        <v>30318.929999999993</v>
      </c>
      <c r="H306" s="7"/>
      <c r="I306" s="22"/>
      <c r="J306" s="17"/>
      <c r="K306" s="17"/>
      <c r="L306" s="17"/>
      <c r="M306" s="17"/>
      <c r="Q306" s="17"/>
    </row>
    <row r="307" spans="1:17">
      <c r="A307" s="5" t="s">
        <v>61</v>
      </c>
      <c r="B307" s="6" t="s">
        <v>8</v>
      </c>
      <c r="C307" s="5" t="s">
        <v>581</v>
      </c>
      <c r="D307" s="5" t="s">
        <v>582</v>
      </c>
      <c r="E307" s="17">
        <v>132912.04</v>
      </c>
      <c r="F307" s="17">
        <v>101159.79000000001</v>
      </c>
      <c r="G307" s="17">
        <v>31752.25</v>
      </c>
      <c r="H307" s="7"/>
      <c r="I307" s="22"/>
      <c r="J307" s="17"/>
      <c r="K307" s="17"/>
      <c r="L307" s="17"/>
      <c r="M307" s="17"/>
      <c r="Q307" s="17"/>
    </row>
    <row r="308" spans="1:17">
      <c r="A308" s="5" t="s">
        <v>61</v>
      </c>
      <c r="B308" s="6" t="s">
        <v>8</v>
      </c>
      <c r="C308" s="5" t="s">
        <v>583</v>
      </c>
      <c r="D308" s="5" t="s">
        <v>584</v>
      </c>
      <c r="E308" s="17">
        <v>168112.04</v>
      </c>
      <c r="F308" s="17">
        <v>127950.65000000001</v>
      </c>
      <c r="G308" s="17">
        <v>40161.39</v>
      </c>
      <c r="H308" s="7"/>
      <c r="I308" s="22"/>
      <c r="J308" s="17"/>
      <c r="K308" s="17"/>
      <c r="L308" s="17"/>
      <c r="M308" s="17"/>
      <c r="Q308" s="17"/>
    </row>
    <row r="309" spans="1:17">
      <c r="A309" s="5" t="s">
        <v>61</v>
      </c>
      <c r="B309" s="6" t="s">
        <v>8</v>
      </c>
      <c r="C309" s="5" t="s">
        <v>585</v>
      </c>
      <c r="D309" s="5" t="s">
        <v>586</v>
      </c>
      <c r="E309" s="17">
        <v>263694.90999999997</v>
      </c>
      <c r="F309" s="17">
        <v>200699.01</v>
      </c>
      <c r="G309" s="17">
        <v>62995.899999999965</v>
      </c>
      <c r="H309" s="7"/>
      <c r="I309" s="22"/>
      <c r="J309" s="17"/>
      <c r="K309" s="17"/>
      <c r="L309" s="17"/>
      <c r="M309" s="17"/>
      <c r="Q309" s="17"/>
    </row>
    <row r="310" spans="1:17">
      <c r="A310" s="5" t="s">
        <v>61</v>
      </c>
      <c r="B310" s="6" t="s">
        <v>8</v>
      </c>
      <c r="C310" s="5" t="s">
        <v>587</v>
      </c>
      <c r="D310" s="5" t="s">
        <v>588</v>
      </c>
      <c r="E310" s="17">
        <v>148242.75</v>
      </c>
      <c r="F310" s="17">
        <v>112827.92</v>
      </c>
      <c r="G310" s="17">
        <v>35414.83</v>
      </c>
      <c r="H310" s="7"/>
      <c r="I310" s="22"/>
      <c r="J310" s="17"/>
      <c r="K310" s="17"/>
      <c r="L310" s="17"/>
      <c r="M310" s="17"/>
      <c r="Q310" s="17"/>
    </row>
    <row r="311" spans="1:17">
      <c r="A311" s="5" t="s">
        <v>61</v>
      </c>
      <c r="B311" s="6" t="s">
        <v>8</v>
      </c>
      <c r="C311" s="5" t="s">
        <v>589</v>
      </c>
      <c r="D311" s="5" t="s">
        <v>590</v>
      </c>
      <c r="E311" s="17">
        <v>2619313.5299999998</v>
      </c>
      <c r="F311" s="17">
        <v>1993567.1</v>
      </c>
      <c r="G311" s="17">
        <v>625746.4299999997</v>
      </c>
      <c r="H311" s="7"/>
      <c r="I311" s="22"/>
      <c r="J311" s="17"/>
      <c r="K311" s="17"/>
      <c r="L311" s="17"/>
      <c r="M311" s="17"/>
      <c r="Q311" s="17"/>
    </row>
    <row r="312" spans="1:17">
      <c r="A312" s="5" t="s">
        <v>61</v>
      </c>
      <c r="B312" s="6" t="s">
        <v>8</v>
      </c>
      <c r="C312" s="5" t="s">
        <v>591</v>
      </c>
      <c r="D312" s="5" t="s">
        <v>592</v>
      </c>
      <c r="E312" s="17">
        <v>4049950.79</v>
      </c>
      <c r="F312" s="17">
        <v>3082429.32</v>
      </c>
      <c r="G312" s="17">
        <v>967521.4700000002</v>
      </c>
      <c r="H312" s="7"/>
      <c r="I312" s="22"/>
      <c r="J312" s="17"/>
      <c r="K312" s="17"/>
      <c r="L312" s="17"/>
      <c r="M312" s="17"/>
      <c r="Q312" s="17"/>
    </row>
    <row r="313" spans="1:17">
      <c r="A313" s="5" t="s">
        <v>61</v>
      </c>
      <c r="B313" s="6" t="s">
        <v>8</v>
      </c>
      <c r="C313" s="5" t="s">
        <v>593</v>
      </c>
      <c r="D313" s="5" t="s">
        <v>594</v>
      </c>
      <c r="E313" s="17">
        <v>1392971.37</v>
      </c>
      <c r="F313" s="17">
        <v>1060194.5799999998</v>
      </c>
      <c r="G313" s="17">
        <v>332776.79000000027</v>
      </c>
      <c r="H313" s="7"/>
      <c r="I313" s="22"/>
      <c r="J313" s="17"/>
      <c r="K313" s="17"/>
      <c r="L313" s="17"/>
      <c r="M313" s="17"/>
      <c r="Q313" s="17"/>
    </row>
    <row r="314" spans="1:17">
      <c r="A314" s="5" t="s">
        <v>61</v>
      </c>
      <c r="B314" s="6" t="s">
        <v>8</v>
      </c>
      <c r="C314" s="5" t="s">
        <v>595</v>
      </c>
      <c r="D314" s="5" t="s">
        <v>596</v>
      </c>
      <c r="E314" s="17">
        <v>480187.48</v>
      </c>
      <c r="F314" s="17">
        <v>365472.12</v>
      </c>
      <c r="G314" s="17">
        <v>114715.35999999999</v>
      </c>
      <c r="H314" s="7"/>
      <c r="I314" s="22"/>
      <c r="J314" s="17"/>
      <c r="K314" s="17"/>
      <c r="L314" s="17"/>
      <c r="M314" s="17"/>
      <c r="Q314" s="17"/>
    </row>
    <row r="315" spans="1:17">
      <c r="A315" s="5" t="s">
        <v>61</v>
      </c>
      <c r="B315" s="6" t="s">
        <v>8</v>
      </c>
      <c r="C315" s="5" t="s">
        <v>597</v>
      </c>
      <c r="D315" s="5" t="s">
        <v>598</v>
      </c>
      <c r="E315" s="17">
        <v>407268.96</v>
      </c>
      <c r="F315" s="17">
        <v>309973.5</v>
      </c>
      <c r="G315" s="17">
        <v>97295.460000000021</v>
      </c>
      <c r="H315" s="7"/>
      <c r="I315" s="22"/>
      <c r="J315" s="17"/>
      <c r="K315" s="17"/>
      <c r="L315" s="17"/>
      <c r="M315" s="17"/>
      <c r="Q315" s="17"/>
    </row>
    <row r="316" spans="1:17">
      <c r="A316" s="5" t="s">
        <v>61</v>
      </c>
      <c r="B316" s="6" t="s">
        <v>8</v>
      </c>
      <c r="C316" s="5" t="s">
        <v>599</v>
      </c>
      <c r="D316" s="5" t="s">
        <v>600</v>
      </c>
      <c r="E316" s="17">
        <v>391468.96</v>
      </c>
      <c r="F316" s="17">
        <v>297948.26</v>
      </c>
      <c r="G316" s="17">
        <v>93520.700000000012</v>
      </c>
      <c r="H316" s="7"/>
      <c r="I316" s="22"/>
      <c r="J316" s="17"/>
      <c r="K316" s="17"/>
      <c r="L316" s="17"/>
      <c r="M316" s="17"/>
      <c r="Q316" s="17"/>
    </row>
    <row r="317" spans="1:17">
      <c r="A317" s="5" t="s">
        <v>61</v>
      </c>
      <c r="B317" s="6" t="s">
        <v>8</v>
      </c>
      <c r="C317" s="5" t="s">
        <v>601</v>
      </c>
      <c r="D317" s="5" t="s">
        <v>602</v>
      </c>
      <c r="E317" s="17">
        <v>405268.96</v>
      </c>
      <c r="F317" s="17">
        <v>308451.34000000003</v>
      </c>
      <c r="G317" s="17">
        <v>96817.62</v>
      </c>
      <c r="H317" s="7"/>
      <c r="I317" s="22"/>
      <c r="J317" s="17"/>
      <c r="K317" s="17"/>
      <c r="L317" s="17"/>
      <c r="M317" s="17"/>
      <c r="Q317" s="17"/>
    </row>
    <row r="318" spans="1:17">
      <c r="A318" s="5" t="s">
        <v>61</v>
      </c>
      <c r="B318" s="6" t="s">
        <v>8</v>
      </c>
      <c r="C318" s="5" t="s">
        <v>603</v>
      </c>
      <c r="D318" s="5" t="s">
        <v>604</v>
      </c>
      <c r="E318" s="17">
        <v>226231.25</v>
      </c>
      <c r="F318" s="17">
        <v>172185.28</v>
      </c>
      <c r="G318" s="17">
        <v>54045.97</v>
      </c>
      <c r="H318" s="7"/>
      <c r="I318" s="22"/>
      <c r="J318" s="17"/>
      <c r="K318" s="17"/>
      <c r="L318" s="17"/>
      <c r="M318" s="17"/>
      <c r="Q318" s="17"/>
    </row>
    <row r="319" spans="1:17">
      <c r="A319" s="5" t="s">
        <v>61</v>
      </c>
      <c r="B319" s="6" t="s">
        <v>8</v>
      </c>
      <c r="C319" s="5" t="s">
        <v>605</v>
      </c>
      <c r="D319" s="5" t="s">
        <v>606</v>
      </c>
      <c r="E319" s="17">
        <v>212038.5</v>
      </c>
      <c r="F319" s="17">
        <v>161383.16</v>
      </c>
      <c r="G319" s="17">
        <v>50655.34</v>
      </c>
      <c r="H319" s="7"/>
      <c r="I319" s="22"/>
      <c r="J319" s="17"/>
      <c r="K319" s="17"/>
      <c r="L319" s="17"/>
      <c r="M319" s="17"/>
      <c r="Q319" s="17"/>
    </row>
    <row r="320" spans="1:17">
      <c r="A320" s="5" t="s">
        <v>61</v>
      </c>
      <c r="B320" s="6" t="s">
        <v>8</v>
      </c>
      <c r="C320" s="5" t="s">
        <v>607</v>
      </c>
      <c r="D320" s="5" t="s">
        <v>608</v>
      </c>
      <c r="E320" s="17">
        <v>177045.07</v>
      </c>
      <c r="F320" s="17">
        <v>134749.62999999998</v>
      </c>
      <c r="G320" s="17">
        <v>42295.440000000031</v>
      </c>
      <c r="H320" s="7"/>
      <c r="I320" s="22"/>
      <c r="J320" s="17"/>
      <c r="K320" s="17"/>
      <c r="L320" s="17"/>
      <c r="M320" s="17"/>
      <c r="Q320" s="17"/>
    </row>
    <row r="321" spans="1:17">
      <c r="A321" s="5" t="s">
        <v>61</v>
      </c>
      <c r="B321" s="6" t="s">
        <v>8</v>
      </c>
      <c r="C321" s="5" t="s">
        <v>609</v>
      </c>
      <c r="D321" s="5" t="s">
        <v>610</v>
      </c>
      <c r="E321" s="17">
        <v>177045.07</v>
      </c>
      <c r="F321" s="17">
        <v>134749.62999999998</v>
      </c>
      <c r="G321" s="17">
        <v>42295.440000000031</v>
      </c>
      <c r="H321" s="7"/>
      <c r="I321" s="22"/>
      <c r="J321" s="17"/>
      <c r="K321" s="17"/>
      <c r="L321" s="17"/>
      <c r="M321" s="17"/>
      <c r="Q321" s="17"/>
    </row>
    <row r="322" spans="1:17">
      <c r="A322" s="5" t="s">
        <v>61</v>
      </c>
      <c r="B322" s="6" t="s">
        <v>8</v>
      </c>
      <c r="C322" s="5" t="s">
        <v>611</v>
      </c>
      <c r="D322" s="5" t="s">
        <v>612</v>
      </c>
      <c r="E322" s="17">
        <v>182502.69</v>
      </c>
      <c r="F322" s="17">
        <v>138903.32999999999</v>
      </c>
      <c r="G322" s="17">
        <v>43599.360000000015</v>
      </c>
      <c r="H322" s="7"/>
      <c r="I322" s="22"/>
      <c r="J322" s="17"/>
      <c r="K322" s="17"/>
      <c r="L322" s="17"/>
      <c r="M322" s="17"/>
      <c r="Q322" s="17"/>
    </row>
    <row r="323" spans="1:17">
      <c r="A323" s="5" t="s">
        <v>61</v>
      </c>
      <c r="B323" s="6" t="s">
        <v>8</v>
      </c>
      <c r="C323" s="5" t="s">
        <v>613</v>
      </c>
      <c r="D323" s="5" t="s">
        <v>614</v>
      </c>
      <c r="E323" s="17">
        <v>256517.07</v>
      </c>
      <c r="F323" s="17">
        <v>195235.88999999998</v>
      </c>
      <c r="G323" s="17">
        <v>61281.180000000022</v>
      </c>
      <c r="H323" s="7"/>
      <c r="I323" s="22"/>
      <c r="J323" s="17"/>
      <c r="K323" s="17"/>
      <c r="L323" s="17"/>
      <c r="M323" s="17"/>
      <c r="Q323" s="17"/>
    </row>
    <row r="324" spans="1:17">
      <c r="A324" s="5" t="s">
        <v>61</v>
      </c>
      <c r="B324" s="6" t="s">
        <v>8</v>
      </c>
      <c r="C324" s="5" t="s">
        <v>615</v>
      </c>
      <c r="D324" s="5" t="s">
        <v>616</v>
      </c>
      <c r="E324" s="17">
        <v>165849.18</v>
      </c>
      <c r="F324" s="17">
        <v>126228.31999999999</v>
      </c>
      <c r="G324" s="17">
        <v>39620.86</v>
      </c>
      <c r="H324" s="7"/>
      <c r="I324" s="22"/>
      <c r="J324" s="17"/>
      <c r="K324" s="17"/>
      <c r="L324" s="17"/>
      <c r="M324" s="17"/>
      <c r="Q324" s="17"/>
    </row>
    <row r="325" spans="1:17">
      <c r="A325" s="5" t="s">
        <v>61</v>
      </c>
      <c r="B325" s="6" t="s">
        <v>8</v>
      </c>
      <c r="C325" s="5" t="s">
        <v>617</v>
      </c>
      <c r="D325" s="5" t="s">
        <v>618</v>
      </c>
      <c r="E325" s="17">
        <v>854085.43</v>
      </c>
      <c r="F325" s="17">
        <v>650046.9</v>
      </c>
      <c r="G325" s="17">
        <v>204038.53000000003</v>
      </c>
      <c r="H325" s="7"/>
      <c r="I325" s="22"/>
      <c r="J325" s="17"/>
      <c r="K325" s="17"/>
      <c r="L325" s="17"/>
      <c r="M325" s="17"/>
      <c r="Q325" s="17"/>
    </row>
    <row r="326" spans="1:17">
      <c r="A326" s="5" t="s">
        <v>61</v>
      </c>
      <c r="B326" s="6" t="s">
        <v>8</v>
      </c>
      <c r="C326" s="5" t="s">
        <v>619</v>
      </c>
      <c r="D326" s="5" t="s">
        <v>620</v>
      </c>
      <c r="E326" s="17">
        <v>844685.36</v>
      </c>
      <c r="F326" s="17">
        <v>642892.51</v>
      </c>
      <c r="G326" s="17">
        <v>201792.84999999998</v>
      </c>
      <c r="H326" s="7"/>
      <c r="I326" s="22"/>
      <c r="J326" s="17"/>
      <c r="K326" s="17"/>
      <c r="L326" s="17"/>
      <c r="M326" s="17"/>
      <c r="Q326" s="17"/>
    </row>
    <row r="327" spans="1:17">
      <c r="A327" s="5" t="s">
        <v>61</v>
      </c>
      <c r="B327" s="6" t="s">
        <v>8</v>
      </c>
      <c r="C327" s="5" t="s">
        <v>621</v>
      </c>
      <c r="D327" s="5" t="s">
        <v>67</v>
      </c>
      <c r="E327" s="17">
        <v>721285.51</v>
      </c>
      <c r="F327" s="17">
        <v>548972.57000000007</v>
      </c>
      <c r="G327" s="17">
        <v>172312.93999999994</v>
      </c>
      <c r="H327" s="7"/>
      <c r="I327" s="22"/>
      <c r="J327" s="17"/>
      <c r="K327" s="17"/>
      <c r="L327" s="17"/>
      <c r="M327" s="17"/>
      <c r="Q327" s="17"/>
    </row>
    <row r="328" spans="1:17">
      <c r="A328" s="5" t="s">
        <v>61</v>
      </c>
      <c r="B328" s="6" t="s">
        <v>8</v>
      </c>
      <c r="C328" s="5" t="s">
        <v>622</v>
      </c>
      <c r="D328" s="5" t="s">
        <v>623</v>
      </c>
      <c r="E328" s="17">
        <v>3063837.44</v>
      </c>
      <c r="F328" s="17">
        <v>2331895.61</v>
      </c>
      <c r="G328" s="17">
        <v>731941.83000000007</v>
      </c>
      <c r="H328" s="7"/>
      <c r="I328" s="22"/>
      <c r="J328" s="17"/>
      <c r="K328" s="17"/>
      <c r="L328" s="17"/>
      <c r="M328" s="17"/>
      <c r="Q328" s="17"/>
    </row>
    <row r="329" spans="1:17">
      <c r="A329" s="5" t="s">
        <v>61</v>
      </c>
      <c r="B329" s="6" t="s">
        <v>8</v>
      </c>
      <c r="C329" s="5" t="s">
        <v>624</v>
      </c>
      <c r="D329" s="5" t="s">
        <v>625</v>
      </c>
      <c r="E329" s="17">
        <v>625435.06000000006</v>
      </c>
      <c r="F329" s="17">
        <v>476020.43</v>
      </c>
      <c r="G329" s="17">
        <v>149414.63000000006</v>
      </c>
      <c r="H329" s="7"/>
      <c r="I329" s="22"/>
      <c r="J329" s="17"/>
      <c r="K329" s="17"/>
      <c r="L329" s="17"/>
      <c r="M329" s="17"/>
      <c r="Q329" s="17"/>
    </row>
    <row r="330" spans="1:17">
      <c r="A330" s="5" t="s">
        <v>61</v>
      </c>
      <c r="B330" s="6" t="s">
        <v>8</v>
      </c>
      <c r="C330" s="5" t="s">
        <v>626</v>
      </c>
      <c r="D330" s="5" t="s">
        <v>627</v>
      </c>
      <c r="E330" s="17">
        <v>765385.43</v>
      </c>
      <c r="F330" s="17">
        <v>582537.07999999996</v>
      </c>
      <c r="G330" s="17">
        <v>182848.35000000009</v>
      </c>
      <c r="H330" s="7"/>
      <c r="I330" s="22"/>
      <c r="J330" s="17"/>
      <c r="K330" s="17"/>
      <c r="L330" s="17"/>
      <c r="M330" s="17"/>
      <c r="Q330" s="17"/>
    </row>
    <row r="331" spans="1:17">
      <c r="A331" s="5" t="s">
        <v>61</v>
      </c>
      <c r="B331" s="6" t="s">
        <v>8</v>
      </c>
      <c r="C331" s="5" t="s">
        <v>628</v>
      </c>
      <c r="D331" s="5" t="s">
        <v>629</v>
      </c>
      <c r="E331" s="17">
        <v>658805.32999999996</v>
      </c>
      <c r="F331" s="17">
        <v>501418.68</v>
      </c>
      <c r="G331" s="17">
        <v>157386.64999999997</v>
      </c>
      <c r="H331" s="7"/>
      <c r="I331" s="22"/>
      <c r="J331" s="17"/>
      <c r="K331" s="17"/>
      <c r="L331" s="17"/>
      <c r="M331" s="17"/>
      <c r="Q331" s="17"/>
    </row>
    <row r="332" spans="1:17">
      <c r="A332" s="5" t="s">
        <v>61</v>
      </c>
      <c r="B332" s="6" t="s">
        <v>8</v>
      </c>
      <c r="C332" s="5" t="s">
        <v>630</v>
      </c>
      <c r="D332" s="5" t="s">
        <v>631</v>
      </c>
      <c r="E332" s="17">
        <v>616785.32999999996</v>
      </c>
      <c r="F332" s="17">
        <v>469437.16</v>
      </c>
      <c r="G332" s="17">
        <v>147348.16999999998</v>
      </c>
      <c r="H332" s="7"/>
      <c r="I332" s="22"/>
      <c r="J332" s="17"/>
      <c r="K332" s="17"/>
      <c r="L332" s="17"/>
      <c r="M332" s="17"/>
      <c r="Q332" s="17"/>
    </row>
    <row r="333" spans="1:17">
      <c r="A333" s="5" t="s">
        <v>61</v>
      </c>
      <c r="B333" s="6" t="s">
        <v>8</v>
      </c>
      <c r="C333" s="5" t="s">
        <v>632</v>
      </c>
      <c r="D333" s="5" t="s">
        <v>633</v>
      </c>
      <c r="E333" s="17">
        <v>578635.16</v>
      </c>
      <c r="F333" s="17">
        <v>440400.93</v>
      </c>
      <c r="G333" s="17">
        <v>138234.23000000004</v>
      </c>
      <c r="H333" s="7"/>
      <c r="I333" s="22"/>
      <c r="J333" s="17"/>
      <c r="K333" s="17"/>
      <c r="L333" s="17"/>
      <c r="M333" s="17"/>
      <c r="Q333" s="17"/>
    </row>
    <row r="334" spans="1:17">
      <c r="A334" s="5" t="s">
        <v>61</v>
      </c>
      <c r="B334" s="6" t="s">
        <v>8</v>
      </c>
      <c r="C334" s="5" t="s">
        <v>634</v>
      </c>
      <c r="D334" s="5" t="s">
        <v>635</v>
      </c>
      <c r="E334" s="17">
        <v>967505.43</v>
      </c>
      <c r="F334" s="17">
        <v>736371.16999999993</v>
      </c>
      <c r="G334" s="17">
        <v>231134.26000000013</v>
      </c>
      <c r="H334" s="7"/>
      <c r="I334" s="22"/>
      <c r="J334" s="17"/>
      <c r="K334" s="17"/>
      <c r="L334" s="17"/>
      <c r="M334" s="17"/>
      <c r="Q334" s="17"/>
    </row>
    <row r="335" spans="1:17">
      <c r="A335" s="5" t="s">
        <v>61</v>
      </c>
      <c r="B335" s="6" t="s">
        <v>8</v>
      </c>
      <c r="C335" s="5" t="s">
        <v>636</v>
      </c>
      <c r="D335" s="5" t="s">
        <v>637</v>
      </c>
      <c r="E335" s="17">
        <v>769505.43</v>
      </c>
      <c r="F335" s="17">
        <v>585672.82000000007</v>
      </c>
      <c r="G335" s="17">
        <v>183832.61</v>
      </c>
      <c r="H335" s="7"/>
      <c r="I335" s="22"/>
      <c r="J335" s="17"/>
      <c r="K335" s="17"/>
      <c r="L335" s="17"/>
      <c r="M335" s="17"/>
      <c r="Q335" s="17"/>
    </row>
    <row r="336" spans="1:17">
      <c r="A336" s="5" t="s">
        <v>61</v>
      </c>
      <c r="B336" s="6" t="s">
        <v>8</v>
      </c>
      <c r="C336" s="5" t="s">
        <v>638</v>
      </c>
      <c r="D336" s="5" t="s">
        <v>639</v>
      </c>
      <c r="E336" s="17">
        <v>830317.64</v>
      </c>
      <c r="F336" s="17">
        <v>631957.19000000006</v>
      </c>
      <c r="G336" s="17">
        <v>198360.44999999995</v>
      </c>
      <c r="H336" s="7"/>
      <c r="I336" s="22"/>
      <c r="J336" s="17"/>
      <c r="K336" s="17"/>
      <c r="L336" s="17"/>
      <c r="M336" s="17"/>
      <c r="Q336" s="17"/>
    </row>
    <row r="337" spans="1:17">
      <c r="A337" s="5" t="s">
        <v>61</v>
      </c>
      <c r="B337" s="6" t="s">
        <v>8</v>
      </c>
      <c r="C337" s="5" t="s">
        <v>640</v>
      </c>
      <c r="D337" s="5" t="s">
        <v>641</v>
      </c>
      <c r="E337" s="17">
        <v>630888.26</v>
      </c>
      <c r="F337" s="17">
        <v>480170.93</v>
      </c>
      <c r="G337" s="17">
        <v>150717.33000000002</v>
      </c>
      <c r="H337" s="7"/>
      <c r="I337" s="22"/>
      <c r="J337" s="17"/>
      <c r="K337" s="17"/>
      <c r="L337" s="17"/>
      <c r="M337" s="17"/>
      <c r="Q337" s="17"/>
    </row>
    <row r="338" spans="1:17">
      <c r="A338" s="5" t="s">
        <v>61</v>
      </c>
      <c r="B338" s="6" t="s">
        <v>8</v>
      </c>
      <c r="C338" s="5" t="s">
        <v>642</v>
      </c>
      <c r="D338" s="5" t="s">
        <v>643</v>
      </c>
      <c r="E338" s="17">
        <v>996697.64</v>
      </c>
      <c r="F338" s="17">
        <v>758589.42</v>
      </c>
      <c r="G338" s="17">
        <v>238108.21999999997</v>
      </c>
      <c r="H338" s="7"/>
      <c r="I338" s="22"/>
      <c r="J338" s="17"/>
      <c r="K338" s="17"/>
      <c r="L338" s="17"/>
      <c r="M338" s="17"/>
      <c r="Q338" s="17"/>
    </row>
    <row r="339" spans="1:17">
      <c r="A339" s="5" t="s">
        <v>61</v>
      </c>
      <c r="B339" s="6" t="s">
        <v>8</v>
      </c>
      <c r="C339" s="5" t="s">
        <v>644</v>
      </c>
      <c r="D339" s="5" t="s">
        <v>645</v>
      </c>
      <c r="E339" s="17">
        <v>792197.64</v>
      </c>
      <c r="F339" s="17">
        <v>602943.94000000006</v>
      </c>
      <c r="G339" s="17">
        <v>189253.69999999995</v>
      </c>
      <c r="H339" s="7"/>
      <c r="I339" s="22"/>
      <c r="J339" s="17"/>
      <c r="K339" s="17"/>
      <c r="L339" s="17"/>
      <c r="M339" s="17"/>
      <c r="Q339" s="17"/>
    </row>
    <row r="340" spans="1:17">
      <c r="A340" s="5" t="s">
        <v>61</v>
      </c>
      <c r="B340" s="6" t="s">
        <v>8</v>
      </c>
      <c r="C340" s="5" t="s">
        <v>646</v>
      </c>
      <c r="D340" s="5" t="s">
        <v>647</v>
      </c>
      <c r="E340" s="17">
        <v>1675136.42</v>
      </c>
      <c r="F340" s="17">
        <v>1274951.21</v>
      </c>
      <c r="G340" s="17">
        <v>400185.20999999996</v>
      </c>
      <c r="H340" s="7"/>
      <c r="I340" s="22"/>
      <c r="J340" s="17"/>
      <c r="K340" s="17"/>
      <c r="L340" s="17"/>
      <c r="M340" s="17"/>
      <c r="Q340" s="17"/>
    </row>
    <row r="341" spans="1:17">
      <c r="A341" s="5" t="s">
        <v>61</v>
      </c>
      <c r="B341" s="6" t="s">
        <v>8</v>
      </c>
      <c r="C341" s="5" t="s">
        <v>648</v>
      </c>
      <c r="D341" s="5" t="s">
        <v>649</v>
      </c>
      <c r="E341" s="17">
        <v>604495.81000000006</v>
      </c>
      <c r="F341" s="17">
        <v>460083.49</v>
      </c>
      <c r="G341" s="17">
        <v>144412.32000000007</v>
      </c>
      <c r="H341" s="7"/>
      <c r="I341" s="22"/>
      <c r="J341" s="17"/>
      <c r="K341" s="17"/>
      <c r="L341" s="17"/>
      <c r="M341" s="17"/>
      <c r="Q341" s="17"/>
    </row>
    <row r="342" spans="1:17">
      <c r="A342" s="5" t="s">
        <v>61</v>
      </c>
      <c r="B342" s="6" t="s">
        <v>8</v>
      </c>
      <c r="C342" s="5" t="s">
        <v>650</v>
      </c>
      <c r="D342" s="5" t="s">
        <v>651</v>
      </c>
      <c r="E342" s="17">
        <v>446242.39</v>
      </c>
      <c r="F342" s="17">
        <v>339636.42</v>
      </c>
      <c r="G342" s="17">
        <v>106605.97000000003</v>
      </c>
      <c r="H342" s="7"/>
      <c r="I342" s="22"/>
      <c r="J342" s="17"/>
      <c r="K342" s="17"/>
      <c r="L342" s="17"/>
      <c r="M342" s="17"/>
      <c r="Q342" s="17"/>
    </row>
    <row r="343" spans="1:17">
      <c r="A343" s="5" t="s">
        <v>61</v>
      </c>
      <c r="B343" s="6" t="s">
        <v>8</v>
      </c>
      <c r="C343" s="5" t="s">
        <v>652</v>
      </c>
      <c r="D343" s="5" t="s">
        <v>653</v>
      </c>
      <c r="E343" s="17">
        <v>341552.39</v>
      </c>
      <c r="F343" s="17">
        <v>259956.57</v>
      </c>
      <c r="G343" s="17">
        <v>81595.820000000007</v>
      </c>
      <c r="H343" s="7"/>
      <c r="I343" s="22"/>
      <c r="J343" s="17"/>
      <c r="K343" s="17"/>
      <c r="L343" s="17"/>
      <c r="M343" s="17"/>
      <c r="Q343" s="17"/>
    </row>
    <row r="344" spans="1:17">
      <c r="A344" s="5" t="s">
        <v>61</v>
      </c>
      <c r="B344" s="6" t="s">
        <v>8</v>
      </c>
      <c r="C344" s="5" t="s">
        <v>654</v>
      </c>
      <c r="D344" s="5" t="s">
        <v>655</v>
      </c>
      <c r="E344" s="17">
        <v>341552.39</v>
      </c>
      <c r="F344" s="17">
        <v>259956.57</v>
      </c>
      <c r="G344" s="17">
        <v>81595.820000000007</v>
      </c>
      <c r="H344" s="7"/>
      <c r="I344" s="22"/>
      <c r="J344" s="17"/>
      <c r="K344" s="17"/>
      <c r="L344" s="17"/>
      <c r="M344" s="17"/>
      <c r="Q344" s="17"/>
    </row>
    <row r="345" spans="1:17">
      <c r="A345" s="5" t="s">
        <v>61</v>
      </c>
      <c r="B345" s="6" t="s">
        <v>8</v>
      </c>
      <c r="C345" s="5" t="s">
        <v>656</v>
      </c>
      <c r="D345" s="5" t="s">
        <v>657</v>
      </c>
      <c r="E345" s="17">
        <v>531768.39</v>
      </c>
      <c r="F345" s="17">
        <v>404730.44</v>
      </c>
      <c r="G345" s="17">
        <v>127037.95000000001</v>
      </c>
      <c r="H345" s="7"/>
      <c r="I345" s="22"/>
      <c r="J345" s="17"/>
      <c r="K345" s="17"/>
      <c r="L345" s="17"/>
      <c r="M345" s="17"/>
      <c r="Q345" s="17"/>
    </row>
    <row r="346" spans="1:17">
      <c r="A346" s="5" t="s">
        <v>61</v>
      </c>
      <c r="B346" s="6" t="s">
        <v>8</v>
      </c>
      <c r="C346" s="5" t="s">
        <v>658</v>
      </c>
      <c r="D346" s="5" t="s">
        <v>659</v>
      </c>
      <c r="E346" s="17">
        <v>949024.39</v>
      </c>
      <c r="F346" s="17">
        <v>722305.21000000008</v>
      </c>
      <c r="G346" s="17">
        <v>226719.17999999993</v>
      </c>
      <c r="H346" s="7"/>
      <c r="I346" s="22"/>
      <c r="J346" s="17"/>
      <c r="K346" s="17"/>
      <c r="L346" s="17"/>
      <c r="M346" s="17"/>
      <c r="Q346" s="17"/>
    </row>
    <row r="347" spans="1:17">
      <c r="A347" s="5" t="s">
        <v>61</v>
      </c>
      <c r="B347" s="6" t="s">
        <v>8</v>
      </c>
      <c r="C347" s="5" t="s">
        <v>660</v>
      </c>
      <c r="D347" s="5" t="s">
        <v>661</v>
      </c>
      <c r="E347" s="17">
        <v>657546.39</v>
      </c>
      <c r="F347" s="17">
        <v>500460.51</v>
      </c>
      <c r="G347" s="17">
        <v>157085.88</v>
      </c>
      <c r="H347" s="7"/>
      <c r="I347" s="22"/>
      <c r="J347" s="17"/>
      <c r="K347" s="17"/>
      <c r="L347" s="17"/>
      <c r="M347" s="17"/>
      <c r="Q347" s="17"/>
    </row>
    <row r="348" spans="1:17">
      <c r="A348" s="5" t="s">
        <v>61</v>
      </c>
      <c r="B348" s="6" t="s">
        <v>8</v>
      </c>
      <c r="C348" s="5" t="s">
        <v>662</v>
      </c>
      <c r="D348" s="5" t="s">
        <v>663</v>
      </c>
      <c r="E348" s="17">
        <v>829839.39</v>
      </c>
      <c r="F348" s="17">
        <v>631593.2300000001</v>
      </c>
      <c r="G348" s="17">
        <v>198246.15999999992</v>
      </c>
      <c r="H348" s="7"/>
      <c r="I348" s="22"/>
      <c r="J348" s="17"/>
      <c r="K348" s="17"/>
      <c r="L348" s="17"/>
      <c r="M348" s="17"/>
      <c r="Q348" s="17"/>
    </row>
    <row r="349" spans="1:17">
      <c r="A349" s="5" t="s">
        <v>61</v>
      </c>
      <c r="B349" s="6" t="s">
        <v>8</v>
      </c>
      <c r="C349" s="5" t="s">
        <v>664</v>
      </c>
      <c r="D349" s="5" t="s">
        <v>661</v>
      </c>
      <c r="E349" s="17">
        <v>624526.39</v>
      </c>
      <c r="F349" s="17">
        <v>475328.89999999997</v>
      </c>
      <c r="G349" s="17">
        <v>149197.49000000005</v>
      </c>
      <c r="H349" s="7"/>
      <c r="I349" s="22"/>
      <c r="J349" s="17"/>
      <c r="K349" s="17"/>
      <c r="L349" s="17"/>
      <c r="M349" s="17"/>
      <c r="Q349" s="17"/>
    </row>
    <row r="350" spans="1:17">
      <c r="A350" s="5" t="s">
        <v>61</v>
      </c>
      <c r="B350" s="6" t="s">
        <v>8</v>
      </c>
      <c r="C350" s="5" t="s">
        <v>665</v>
      </c>
      <c r="D350" s="5" t="s">
        <v>666</v>
      </c>
      <c r="E350" s="17">
        <v>620804.52</v>
      </c>
      <c r="F350" s="17">
        <v>472496.13</v>
      </c>
      <c r="G350" s="17">
        <v>148308.39000000001</v>
      </c>
      <c r="H350" s="7"/>
      <c r="I350" s="22"/>
      <c r="J350" s="17"/>
      <c r="K350" s="17"/>
      <c r="L350" s="17"/>
      <c r="M350" s="17"/>
      <c r="Q350" s="17"/>
    </row>
    <row r="351" spans="1:17">
      <c r="A351" s="5" t="s">
        <v>61</v>
      </c>
      <c r="B351" s="6" t="s">
        <v>8</v>
      </c>
      <c r="C351" s="5" t="s">
        <v>667</v>
      </c>
      <c r="D351" s="5" t="s">
        <v>668</v>
      </c>
      <c r="E351" s="17">
        <v>620806.52</v>
      </c>
      <c r="F351" s="17">
        <v>472497.65</v>
      </c>
      <c r="G351" s="17">
        <v>148308.87</v>
      </c>
      <c r="H351" s="7"/>
      <c r="I351" s="22"/>
      <c r="J351" s="17"/>
      <c r="K351" s="17"/>
      <c r="L351" s="17"/>
      <c r="M351" s="17"/>
      <c r="Q351" s="17"/>
    </row>
    <row r="352" spans="1:17">
      <c r="A352" s="5" t="s">
        <v>61</v>
      </c>
      <c r="B352" s="6" t="s">
        <v>8</v>
      </c>
      <c r="C352" s="5" t="s">
        <v>669</v>
      </c>
      <c r="D352" s="5" t="s">
        <v>670</v>
      </c>
      <c r="E352" s="17">
        <v>479269.39</v>
      </c>
      <c r="F352" s="17">
        <v>364773.37</v>
      </c>
      <c r="G352" s="17">
        <v>114496.02000000002</v>
      </c>
      <c r="H352" s="7"/>
      <c r="I352" s="22"/>
      <c r="J352" s="17"/>
      <c r="K352" s="17"/>
      <c r="L352" s="17"/>
      <c r="M352" s="17"/>
      <c r="Q352" s="17"/>
    </row>
    <row r="353" spans="1:17">
      <c r="A353" s="5" t="s">
        <v>61</v>
      </c>
      <c r="B353" s="6" t="s">
        <v>8</v>
      </c>
      <c r="C353" s="5" t="s">
        <v>671</v>
      </c>
      <c r="D353" s="5" t="s">
        <v>672</v>
      </c>
      <c r="E353" s="17">
        <v>325691.39</v>
      </c>
      <c r="F353" s="17">
        <v>247884.59000000003</v>
      </c>
      <c r="G353" s="17">
        <v>77806.799999999988</v>
      </c>
      <c r="H353" s="7"/>
      <c r="I353" s="22"/>
      <c r="J353" s="17"/>
      <c r="K353" s="17"/>
      <c r="L353" s="17"/>
      <c r="M353" s="17"/>
      <c r="Q353" s="17"/>
    </row>
    <row r="354" spans="1:17">
      <c r="A354" s="5" t="s">
        <v>61</v>
      </c>
      <c r="B354" s="6" t="s">
        <v>8</v>
      </c>
      <c r="C354" s="5" t="s">
        <v>673</v>
      </c>
      <c r="D354" s="5" t="s">
        <v>674</v>
      </c>
      <c r="E354" s="17">
        <v>443818.39</v>
      </c>
      <c r="F354" s="17">
        <v>337791.45</v>
      </c>
      <c r="G354" s="17">
        <v>106026.94</v>
      </c>
      <c r="H354" s="7"/>
      <c r="I354" s="22"/>
      <c r="J354" s="17"/>
      <c r="K354" s="17"/>
      <c r="L354" s="17"/>
      <c r="M354" s="17"/>
      <c r="Q354" s="17"/>
    </row>
    <row r="355" spans="1:17">
      <c r="A355" s="5" t="s">
        <v>61</v>
      </c>
      <c r="B355" s="6" t="s">
        <v>8</v>
      </c>
      <c r="C355" s="5" t="s">
        <v>675</v>
      </c>
      <c r="D355" s="5" t="s">
        <v>676</v>
      </c>
      <c r="E355" s="17">
        <v>316026.39</v>
      </c>
      <c r="F355" s="17">
        <v>240528.63999999998</v>
      </c>
      <c r="G355" s="17">
        <v>75497.750000000029</v>
      </c>
      <c r="H355" s="7"/>
      <c r="I355" s="22"/>
      <c r="J355" s="17"/>
      <c r="K355" s="17"/>
      <c r="L355" s="17"/>
      <c r="M355" s="17"/>
      <c r="Q355" s="17"/>
    </row>
    <row r="356" spans="1:17">
      <c r="A356" s="5" t="s">
        <v>61</v>
      </c>
      <c r="B356" s="6" t="s">
        <v>8</v>
      </c>
      <c r="C356" s="5" t="s">
        <v>677</v>
      </c>
      <c r="D356" s="5" t="s">
        <v>678</v>
      </c>
      <c r="E356" s="17">
        <v>359176.39</v>
      </c>
      <c r="F356" s="17">
        <v>273370.18</v>
      </c>
      <c r="G356" s="17">
        <v>85806.210000000021</v>
      </c>
      <c r="H356" s="7"/>
      <c r="I356" s="22"/>
      <c r="J356" s="17"/>
      <c r="K356" s="17"/>
      <c r="L356" s="17"/>
      <c r="M356" s="17"/>
      <c r="Q356" s="17"/>
    </row>
    <row r="357" spans="1:17">
      <c r="A357" s="5" t="s">
        <v>61</v>
      </c>
      <c r="B357" s="6" t="s">
        <v>8</v>
      </c>
      <c r="C357" s="5" t="s">
        <v>679</v>
      </c>
      <c r="D357" s="5" t="s">
        <v>680</v>
      </c>
      <c r="E357" s="17">
        <v>508883.05</v>
      </c>
      <c r="F357" s="17">
        <v>387312.44999999995</v>
      </c>
      <c r="G357" s="17">
        <v>121570.60000000003</v>
      </c>
      <c r="H357" s="7"/>
      <c r="I357" s="22"/>
      <c r="J357" s="17"/>
      <c r="K357" s="17"/>
      <c r="L357" s="17"/>
      <c r="M357" s="17"/>
      <c r="Q357" s="17"/>
    </row>
    <row r="358" spans="1:17">
      <c r="A358" s="5" t="s">
        <v>61</v>
      </c>
      <c r="B358" s="6" t="s">
        <v>8</v>
      </c>
      <c r="C358" s="5" t="s">
        <v>681</v>
      </c>
      <c r="D358" s="5" t="s">
        <v>682</v>
      </c>
      <c r="E358" s="17">
        <v>496030.05</v>
      </c>
      <c r="F358" s="17">
        <v>377529.89999999997</v>
      </c>
      <c r="G358" s="17">
        <v>118500.15000000002</v>
      </c>
      <c r="H358" s="7"/>
      <c r="I358" s="22"/>
      <c r="J358" s="17"/>
      <c r="K358" s="17"/>
      <c r="L358" s="17"/>
      <c r="M358" s="17"/>
      <c r="Q358" s="17"/>
    </row>
    <row r="359" spans="1:17">
      <c r="A359" s="5" t="s">
        <v>61</v>
      </c>
      <c r="B359" s="6" t="s">
        <v>8</v>
      </c>
      <c r="C359" s="5" t="s">
        <v>683</v>
      </c>
      <c r="D359" s="5" t="s">
        <v>684</v>
      </c>
      <c r="E359" s="17">
        <v>489075.05</v>
      </c>
      <c r="F359" s="17">
        <v>372236.44</v>
      </c>
      <c r="G359" s="17">
        <v>116838.60999999999</v>
      </c>
      <c r="H359" s="7"/>
      <c r="I359" s="22"/>
      <c r="J359" s="17"/>
      <c r="K359" s="17"/>
      <c r="L359" s="17"/>
      <c r="M359" s="17"/>
      <c r="Q359" s="17"/>
    </row>
    <row r="360" spans="1:17">
      <c r="A360" s="5" t="s">
        <v>61</v>
      </c>
      <c r="B360" s="6" t="s">
        <v>8</v>
      </c>
      <c r="C360" s="5" t="s">
        <v>685</v>
      </c>
      <c r="D360" s="5" t="s">
        <v>686</v>
      </c>
      <c r="E360" s="17">
        <v>575683.30000000005</v>
      </c>
      <c r="F360" s="17">
        <v>438154.23999999999</v>
      </c>
      <c r="G360" s="17">
        <v>137529.06000000006</v>
      </c>
      <c r="H360" s="7"/>
      <c r="I360" s="22"/>
      <c r="J360" s="17"/>
      <c r="K360" s="17"/>
      <c r="L360" s="17"/>
      <c r="M360" s="17"/>
      <c r="Q360" s="17"/>
    </row>
    <row r="361" spans="1:17">
      <c r="A361" s="5" t="s">
        <v>61</v>
      </c>
      <c r="B361" s="6" t="s">
        <v>8</v>
      </c>
      <c r="C361" s="5" t="s">
        <v>687</v>
      </c>
      <c r="D361" s="5" t="s">
        <v>688</v>
      </c>
      <c r="E361" s="17">
        <v>458259.05</v>
      </c>
      <c r="F361" s="17">
        <v>348782.33</v>
      </c>
      <c r="G361" s="17">
        <v>109476.71999999997</v>
      </c>
      <c r="H361" s="7"/>
      <c r="I361" s="22"/>
      <c r="J361" s="17"/>
      <c r="K361" s="17"/>
      <c r="L361" s="17"/>
      <c r="M361" s="17"/>
      <c r="Q361" s="17"/>
    </row>
    <row r="362" spans="1:17">
      <c r="A362" s="5" t="s">
        <v>61</v>
      </c>
      <c r="B362" s="6" t="s">
        <v>8</v>
      </c>
      <c r="C362" s="5" t="s">
        <v>689</v>
      </c>
      <c r="D362" s="5" t="s">
        <v>690</v>
      </c>
      <c r="E362" s="17">
        <v>495511.05</v>
      </c>
      <c r="F362" s="17">
        <v>377134.94</v>
      </c>
      <c r="G362" s="17">
        <v>118376.10999999999</v>
      </c>
      <c r="H362" s="7"/>
      <c r="I362" s="22"/>
      <c r="J362" s="17"/>
      <c r="K362" s="17"/>
      <c r="L362" s="17"/>
      <c r="M362" s="17"/>
      <c r="Q362" s="17"/>
    </row>
    <row r="363" spans="1:17">
      <c r="A363" s="5" t="s">
        <v>61</v>
      </c>
      <c r="B363" s="6" t="s">
        <v>8</v>
      </c>
      <c r="C363" s="5" t="s">
        <v>691</v>
      </c>
      <c r="D363" s="5" t="s">
        <v>692</v>
      </c>
      <c r="E363" s="17">
        <v>471610.05</v>
      </c>
      <c r="F363" s="17">
        <v>358943.83</v>
      </c>
      <c r="G363" s="17">
        <v>112666.21999999997</v>
      </c>
      <c r="H363" s="7"/>
      <c r="I363" s="22"/>
      <c r="J363" s="17"/>
      <c r="K363" s="17"/>
      <c r="L363" s="17"/>
      <c r="M363" s="17"/>
      <c r="Q363" s="17"/>
    </row>
    <row r="364" spans="1:17">
      <c r="A364" s="5" t="s">
        <v>61</v>
      </c>
      <c r="B364" s="6" t="s">
        <v>8</v>
      </c>
      <c r="C364" s="5" t="s">
        <v>693</v>
      </c>
      <c r="D364" s="5" t="s">
        <v>694</v>
      </c>
      <c r="E364" s="17">
        <v>509331.31</v>
      </c>
      <c r="F364" s="17">
        <v>387653.52999999997</v>
      </c>
      <c r="G364" s="17">
        <v>121677.78000000003</v>
      </c>
      <c r="H364" s="7"/>
      <c r="I364" s="22"/>
      <c r="J364" s="17"/>
      <c r="K364" s="17"/>
      <c r="L364" s="17"/>
      <c r="M364" s="17"/>
      <c r="Q364" s="17"/>
    </row>
    <row r="365" spans="1:17">
      <c r="A365" s="5" t="s">
        <v>61</v>
      </c>
      <c r="B365" s="6" t="s">
        <v>8</v>
      </c>
      <c r="C365" s="5" t="s">
        <v>695</v>
      </c>
      <c r="D365" s="5" t="s">
        <v>696</v>
      </c>
      <c r="E365" s="17">
        <v>259287.87</v>
      </c>
      <c r="F365" s="17">
        <v>197344.75</v>
      </c>
      <c r="G365" s="17">
        <v>61943.119999999995</v>
      </c>
      <c r="H365" s="7"/>
      <c r="I365" s="22"/>
      <c r="J365" s="17"/>
      <c r="K365" s="17"/>
      <c r="L365" s="17"/>
      <c r="M365" s="17"/>
      <c r="Q365" s="17"/>
    </row>
    <row r="366" spans="1:17">
      <c r="A366" s="5" t="s">
        <v>61</v>
      </c>
      <c r="B366" s="6" t="s">
        <v>8</v>
      </c>
      <c r="C366" s="5" t="s">
        <v>697</v>
      </c>
      <c r="D366" s="5" t="s">
        <v>698</v>
      </c>
      <c r="E366" s="17">
        <v>191920.87</v>
      </c>
      <c r="F366" s="17">
        <v>146071.54</v>
      </c>
      <c r="G366" s="17">
        <v>45849.329999999987</v>
      </c>
      <c r="H366" s="7"/>
      <c r="I366" s="22"/>
      <c r="J366" s="17"/>
      <c r="K366" s="17"/>
      <c r="L366" s="17"/>
      <c r="M366" s="17"/>
      <c r="Q366" s="17"/>
    </row>
    <row r="367" spans="1:17">
      <c r="A367" s="5" t="s">
        <v>61</v>
      </c>
      <c r="B367" s="6" t="s">
        <v>8</v>
      </c>
      <c r="C367" s="5" t="s">
        <v>699</v>
      </c>
      <c r="D367" s="5" t="s">
        <v>700</v>
      </c>
      <c r="E367" s="17">
        <v>193567.54</v>
      </c>
      <c r="F367" s="17">
        <v>147324.82999999999</v>
      </c>
      <c r="G367" s="17">
        <v>46242.710000000021</v>
      </c>
      <c r="H367" s="7"/>
      <c r="I367" s="22"/>
      <c r="J367" s="17"/>
      <c r="K367" s="17"/>
      <c r="L367" s="17"/>
      <c r="M367" s="17"/>
      <c r="Q367" s="17"/>
    </row>
    <row r="368" spans="1:17">
      <c r="A368" s="5" t="s">
        <v>61</v>
      </c>
      <c r="B368" s="6" t="s">
        <v>8</v>
      </c>
      <c r="C368" s="5" t="s">
        <v>701</v>
      </c>
      <c r="D368" s="5" t="s">
        <v>702</v>
      </c>
      <c r="E368" s="17">
        <v>190870.87</v>
      </c>
      <c r="F368" s="17">
        <v>145272.41999999998</v>
      </c>
      <c r="G368" s="17">
        <v>45598.450000000012</v>
      </c>
      <c r="H368" s="7"/>
      <c r="I368" s="22"/>
      <c r="J368" s="17"/>
      <c r="K368" s="17"/>
      <c r="L368" s="17"/>
      <c r="M368" s="17"/>
      <c r="Q368" s="17"/>
    </row>
    <row r="369" spans="1:17">
      <c r="A369" s="5" t="s">
        <v>61</v>
      </c>
      <c r="B369" s="6" t="s">
        <v>8</v>
      </c>
      <c r="C369" s="5" t="s">
        <v>703</v>
      </c>
      <c r="D369" s="5" t="s">
        <v>704</v>
      </c>
      <c r="E369" s="17">
        <v>199670.87</v>
      </c>
      <c r="F369" s="17">
        <v>151970.01999999999</v>
      </c>
      <c r="G369" s="17">
        <v>47700.850000000006</v>
      </c>
      <c r="H369" s="7"/>
      <c r="I369" s="22"/>
      <c r="J369" s="17"/>
      <c r="K369" s="17"/>
      <c r="L369" s="17"/>
      <c r="M369" s="17"/>
      <c r="Q369" s="17"/>
    </row>
    <row r="370" spans="1:17">
      <c r="A370" s="5" t="s">
        <v>61</v>
      </c>
      <c r="B370" s="6" t="s">
        <v>8</v>
      </c>
      <c r="C370" s="5" t="s">
        <v>705</v>
      </c>
      <c r="D370" s="5" t="s">
        <v>706</v>
      </c>
      <c r="E370" s="17">
        <v>199973.95</v>
      </c>
      <c r="F370" s="17">
        <v>152200.81</v>
      </c>
      <c r="G370" s="17">
        <v>47773.140000000014</v>
      </c>
      <c r="H370" s="7"/>
      <c r="I370" s="22"/>
      <c r="J370" s="17"/>
      <c r="K370" s="17"/>
      <c r="L370" s="17"/>
      <c r="M370" s="17"/>
      <c r="Q370" s="17"/>
    </row>
    <row r="371" spans="1:17">
      <c r="A371" s="5" t="s">
        <v>61</v>
      </c>
      <c r="B371" s="6" t="s">
        <v>8</v>
      </c>
      <c r="C371" s="5" t="s">
        <v>707</v>
      </c>
      <c r="D371" s="5" t="s">
        <v>708</v>
      </c>
      <c r="E371" s="17">
        <v>166488.43</v>
      </c>
      <c r="F371" s="17">
        <v>126714.94</v>
      </c>
      <c r="G371" s="17">
        <v>39773.489999999991</v>
      </c>
      <c r="H371" s="7"/>
      <c r="I371" s="22"/>
      <c r="J371" s="17"/>
      <c r="K371" s="17"/>
      <c r="L371" s="17"/>
      <c r="M371" s="17"/>
      <c r="Q371" s="17"/>
    </row>
    <row r="372" spans="1:17">
      <c r="A372" s="5" t="s">
        <v>61</v>
      </c>
      <c r="B372" s="6" t="s">
        <v>8</v>
      </c>
      <c r="C372" s="5" t="s">
        <v>709</v>
      </c>
      <c r="D372" s="5" t="s">
        <v>710</v>
      </c>
      <c r="E372" s="17">
        <v>197997.95</v>
      </c>
      <c r="F372" s="17">
        <v>150696.82</v>
      </c>
      <c r="G372" s="17">
        <v>47301.130000000005</v>
      </c>
      <c r="H372" s="7"/>
      <c r="I372" s="22"/>
      <c r="J372" s="17"/>
      <c r="K372" s="17"/>
      <c r="L372" s="17"/>
      <c r="M372" s="17"/>
      <c r="Q372" s="17"/>
    </row>
    <row r="373" spans="1:17">
      <c r="A373" s="5" t="s">
        <v>61</v>
      </c>
      <c r="B373" s="6" t="s">
        <v>8</v>
      </c>
      <c r="C373" s="5" t="s">
        <v>711</v>
      </c>
      <c r="D373" s="5" t="s">
        <v>712</v>
      </c>
      <c r="E373" s="17">
        <v>193924.95</v>
      </c>
      <c r="F373" s="17">
        <v>147596.94999999998</v>
      </c>
      <c r="G373" s="17">
        <v>46328.000000000029</v>
      </c>
      <c r="H373" s="7"/>
      <c r="I373" s="22"/>
      <c r="J373" s="17"/>
      <c r="K373" s="17"/>
      <c r="L373" s="17"/>
      <c r="M373" s="17"/>
      <c r="Q373" s="17"/>
    </row>
    <row r="374" spans="1:17">
      <c r="A374" s="5" t="s">
        <v>61</v>
      </c>
      <c r="B374" s="6" t="s">
        <v>8</v>
      </c>
      <c r="C374" s="5" t="s">
        <v>713</v>
      </c>
      <c r="D374" s="5" t="s">
        <v>714</v>
      </c>
      <c r="E374" s="17">
        <v>194793.95</v>
      </c>
      <c r="F374" s="17">
        <v>148258.29999999999</v>
      </c>
      <c r="G374" s="17">
        <v>46535.650000000023</v>
      </c>
      <c r="H374" s="7"/>
      <c r="I374" s="22"/>
      <c r="J374" s="17"/>
      <c r="K374" s="17"/>
      <c r="L374" s="17"/>
      <c r="M374" s="17"/>
      <c r="Q374" s="17"/>
    </row>
    <row r="375" spans="1:17">
      <c r="A375" s="5" t="s">
        <v>61</v>
      </c>
      <c r="B375" s="6" t="s">
        <v>8</v>
      </c>
      <c r="C375" s="5" t="s">
        <v>715</v>
      </c>
      <c r="D375" s="5" t="s">
        <v>716</v>
      </c>
      <c r="E375" s="17">
        <v>222063.95</v>
      </c>
      <c r="F375" s="17">
        <v>169013.53</v>
      </c>
      <c r="G375" s="17">
        <v>53050.420000000013</v>
      </c>
      <c r="H375" s="7"/>
      <c r="I375" s="22"/>
      <c r="J375" s="17"/>
      <c r="K375" s="17"/>
      <c r="L375" s="17"/>
      <c r="M375" s="17"/>
      <c r="Q375" s="17"/>
    </row>
    <row r="376" spans="1:17">
      <c r="A376" s="5" t="s">
        <v>61</v>
      </c>
      <c r="B376" s="6" t="s">
        <v>8</v>
      </c>
      <c r="C376" s="5" t="s">
        <v>717</v>
      </c>
      <c r="D376" s="5" t="s">
        <v>718</v>
      </c>
      <c r="E376" s="17">
        <v>248004.95</v>
      </c>
      <c r="F376" s="17">
        <v>188757.32</v>
      </c>
      <c r="G376" s="17">
        <v>59247.630000000005</v>
      </c>
      <c r="H376" s="7"/>
      <c r="I376" s="22"/>
      <c r="J376" s="17"/>
      <c r="K376" s="17"/>
      <c r="L376" s="17"/>
      <c r="M376" s="17"/>
      <c r="Q376" s="17"/>
    </row>
    <row r="377" spans="1:17">
      <c r="A377" s="5" t="s">
        <v>61</v>
      </c>
      <c r="B377" s="6" t="s">
        <v>8</v>
      </c>
      <c r="C377" s="5" t="s">
        <v>719</v>
      </c>
      <c r="D377" s="5" t="s">
        <v>720</v>
      </c>
      <c r="E377" s="17">
        <v>204673.95</v>
      </c>
      <c r="F377" s="17">
        <v>155777.94</v>
      </c>
      <c r="G377" s="17">
        <v>48896.010000000009</v>
      </c>
      <c r="H377" s="7"/>
      <c r="I377" s="22"/>
      <c r="J377" s="17"/>
      <c r="K377" s="17"/>
      <c r="L377" s="17"/>
      <c r="M377" s="17"/>
      <c r="Q377" s="17"/>
    </row>
    <row r="378" spans="1:17">
      <c r="A378" s="5" t="s">
        <v>61</v>
      </c>
      <c r="B378" s="6" t="s">
        <v>8</v>
      </c>
      <c r="C378" s="5" t="s">
        <v>721</v>
      </c>
      <c r="D378" s="5" t="s">
        <v>722</v>
      </c>
      <c r="E378" s="17">
        <v>204410.95</v>
      </c>
      <c r="F378" s="17">
        <v>155577.75</v>
      </c>
      <c r="G378" s="17">
        <v>48833.200000000012</v>
      </c>
      <c r="H378" s="7"/>
      <c r="I378" s="22"/>
      <c r="J378" s="17"/>
      <c r="K378" s="17"/>
      <c r="L378" s="17"/>
      <c r="M378" s="17"/>
      <c r="Q378" s="17"/>
    </row>
    <row r="379" spans="1:17">
      <c r="A379" s="5" t="s">
        <v>61</v>
      </c>
      <c r="B379" s="6" t="s">
        <v>8</v>
      </c>
      <c r="C379" s="5" t="s">
        <v>723</v>
      </c>
      <c r="D379" s="5" t="s">
        <v>724</v>
      </c>
      <c r="E379" s="17">
        <v>197449.95</v>
      </c>
      <c r="F379" s="17">
        <v>150279.69999999998</v>
      </c>
      <c r="G379" s="17">
        <v>47170.250000000029</v>
      </c>
      <c r="H379" s="7"/>
      <c r="I379" s="22"/>
      <c r="J379" s="17"/>
      <c r="K379" s="17"/>
      <c r="L379" s="17"/>
      <c r="M379" s="17"/>
      <c r="Q379" s="17"/>
    </row>
    <row r="380" spans="1:17">
      <c r="A380" s="5" t="s">
        <v>61</v>
      </c>
      <c r="B380" s="6" t="s">
        <v>8</v>
      </c>
      <c r="C380" s="5" t="s">
        <v>725</v>
      </c>
      <c r="D380" s="5" t="s">
        <v>726</v>
      </c>
      <c r="E380" s="17">
        <v>200128.95</v>
      </c>
      <c r="F380" s="17">
        <v>152318.66999999998</v>
      </c>
      <c r="G380" s="17">
        <v>47810.280000000028</v>
      </c>
      <c r="H380" s="7"/>
      <c r="I380" s="22"/>
      <c r="J380" s="17"/>
      <c r="K380" s="17"/>
      <c r="L380" s="17"/>
      <c r="M380" s="17"/>
      <c r="Q380" s="17"/>
    </row>
    <row r="381" spans="1:17">
      <c r="A381" s="5" t="s">
        <v>61</v>
      </c>
      <c r="B381" s="6" t="s">
        <v>8</v>
      </c>
      <c r="C381" s="5" t="s">
        <v>727</v>
      </c>
      <c r="D381" s="5" t="s">
        <v>706</v>
      </c>
      <c r="E381" s="17">
        <v>208014.86</v>
      </c>
      <c r="F381" s="17">
        <v>158320.69</v>
      </c>
      <c r="G381" s="17">
        <v>49694.169999999984</v>
      </c>
      <c r="H381" s="7"/>
      <c r="I381" s="22"/>
      <c r="J381" s="17"/>
      <c r="K381" s="17"/>
      <c r="L381" s="17"/>
      <c r="M381" s="17"/>
      <c r="Q381" s="17"/>
    </row>
    <row r="382" spans="1:17">
      <c r="A382" s="5" t="s">
        <v>61</v>
      </c>
      <c r="B382" s="6" t="s">
        <v>8</v>
      </c>
      <c r="C382" s="5" t="s">
        <v>728</v>
      </c>
      <c r="D382" s="5" t="s">
        <v>708</v>
      </c>
      <c r="E382" s="17">
        <v>167029.34</v>
      </c>
      <c r="F382" s="17">
        <v>127126.5</v>
      </c>
      <c r="G382" s="17">
        <v>39902.839999999997</v>
      </c>
      <c r="H382" s="7"/>
      <c r="I382" s="22"/>
      <c r="J382" s="17"/>
      <c r="K382" s="17"/>
      <c r="L382" s="17"/>
      <c r="M382" s="17"/>
      <c r="Q382" s="17"/>
    </row>
    <row r="383" spans="1:17">
      <c r="A383" s="5" t="s">
        <v>61</v>
      </c>
      <c r="B383" s="6" t="s">
        <v>8</v>
      </c>
      <c r="C383" s="5" t="s">
        <v>729</v>
      </c>
      <c r="D383" s="5" t="s">
        <v>710</v>
      </c>
      <c r="E383" s="17">
        <v>193538.86</v>
      </c>
      <c r="F383" s="17">
        <v>147303.01</v>
      </c>
      <c r="G383" s="17">
        <v>46235.849999999977</v>
      </c>
      <c r="H383" s="7"/>
      <c r="I383" s="22"/>
      <c r="J383" s="17"/>
      <c r="K383" s="17"/>
      <c r="L383" s="17"/>
      <c r="M383" s="17"/>
      <c r="Q383" s="17"/>
    </row>
    <row r="384" spans="1:17">
      <c r="A384" s="5" t="s">
        <v>61</v>
      </c>
      <c r="B384" s="6" t="s">
        <v>8</v>
      </c>
      <c r="C384" s="5" t="s">
        <v>730</v>
      </c>
      <c r="D384" s="5" t="s">
        <v>714</v>
      </c>
      <c r="E384" s="17">
        <v>195334.86</v>
      </c>
      <c r="F384" s="17">
        <v>148669.86000000002</v>
      </c>
      <c r="G384" s="17">
        <v>46664.999999999971</v>
      </c>
      <c r="H384" s="7"/>
      <c r="I384" s="22"/>
      <c r="J384" s="17"/>
      <c r="K384" s="17"/>
      <c r="L384" s="17"/>
      <c r="M384" s="17"/>
      <c r="Q384" s="17"/>
    </row>
    <row r="385" spans="1:17">
      <c r="A385" s="5" t="s">
        <v>61</v>
      </c>
      <c r="B385" s="6" t="s">
        <v>8</v>
      </c>
      <c r="C385" s="5" t="s">
        <v>731</v>
      </c>
      <c r="D385" s="5" t="s">
        <v>720</v>
      </c>
      <c r="E385" s="17">
        <v>205214.86</v>
      </c>
      <c r="F385" s="17">
        <v>156189.59</v>
      </c>
      <c r="G385" s="17">
        <v>49025.26999999999</v>
      </c>
      <c r="H385" s="7"/>
      <c r="I385" s="22"/>
      <c r="J385" s="17"/>
      <c r="K385" s="17"/>
      <c r="L385" s="17"/>
      <c r="M385" s="17"/>
      <c r="Q385" s="17"/>
    </row>
    <row r="386" spans="1:17">
      <c r="A386" s="5" t="s">
        <v>61</v>
      </c>
      <c r="B386" s="6" t="s">
        <v>8</v>
      </c>
      <c r="C386" s="5" t="s">
        <v>732</v>
      </c>
      <c r="D386" s="5" t="s">
        <v>722</v>
      </c>
      <c r="E386" s="17">
        <v>204951.86</v>
      </c>
      <c r="F386" s="17">
        <v>155989.44</v>
      </c>
      <c r="G386" s="17">
        <v>48962.419999999984</v>
      </c>
      <c r="H386" s="7"/>
      <c r="I386" s="22"/>
      <c r="J386" s="17"/>
      <c r="K386" s="17"/>
      <c r="L386" s="17"/>
      <c r="M386" s="17"/>
      <c r="Q386" s="17"/>
    </row>
    <row r="387" spans="1:17">
      <c r="A387" s="5" t="s">
        <v>61</v>
      </c>
      <c r="B387" s="6" t="s">
        <v>8</v>
      </c>
      <c r="C387" s="5" t="s">
        <v>733</v>
      </c>
      <c r="D387" s="5" t="s">
        <v>724</v>
      </c>
      <c r="E387" s="17">
        <v>197990.86</v>
      </c>
      <c r="F387" s="17">
        <v>150691.47</v>
      </c>
      <c r="G387" s="17">
        <v>47299.389999999985</v>
      </c>
      <c r="H387" s="7"/>
      <c r="I387" s="22"/>
      <c r="J387" s="17"/>
      <c r="K387" s="17"/>
      <c r="L387" s="17"/>
      <c r="M387" s="17"/>
      <c r="Q387" s="17"/>
    </row>
    <row r="388" spans="1:17">
      <c r="A388" s="5" t="s">
        <v>61</v>
      </c>
      <c r="B388" s="6" t="s">
        <v>8</v>
      </c>
      <c r="C388" s="5" t="s">
        <v>734</v>
      </c>
      <c r="D388" s="5" t="s">
        <v>726</v>
      </c>
      <c r="E388" s="17">
        <v>195669.86</v>
      </c>
      <c r="F388" s="17">
        <v>148924.87</v>
      </c>
      <c r="G388" s="17">
        <v>46744.989999999991</v>
      </c>
      <c r="H388" s="7"/>
      <c r="I388" s="22"/>
      <c r="J388" s="17"/>
      <c r="K388" s="17"/>
      <c r="L388" s="17"/>
      <c r="M388" s="17"/>
      <c r="Q388" s="17"/>
    </row>
    <row r="389" spans="1:17">
      <c r="A389" s="5" t="s">
        <v>61</v>
      </c>
      <c r="B389" s="6" t="s">
        <v>8</v>
      </c>
      <c r="C389" s="5" t="s">
        <v>735</v>
      </c>
      <c r="D389" s="5" t="s">
        <v>706</v>
      </c>
      <c r="E389" s="17">
        <v>211175.98</v>
      </c>
      <c r="F389" s="17">
        <v>160726.6</v>
      </c>
      <c r="G389" s="17">
        <v>50449.380000000005</v>
      </c>
      <c r="H389" s="7"/>
      <c r="I389" s="22"/>
      <c r="J389" s="17"/>
      <c r="K389" s="17"/>
      <c r="L389" s="17"/>
      <c r="M389" s="17"/>
      <c r="Q389" s="17"/>
    </row>
    <row r="390" spans="1:17">
      <c r="A390" s="5" t="s">
        <v>61</v>
      </c>
      <c r="B390" s="6" t="s">
        <v>8</v>
      </c>
      <c r="C390" s="5" t="s">
        <v>736</v>
      </c>
      <c r="D390" s="5" t="s">
        <v>708</v>
      </c>
      <c r="E390" s="17">
        <v>173690.5</v>
      </c>
      <c r="F390" s="17">
        <v>132196.35</v>
      </c>
      <c r="G390" s="17">
        <v>41494.149999999994</v>
      </c>
      <c r="H390" s="7"/>
      <c r="I390" s="22"/>
      <c r="J390" s="17"/>
      <c r="K390" s="17"/>
      <c r="L390" s="17"/>
      <c r="M390" s="17"/>
      <c r="Q390" s="17"/>
    </row>
    <row r="391" spans="1:17">
      <c r="A391" s="5" t="s">
        <v>61</v>
      </c>
      <c r="B391" s="6" t="s">
        <v>8</v>
      </c>
      <c r="C391" s="5" t="s">
        <v>737</v>
      </c>
      <c r="D391" s="5" t="s">
        <v>712</v>
      </c>
      <c r="E391" s="17">
        <v>200126.98</v>
      </c>
      <c r="F391" s="17">
        <v>152317.15000000002</v>
      </c>
      <c r="G391" s="17">
        <v>47809.829999999987</v>
      </c>
      <c r="H391" s="7"/>
      <c r="I391" s="22"/>
      <c r="J391" s="17"/>
      <c r="K391" s="17"/>
      <c r="L391" s="17"/>
      <c r="M391" s="17"/>
      <c r="Q391" s="17"/>
    </row>
    <row r="392" spans="1:17">
      <c r="A392" s="5" t="s">
        <v>61</v>
      </c>
      <c r="B392" s="6" t="s">
        <v>8</v>
      </c>
      <c r="C392" s="5" t="s">
        <v>738</v>
      </c>
      <c r="D392" s="5" t="s">
        <v>714</v>
      </c>
      <c r="E392" s="17">
        <v>195995.98</v>
      </c>
      <c r="F392" s="17">
        <v>149173.14000000001</v>
      </c>
      <c r="G392" s="17">
        <v>46822.84</v>
      </c>
      <c r="H392" s="7"/>
      <c r="I392" s="22"/>
      <c r="J392" s="17"/>
      <c r="K392" s="17"/>
      <c r="L392" s="17"/>
      <c r="M392" s="17"/>
      <c r="Q392" s="17"/>
    </row>
    <row r="393" spans="1:17">
      <c r="A393" s="5" t="s">
        <v>61</v>
      </c>
      <c r="B393" s="6" t="s">
        <v>8</v>
      </c>
      <c r="C393" s="5" t="s">
        <v>739</v>
      </c>
      <c r="D393" s="5" t="s">
        <v>720</v>
      </c>
      <c r="E393" s="17">
        <v>195808.98</v>
      </c>
      <c r="F393" s="17">
        <v>149030.75999999998</v>
      </c>
      <c r="G393" s="17">
        <v>46778.22000000003</v>
      </c>
      <c r="H393" s="7"/>
      <c r="I393" s="22"/>
      <c r="J393" s="17"/>
      <c r="K393" s="17"/>
      <c r="L393" s="17"/>
      <c r="M393" s="17"/>
      <c r="Q393" s="17"/>
    </row>
    <row r="394" spans="1:17">
      <c r="A394" s="5" t="s">
        <v>61</v>
      </c>
      <c r="B394" s="6" t="s">
        <v>8</v>
      </c>
      <c r="C394" s="5" t="s">
        <v>740</v>
      </c>
      <c r="D394" s="5" t="s">
        <v>724</v>
      </c>
      <c r="E394" s="17">
        <v>195151.98</v>
      </c>
      <c r="F394" s="17">
        <v>148530.71</v>
      </c>
      <c r="G394" s="17">
        <v>46621.270000000019</v>
      </c>
      <c r="H394" s="7"/>
      <c r="I394" s="22"/>
      <c r="J394" s="17"/>
      <c r="K394" s="17"/>
      <c r="L394" s="17"/>
      <c r="M394" s="17"/>
      <c r="Q394" s="17"/>
    </row>
    <row r="395" spans="1:17">
      <c r="A395" s="5" t="s">
        <v>61</v>
      </c>
      <c r="B395" s="6" t="s">
        <v>8</v>
      </c>
      <c r="C395" s="5" t="s">
        <v>741</v>
      </c>
      <c r="D395" s="5" t="s">
        <v>742</v>
      </c>
      <c r="E395" s="17">
        <v>244305.91</v>
      </c>
      <c r="F395" s="17">
        <v>185941.95</v>
      </c>
      <c r="G395" s="17">
        <v>58363.959999999992</v>
      </c>
      <c r="H395" s="7"/>
      <c r="I395" s="22"/>
      <c r="J395" s="17"/>
      <c r="K395" s="17"/>
      <c r="L395" s="17"/>
      <c r="M395" s="17"/>
      <c r="Q395" s="17"/>
    </row>
    <row r="396" spans="1:17">
      <c r="A396" s="5" t="s">
        <v>61</v>
      </c>
      <c r="B396" s="6" t="s">
        <v>8</v>
      </c>
      <c r="C396" s="5" t="s">
        <v>743</v>
      </c>
      <c r="D396" s="5" t="s">
        <v>93</v>
      </c>
      <c r="E396" s="17">
        <v>199396.91</v>
      </c>
      <c r="F396" s="17">
        <v>151761.56</v>
      </c>
      <c r="G396" s="17">
        <v>47635.350000000006</v>
      </c>
      <c r="H396" s="7"/>
      <c r="I396" s="22"/>
      <c r="J396" s="17"/>
      <c r="K396" s="17"/>
      <c r="L396" s="17"/>
      <c r="M396" s="17"/>
      <c r="Q396" s="17"/>
    </row>
    <row r="397" spans="1:17">
      <c r="A397" s="5" t="s">
        <v>61</v>
      </c>
      <c r="B397" s="6" t="s">
        <v>8</v>
      </c>
      <c r="C397" s="5" t="s">
        <v>744</v>
      </c>
      <c r="D397" s="5" t="s">
        <v>745</v>
      </c>
      <c r="E397" s="17">
        <v>680079.9</v>
      </c>
      <c r="F397" s="17">
        <v>517610.73</v>
      </c>
      <c r="G397" s="17">
        <v>162469.17000000004</v>
      </c>
      <c r="H397" s="7"/>
      <c r="I397" s="22"/>
      <c r="J397" s="17"/>
      <c r="K397" s="17"/>
      <c r="L397" s="17"/>
      <c r="M397" s="17"/>
      <c r="Q397" s="17"/>
    </row>
    <row r="398" spans="1:17">
      <c r="A398" s="5" t="s">
        <v>61</v>
      </c>
      <c r="B398" s="6" t="s">
        <v>8</v>
      </c>
      <c r="C398" s="5" t="s">
        <v>746</v>
      </c>
      <c r="D398" s="5" t="s">
        <v>747</v>
      </c>
      <c r="E398" s="17">
        <v>680079.9</v>
      </c>
      <c r="F398" s="17">
        <v>517610.73</v>
      </c>
      <c r="G398" s="17">
        <v>162469.17000000004</v>
      </c>
      <c r="H398" s="7"/>
      <c r="I398" s="22"/>
      <c r="J398" s="17"/>
      <c r="K398" s="17"/>
      <c r="L398" s="17"/>
      <c r="M398" s="17"/>
      <c r="Q398" s="17"/>
    </row>
    <row r="399" spans="1:17">
      <c r="A399" s="5" t="s">
        <v>61</v>
      </c>
      <c r="B399" s="6" t="s">
        <v>8</v>
      </c>
      <c r="C399" s="5" t="s">
        <v>748</v>
      </c>
      <c r="D399" s="5" t="s">
        <v>749</v>
      </c>
      <c r="E399" s="17">
        <v>680079.9</v>
      </c>
      <c r="F399" s="17">
        <v>517610.73</v>
      </c>
      <c r="G399" s="17">
        <v>162469.17000000004</v>
      </c>
      <c r="H399" s="7"/>
      <c r="I399" s="22"/>
      <c r="J399" s="17"/>
      <c r="K399" s="17"/>
      <c r="L399" s="17"/>
      <c r="M399" s="17"/>
      <c r="Q399" s="17"/>
    </row>
    <row r="400" spans="1:17">
      <c r="A400" s="5" t="s">
        <v>61</v>
      </c>
      <c r="B400" s="6" t="s">
        <v>8</v>
      </c>
      <c r="C400" s="5" t="s">
        <v>750</v>
      </c>
      <c r="D400" s="5" t="s">
        <v>751</v>
      </c>
      <c r="E400" s="17">
        <v>446582.13</v>
      </c>
      <c r="F400" s="17">
        <v>339894.97000000003</v>
      </c>
      <c r="G400" s="17">
        <v>106687.15999999997</v>
      </c>
      <c r="H400" s="7"/>
      <c r="I400" s="22"/>
      <c r="J400" s="17"/>
      <c r="K400" s="17"/>
      <c r="L400" s="17"/>
      <c r="M400" s="17"/>
      <c r="Q400" s="17"/>
    </row>
    <row r="401" spans="1:17">
      <c r="A401" s="5" t="s">
        <v>61</v>
      </c>
      <c r="B401" s="6" t="s">
        <v>8</v>
      </c>
      <c r="C401" s="5" t="s">
        <v>752</v>
      </c>
      <c r="D401" s="5" t="s">
        <v>753</v>
      </c>
      <c r="E401" s="17">
        <v>426451.56</v>
      </c>
      <c r="F401" s="17">
        <v>324573.61</v>
      </c>
      <c r="G401" s="17">
        <v>101877.95000000001</v>
      </c>
      <c r="H401" s="7"/>
      <c r="I401" s="22"/>
      <c r="J401" s="17"/>
      <c r="K401" s="17"/>
      <c r="L401" s="17"/>
      <c r="M401" s="17"/>
      <c r="Q401" s="17"/>
    </row>
    <row r="402" spans="1:17">
      <c r="A402" s="5" t="s">
        <v>61</v>
      </c>
      <c r="B402" s="6" t="s">
        <v>8</v>
      </c>
      <c r="C402" s="5" t="s">
        <v>754</v>
      </c>
      <c r="D402" s="5" t="s">
        <v>755</v>
      </c>
      <c r="E402" s="17">
        <v>426451.56</v>
      </c>
      <c r="F402" s="17">
        <v>324573.61</v>
      </c>
      <c r="G402" s="17">
        <v>101877.95000000001</v>
      </c>
      <c r="H402" s="7"/>
      <c r="I402" s="22"/>
      <c r="J402" s="17"/>
      <c r="K402" s="17"/>
      <c r="L402" s="17"/>
      <c r="M402" s="17"/>
      <c r="Q402" s="17"/>
    </row>
    <row r="403" spans="1:17">
      <c r="A403" s="5" t="s">
        <v>61</v>
      </c>
      <c r="B403" s="6" t="s">
        <v>8</v>
      </c>
      <c r="C403" s="5" t="s">
        <v>756</v>
      </c>
      <c r="D403" s="5" t="s">
        <v>757</v>
      </c>
      <c r="E403" s="17">
        <v>421896.56</v>
      </c>
      <c r="F403" s="17">
        <v>321106.74000000005</v>
      </c>
      <c r="G403" s="17">
        <v>100789.81999999995</v>
      </c>
      <c r="H403" s="7"/>
      <c r="I403" s="22"/>
      <c r="J403" s="17"/>
      <c r="K403" s="17"/>
      <c r="L403" s="17"/>
      <c r="M403" s="17"/>
      <c r="Q403" s="17"/>
    </row>
    <row r="404" spans="1:17">
      <c r="A404" s="5" t="s">
        <v>61</v>
      </c>
      <c r="B404" s="6" t="s">
        <v>8</v>
      </c>
      <c r="C404" s="5" t="s">
        <v>758</v>
      </c>
      <c r="D404" s="5" t="s">
        <v>759</v>
      </c>
      <c r="E404" s="17">
        <v>421896.56</v>
      </c>
      <c r="F404" s="17">
        <v>321106.74000000005</v>
      </c>
      <c r="G404" s="17">
        <v>100789.81999999995</v>
      </c>
      <c r="H404" s="7"/>
      <c r="I404" s="22"/>
      <c r="J404" s="17"/>
      <c r="K404" s="17"/>
      <c r="L404" s="17"/>
      <c r="M404" s="17"/>
      <c r="Q404" s="17"/>
    </row>
    <row r="405" spans="1:17">
      <c r="A405" s="5" t="s">
        <v>61</v>
      </c>
      <c r="B405" s="6" t="s">
        <v>8</v>
      </c>
      <c r="C405" s="5" t="s">
        <v>760</v>
      </c>
      <c r="D405" s="5" t="s">
        <v>761</v>
      </c>
      <c r="E405" s="17">
        <v>446461.89</v>
      </c>
      <c r="F405" s="17">
        <v>339803.41</v>
      </c>
      <c r="G405" s="17">
        <v>106658.48000000004</v>
      </c>
      <c r="H405" s="7"/>
      <c r="I405" s="22"/>
      <c r="J405" s="17"/>
      <c r="K405" s="17"/>
      <c r="L405" s="17"/>
      <c r="M405" s="17"/>
      <c r="Q405" s="17"/>
    </row>
    <row r="406" spans="1:17">
      <c r="A406" s="5" t="s">
        <v>61</v>
      </c>
      <c r="B406" s="6" t="s">
        <v>8</v>
      </c>
      <c r="C406" s="5" t="s">
        <v>762</v>
      </c>
      <c r="D406" s="5" t="s">
        <v>763</v>
      </c>
      <c r="E406" s="17">
        <v>446461.89</v>
      </c>
      <c r="F406" s="17">
        <v>339803.41</v>
      </c>
      <c r="G406" s="17">
        <v>106658.48000000004</v>
      </c>
      <c r="H406" s="7"/>
      <c r="I406" s="22"/>
      <c r="J406" s="17"/>
      <c r="K406" s="17"/>
      <c r="L406" s="17"/>
      <c r="M406" s="17"/>
      <c r="Q406" s="17"/>
    </row>
    <row r="407" spans="1:17">
      <c r="A407" s="5" t="s">
        <v>61</v>
      </c>
      <c r="B407" s="6" t="s">
        <v>8</v>
      </c>
      <c r="C407" s="5" t="s">
        <v>764</v>
      </c>
      <c r="D407" s="5" t="s">
        <v>765</v>
      </c>
      <c r="E407" s="17">
        <v>446461.89</v>
      </c>
      <c r="F407" s="17">
        <v>339803.41</v>
      </c>
      <c r="G407" s="17">
        <v>106658.48000000004</v>
      </c>
      <c r="H407" s="7"/>
      <c r="I407" s="22"/>
      <c r="J407" s="17"/>
      <c r="K407" s="17"/>
      <c r="L407" s="17"/>
      <c r="M407" s="17"/>
      <c r="Q407" s="17"/>
    </row>
    <row r="408" spans="1:17">
      <c r="A408" s="5" t="s">
        <v>61</v>
      </c>
      <c r="B408" s="6" t="s">
        <v>8</v>
      </c>
      <c r="C408" s="5" t="s">
        <v>766</v>
      </c>
      <c r="D408" s="5" t="s">
        <v>767</v>
      </c>
      <c r="E408" s="17">
        <v>393398.91</v>
      </c>
      <c r="F408" s="17">
        <v>299417.09999999998</v>
      </c>
      <c r="G408" s="17">
        <v>93981.81</v>
      </c>
      <c r="H408" s="7"/>
      <c r="I408" s="22"/>
      <c r="J408" s="17"/>
      <c r="K408" s="17"/>
      <c r="L408" s="17"/>
      <c r="M408" s="17"/>
      <c r="Q408" s="17"/>
    </row>
    <row r="409" spans="1:17">
      <c r="A409" s="5" t="s">
        <v>61</v>
      </c>
      <c r="B409" s="6" t="s">
        <v>8</v>
      </c>
      <c r="C409" s="5" t="s">
        <v>768</v>
      </c>
      <c r="D409" s="5" t="s">
        <v>769</v>
      </c>
      <c r="E409" s="17">
        <v>446461.89</v>
      </c>
      <c r="F409" s="17">
        <v>339803.41</v>
      </c>
      <c r="G409" s="17">
        <v>106658.48000000004</v>
      </c>
      <c r="H409" s="7"/>
      <c r="I409" s="22"/>
      <c r="J409" s="17"/>
      <c r="K409" s="17"/>
      <c r="L409" s="17"/>
      <c r="M409" s="17"/>
      <c r="Q409" s="17"/>
    </row>
    <row r="410" spans="1:17">
      <c r="A410" s="5" t="s">
        <v>61</v>
      </c>
      <c r="B410" s="6" t="s">
        <v>8</v>
      </c>
      <c r="C410" s="5" t="s">
        <v>770</v>
      </c>
      <c r="D410" s="5" t="s">
        <v>771</v>
      </c>
      <c r="E410" s="17">
        <v>323692.06</v>
      </c>
      <c r="F410" s="17">
        <v>246362.86000000002</v>
      </c>
      <c r="G410" s="17">
        <v>77329.199999999983</v>
      </c>
      <c r="H410" s="7"/>
      <c r="I410" s="22"/>
      <c r="J410" s="17"/>
      <c r="K410" s="17"/>
      <c r="L410" s="17"/>
      <c r="M410" s="17"/>
      <c r="Q410" s="17"/>
    </row>
    <row r="411" spans="1:17">
      <c r="A411" s="5" t="s">
        <v>61</v>
      </c>
      <c r="B411" s="6" t="s">
        <v>8</v>
      </c>
      <c r="C411" s="5" t="s">
        <v>772</v>
      </c>
      <c r="D411" s="5" t="s">
        <v>773</v>
      </c>
      <c r="E411" s="17">
        <v>1878747.24</v>
      </c>
      <c r="F411" s="17">
        <v>1429920.04</v>
      </c>
      <c r="G411" s="17">
        <v>448827.19999999995</v>
      </c>
      <c r="H411" s="7"/>
      <c r="I411" s="22"/>
      <c r="J411" s="17"/>
      <c r="K411" s="17"/>
      <c r="L411" s="17"/>
      <c r="M411" s="17"/>
      <c r="Q411" s="17"/>
    </row>
    <row r="412" spans="1:17">
      <c r="A412" s="5" t="s">
        <v>61</v>
      </c>
      <c r="B412" s="6" t="s">
        <v>8</v>
      </c>
      <c r="C412" s="5" t="s">
        <v>774</v>
      </c>
      <c r="D412" s="5" t="s">
        <v>645</v>
      </c>
      <c r="E412" s="17">
        <v>564603.06000000006</v>
      </c>
      <c r="F412" s="17">
        <v>429721.02999999997</v>
      </c>
      <c r="G412" s="17">
        <v>134882.03000000009</v>
      </c>
      <c r="H412" s="7"/>
      <c r="I412" s="22"/>
      <c r="J412" s="17"/>
      <c r="K412" s="17"/>
      <c r="L412" s="17"/>
      <c r="M412" s="17"/>
      <c r="Q412" s="17"/>
    </row>
    <row r="413" spans="1:17">
      <c r="A413" s="5" t="s">
        <v>61</v>
      </c>
      <c r="B413" s="6" t="s">
        <v>8</v>
      </c>
      <c r="C413" s="5" t="s">
        <v>775</v>
      </c>
      <c r="D413" s="5" t="s">
        <v>776</v>
      </c>
      <c r="E413" s="17">
        <v>14611522.65</v>
      </c>
      <c r="F413" s="17">
        <v>11120872.359999999</v>
      </c>
      <c r="G413" s="17">
        <v>3490650.290000001</v>
      </c>
      <c r="H413" s="7"/>
      <c r="I413" s="22"/>
      <c r="J413" s="17"/>
      <c r="K413" s="17"/>
      <c r="L413" s="17"/>
      <c r="M413" s="17"/>
      <c r="Q413" s="17"/>
    </row>
    <row r="414" spans="1:17">
      <c r="A414" s="5" t="s">
        <v>61</v>
      </c>
      <c r="B414" s="6" t="s">
        <v>8</v>
      </c>
      <c r="C414" s="5" t="s">
        <v>777</v>
      </c>
      <c r="D414" s="5" t="s">
        <v>778</v>
      </c>
      <c r="E414" s="17">
        <v>156533.85</v>
      </c>
      <c r="F414" s="17">
        <v>119138.31000000001</v>
      </c>
      <c r="G414" s="17">
        <v>37395.539999999994</v>
      </c>
      <c r="H414" s="7"/>
      <c r="I414" s="22"/>
      <c r="J414" s="17"/>
      <c r="K414" s="17"/>
      <c r="L414" s="17"/>
      <c r="M414" s="17"/>
      <c r="Q414" s="17"/>
    </row>
    <row r="415" spans="1:17">
      <c r="A415" s="5" t="s">
        <v>61</v>
      </c>
      <c r="B415" s="6" t="s">
        <v>8</v>
      </c>
      <c r="C415" s="5" t="s">
        <v>779</v>
      </c>
      <c r="D415" s="5" t="s">
        <v>780</v>
      </c>
      <c r="E415" s="17">
        <v>504580.23</v>
      </c>
      <c r="F415" s="17">
        <v>384037.57</v>
      </c>
      <c r="G415" s="17">
        <v>120542.65999999997</v>
      </c>
      <c r="H415" s="7"/>
      <c r="I415" s="22"/>
      <c r="J415" s="17"/>
      <c r="K415" s="17"/>
      <c r="L415" s="17"/>
      <c r="M415" s="17"/>
      <c r="Q415" s="17"/>
    </row>
    <row r="416" spans="1:17">
      <c r="A416" s="5" t="s">
        <v>61</v>
      </c>
      <c r="B416" s="6" t="s">
        <v>8</v>
      </c>
      <c r="C416" s="5" t="s">
        <v>781</v>
      </c>
      <c r="D416" s="5" t="s">
        <v>782</v>
      </c>
      <c r="E416" s="17">
        <v>247483.63</v>
      </c>
      <c r="F416" s="17">
        <v>188360.56999999998</v>
      </c>
      <c r="G416" s="17">
        <v>59123.060000000027</v>
      </c>
      <c r="H416" s="7"/>
      <c r="I416" s="22"/>
      <c r="J416" s="17"/>
      <c r="K416" s="17"/>
      <c r="L416" s="17"/>
      <c r="M416" s="17"/>
      <c r="Q416" s="17"/>
    </row>
    <row r="417" spans="1:17">
      <c r="A417" s="5" t="s">
        <v>61</v>
      </c>
      <c r="B417" s="6" t="s">
        <v>8</v>
      </c>
      <c r="C417" s="5" t="s">
        <v>783</v>
      </c>
      <c r="D417" s="5" t="s">
        <v>784</v>
      </c>
      <c r="E417" s="17">
        <v>157596.79999999999</v>
      </c>
      <c r="F417" s="17">
        <v>119947.37000000001</v>
      </c>
      <c r="G417" s="17">
        <v>37649.429999999978</v>
      </c>
      <c r="H417" s="7"/>
      <c r="I417" s="22"/>
      <c r="J417" s="17"/>
      <c r="K417" s="17"/>
      <c r="L417" s="17"/>
      <c r="M417" s="17"/>
      <c r="Q417" s="17"/>
    </row>
    <row r="418" spans="1:17">
      <c r="A418" s="5" t="s">
        <v>61</v>
      </c>
      <c r="B418" s="6" t="s">
        <v>8</v>
      </c>
      <c r="C418" s="5" t="s">
        <v>785</v>
      </c>
      <c r="D418" s="5" t="s">
        <v>786</v>
      </c>
      <c r="E418" s="17">
        <v>189330.77</v>
      </c>
      <c r="F418" s="17">
        <v>144100.20000000001</v>
      </c>
      <c r="G418" s="17">
        <v>45230.569999999978</v>
      </c>
      <c r="H418" s="7"/>
      <c r="I418" s="22"/>
      <c r="J418" s="17"/>
      <c r="K418" s="17"/>
      <c r="L418" s="17"/>
      <c r="M418" s="17"/>
      <c r="Q418" s="17"/>
    </row>
    <row r="419" spans="1:17">
      <c r="A419" s="5" t="s">
        <v>61</v>
      </c>
      <c r="B419" s="6" t="s">
        <v>8</v>
      </c>
      <c r="C419" s="5" t="s">
        <v>787</v>
      </c>
      <c r="D419" s="5" t="s">
        <v>788</v>
      </c>
      <c r="E419" s="17">
        <v>168501.37</v>
      </c>
      <c r="F419" s="17">
        <v>128246.9</v>
      </c>
      <c r="G419" s="17">
        <v>40254.47</v>
      </c>
      <c r="H419" s="7"/>
      <c r="I419" s="22"/>
      <c r="J419" s="17"/>
      <c r="K419" s="17"/>
      <c r="L419" s="17"/>
      <c r="M419" s="17"/>
      <c r="Q419" s="17"/>
    </row>
    <row r="420" spans="1:17">
      <c r="A420" s="5" t="s">
        <v>789</v>
      </c>
      <c r="B420" s="6" t="s">
        <v>8</v>
      </c>
      <c r="C420" s="5" t="s">
        <v>790</v>
      </c>
      <c r="D420" s="5" t="s">
        <v>791</v>
      </c>
      <c r="E420" s="17">
        <v>1520497.76</v>
      </c>
      <c r="F420" s="17">
        <v>1149500.71</v>
      </c>
      <c r="G420" s="17">
        <v>370997.05000000005</v>
      </c>
      <c r="H420" s="7"/>
      <c r="I420" s="22"/>
      <c r="J420" s="17"/>
      <c r="K420" s="17"/>
      <c r="L420" s="17"/>
      <c r="M420" s="17"/>
      <c r="Q420" s="17"/>
    </row>
    <row r="421" spans="1:17">
      <c r="A421" s="5" t="s">
        <v>789</v>
      </c>
      <c r="B421" s="6" t="s">
        <v>8</v>
      </c>
      <c r="C421" s="5" t="s">
        <v>792</v>
      </c>
      <c r="D421" s="5" t="s">
        <v>793</v>
      </c>
      <c r="E421" s="17">
        <v>1520497.76</v>
      </c>
      <c r="F421" s="17">
        <v>1149500.71</v>
      </c>
      <c r="G421" s="17">
        <v>370997.05000000005</v>
      </c>
      <c r="H421" s="7"/>
      <c r="I421" s="22"/>
      <c r="J421" s="17"/>
      <c r="K421" s="17"/>
      <c r="L421" s="17"/>
      <c r="M421" s="17"/>
      <c r="Q421" s="17"/>
    </row>
    <row r="422" spans="1:17">
      <c r="A422" s="5" t="s">
        <v>789</v>
      </c>
      <c r="B422" s="6" t="s">
        <v>8</v>
      </c>
      <c r="C422" s="5" t="s">
        <v>794</v>
      </c>
      <c r="D422" s="5" t="s">
        <v>795</v>
      </c>
      <c r="E422" s="17">
        <v>607020.57999999996</v>
      </c>
      <c r="F422" s="17">
        <v>458909.31</v>
      </c>
      <c r="G422" s="17">
        <v>148111.26999999996</v>
      </c>
      <c r="H422" s="7"/>
      <c r="I422" s="22"/>
      <c r="J422" s="17"/>
      <c r="K422" s="17"/>
      <c r="L422" s="17"/>
      <c r="M422" s="17"/>
      <c r="Q422" s="17"/>
    </row>
    <row r="423" spans="1:17">
      <c r="A423" s="5" t="s">
        <v>789</v>
      </c>
      <c r="B423" s="6" t="s">
        <v>8</v>
      </c>
      <c r="C423" s="5" t="s">
        <v>796</v>
      </c>
      <c r="D423" s="5" t="s">
        <v>797</v>
      </c>
      <c r="E423" s="17">
        <v>500619.58</v>
      </c>
      <c r="F423" s="17">
        <v>378469.83999999997</v>
      </c>
      <c r="G423" s="17">
        <v>122149.74000000005</v>
      </c>
      <c r="H423" s="7"/>
      <c r="I423" s="22"/>
      <c r="J423" s="17"/>
      <c r="K423" s="17"/>
      <c r="L423" s="17"/>
      <c r="M423" s="17"/>
      <c r="Q423" s="17"/>
    </row>
    <row r="424" spans="1:17">
      <c r="A424" s="5" t="s">
        <v>789</v>
      </c>
      <c r="B424" s="6" t="s">
        <v>8</v>
      </c>
      <c r="C424" s="5" t="s">
        <v>798</v>
      </c>
      <c r="D424" s="5" t="s">
        <v>799</v>
      </c>
      <c r="E424" s="17">
        <v>499836.58</v>
      </c>
      <c r="F424" s="17">
        <v>377877.89</v>
      </c>
      <c r="G424" s="17">
        <v>121958.69</v>
      </c>
      <c r="H424" s="7"/>
      <c r="I424" s="22"/>
      <c r="J424" s="17"/>
      <c r="K424" s="17"/>
      <c r="L424" s="17"/>
      <c r="M424" s="17"/>
      <c r="Q424" s="17"/>
    </row>
    <row r="425" spans="1:17">
      <c r="A425" s="5" t="s">
        <v>789</v>
      </c>
      <c r="B425" s="6" t="s">
        <v>8</v>
      </c>
      <c r="C425" s="5" t="s">
        <v>800</v>
      </c>
      <c r="D425" s="5" t="s">
        <v>801</v>
      </c>
      <c r="E425" s="17">
        <v>932777.97</v>
      </c>
      <c r="F425" s="17">
        <v>705182.82000000007</v>
      </c>
      <c r="G425" s="17">
        <v>227595.14999999991</v>
      </c>
      <c r="H425" s="7"/>
      <c r="I425" s="22"/>
      <c r="J425" s="17"/>
      <c r="K425" s="17"/>
      <c r="L425" s="17"/>
      <c r="M425" s="17"/>
      <c r="Q425" s="17"/>
    </row>
    <row r="426" spans="1:17">
      <c r="A426" s="5" t="s">
        <v>789</v>
      </c>
      <c r="B426" s="6" t="s">
        <v>8</v>
      </c>
      <c r="C426" s="5" t="s">
        <v>802</v>
      </c>
      <c r="D426" s="5" t="s">
        <v>803</v>
      </c>
      <c r="E426" s="17">
        <v>780601.97</v>
      </c>
      <c r="F426" s="17">
        <v>590137.30000000005</v>
      </c>
      <c r="G426" s="17">
        <v>190464.66999999993</v>
      </c>
      <c r="H426" s="7"/>
      <c r="I426" s="22"/>
      <c r="J426" s="17"/>
      <c r="K426" s="17"/>
      <c r="L426" s="17"/>
      <c r="M426" s="17"/>
      <c r="Q426" s="17"/>
    </row>
    <row r="427" spans="1:17">
      <c r="A427" s="5" t="s">
        <v>789</v>
      </c>
      <c r="B427" s="6" t="s">
        <v>8</v>
      </c>
      <c r="C427" s="5" t="s">
        <v>804</v>
      </c>
      <c r="D427" s="5" t="s">
        <v>805</v>
      </c>
      <c r="E427" s="17">
        <v>358472.19</v>
      </c>
      <c r="F427" s="17">
        <v>271006</v>
      </c>
      <c r="G427" s="17">
        <v>87466.19</v>
      </c>
      <c r="H427" s="7"/>
      <c r="I427" s="22"/>
      <c r="J427" s="17"/>
      <c r="K427" s="17"/>
      <c r="L427" s="17"/>
      <c r="M427" s="17"/>
      <c r="Q427" s="17"/>
    </row>
    <row r="428" spans="1:17">
      <c r="A428" s="5" t="s">
        <v>789</v>
      </c>
      <c r="B428" s="6" t="s">
        <v>8</v>
      </c>
      <c r="C428" s="5" t="s">
        <v>806</v>
      </c>
      <c r="D428" s="5" t="s">
        <v>807</v>
      </c>
      <c r="E428" s="17">
        <v>357478.93</v>
      </c>
      <c r="F428" s="17">
        <v>270255.07</v>
      </c>
      <c r="G428" s="17">
        <v>87223.859999999986</v>
      </c>
      <c r="H428" s="7"/>
      <c r="I428" s="22"/>
      <c r="J428" s="17"/>
      <c r="K428" s="17"/>
      <c r="L428" s="17"/>
      <c r="M428" s="17"/>
      <c r="Q428" s="17"/>
    </row>
    <row r="429" spans="1:17">
      <c r="A429" s="5" t="s">
        <v>789</v>
      </c>
      <c r="B429" s="6" t="s">
        <v>8</v>
      </c>
      <c r="C429" s="5" t="s">
        <v>808</v>
      </c>
      <c r="D429" s="5" t="s">
        <v>809</v>
      </c>
      <c r="E429" s="17">
        <v>346898.86</v>
      </c>
      <c r="F429" s="17">
        <v>262256.51</v>
      </c>
      <c r="G429" s="17">
        <v>84642.349999999977</v>
      </c>
      <c r="H429" s="7"/>
      <c r="I429" s="22"/>
      <c r="J429" s="17"/>
      <c r="K429" s="17"/>
      <c r="L429" s="17"/>
      <c r="M429" s="17"/>
      <c r="Q429" s="17"/>
    </row>
    <row r="430" spans="1:17">
      <c r="A430" s="5" t="s">
        <v>789</v>
      </c>
      <c r="B430" s="6" t="s">
        <v>8</v>
      </c>
      <c r="C430" s="5" t="s">
        <v>810</v>
      </c>
      <c r="D430" s="5" t="s">
        <v>811</v>
      </c>
      <c r="E430" s="17">
        <v>346898.88</v>
      </c>
      <c r="F430" s="17">
        <v>262256.51999999996</v>
      </c>
      <c r="G430" s="17">
        <v>84642.360000000044</v>
      </c>
      <c r="H430" s="7"/>
      <c r="I430" s="22"/>
      <c r="J430" s="17"/>
      <c r="K430" s="17"/>
      <c r="L430" s="17"/>
      <c r="M430" s="17"/>
      <c r="Q430" s="17"/>
    </row>
    <row r="431" spans="1:17">
      <c r="A431" s="5" t="s">
        <v>789</v>
      </c>
      <c r="B431" s="6" t="s">
        <v>8</v>
      </c>
      <c r="C431" s="5" t="s">
        <v>812</v>
      </c>
      <c r="D431" s="5" t="s">
        <v>813</v>
      </c>
      <c r="E431" s="17">
        <v>360612.85</v>
      </c>
      <c r="F431" s="17">
        <v>272624.43</v>
      </c>
      <c r="G431" s="17">
        <v>87988.419999999984</v>
      </c>
      <c r="H431" s="7"/>
      <c r="I431" s="22"/>
      <c r="J431" s="17"/>
      <c r="K431" s="17"/>
      <c r="L431" s="17"/>
      <c r="M431" s="17"/>
      <c r="Q431" s="17"/>
    </row>
    <row r="432" spans="1:17">
      <c r="A432" s="5" t="s">
        <v>789</v>
      </c>
      <c r="B432" s="6" t="s">
        <v>8</v>
      </c>
      <c r="C432" s="5" t="s">
        <v>814</v>
      </c>
      <c r="D432" s="5" t="s">
        <v>815</v>
      </c>
      <c r="E432" s="17">
        <v>359466.43</v>
      </c>
      <c r="F432" s="17">
        <v>271757.63</v>
      </c>
      <c r="G432" s="17">
        <v>87708.799999999988</v>
      </c>
      <c r="H432" s="7"/>
      <c r="I432" s="22"/>
      <c r="J432" s="17"/>
      <c r="K432" s="17"/>
      <c r="L432" s="17"/>
      <c r="M432" s="17"/>
      <c r="Q432" s="17"/>
    </row>
    <row r="433" spans="1:17">
      <c r="A433" s="5" t="s">
        <v>789</v>
      </c>
      <c r="B433" s="6" t="s">
        <v>8</v>
      </c>
      <c r="C433" s="5" t="s">
        <v>816</v>
      </c>
      <c r="D433" s="5" t="s">
        <v>817</v>
      </c>
      <c r="E433" s="17">
        <v>346898.88</v>
      </c>
      <c r="F433" s="17">
        <v>262256.51999999996</v>
      </c>
      <c r="G433" s="17">
        <v>84642.360000000044</v>
      </c>
      <c r="H433" s="7"/>
      <c r="I433" s="22"/>
      <c r="J433" s="17"/>
      <c r="K433" s="17"/>
      <c r="L433" s="17"/>
      <c r="M433" s="17"/>
      <c r="Q433" s="17"/>
    </row>
    <row r="434" spans="1:17">
      <c r="A434" s="5" t="s">
        <v>789</v>
      </c>
      <c r="B434" s="6" t="s">
        <v>8</v>
      </c>
      <c r="C434" s="5" t="s">
        <v>818</v>
      </c>
      <c r="D434" s="5" t="s">
        <v>819</v>
      </c>
      <c r="E434" s="17">
        <v>346898.88</v>
      </c>
      <c r="F434" s="17">
        <v>262256.51999999996</v>
      </c>
      <c r="G434" s="17">
        <v>84642.360000000044</v>
      </c>
      <c r="H434" s="7"/>
      <c r="I434" s="22"/>
      <c r="J434" s="17"/>
      <c r="K434" s="17"/>
      <c r="L434" s="17"/>
      <c r="M434" s="17"/>
      <c r="Q434" s="17"/>
    </row>
    <row r="435" spans="1:17">
      <c r="A435" s="5" t="s">
        <v>789</v>
      </c>
      <c r="B435" s="6" t="s">
        <v>8</v>
      </c>
      <c r="C435" s="5" t="s">
        <v>820</v>
      </c>
      <c r="D435" s="5" t="s">
        <v>821</v>
      </c>
      <c r="E435" s="17">
        <v>363112.85</v>
      </c>
      <c r="F435" s="17">
        <v>274514.44</v>
      </c>
      <c r="G435" s="17">
        <v>88598.409999999974</v>
      </c>
      <c r="H435" s="7"/>
      <c r="I435" s="22"/>
      <c r="J435" s="17"/>
      <c r="K435" s="17"/>
      <c r="L435" s="17"/>
      <c r="M435" s="17"/>
      <c r="Q435" s="17"/>
    </row>
    <row r="436" spans="1:17">
      <c r="A436" s="5" t="s">
        <v>789</v>
      </c>
      <c r="B436" s="6" t="s">
        <v>8</v>
      </c>
      <c r="C436" s="5" t="s">
        <v>822</v>
      </c>
      <c r="D436" s="5" t="s">
        <v>823</v>
      </c>
      <c r="E436" s="17">
        <v>363112.85</v>
      </c>
      <c r="F436" s="17">
        <v>274514.44</v>
      </c>
      <c r="G436" s="17">
        <v>88598.409999999974</v>
      </c>
      <c r="H436" s="7"/>
      <c r="I436" s="22"/>
      <c r="J436" s="17"/>
      <c r="K436" s="17"/>
      <c r="L436" s="17"/>
      <c r="M436" s="17"/>
      <c r="Q436" s="17"/>
    </row>
    <row r="437" spans="1:17">
      <c r="A437" s="5" t="s">
        <v>789</v>
      </c>
      <c r="B437" s="6" t="s">
        <v>8</v>
      </c>
      <c r="C437" s="5" t="s">
        <v>824</v>
      </c>
      <c r="D437" s="5" t="s">
        <v>825</v>
      </c>
      <c r="E437" s="17">
        <v>348759.41</v>
      </c>
      <c r="F437" s="17">
        <v>263663.17</v>
      </c>
      <c r="G437" s="17">
        <v>85096.239999999991</v>
      </c>
      <c r="H437" s="7"/>
      <c r="I437" s="22"/>
      <c r="J437" s="17"/>
      <c r="K437" s="17"/>
      <c r="L437" s="17"/>
      <c r="M437" s="17"/>
      <c r="Q437" s="17"/>
    </row>
    <row r="438" spans="1:17">
      <c r="A438" s="5" t="s">
        <v>789</v>
      </c>
      <c r="B438" s="6" t="s">
        <v>8</v>
      </c>
      <c r="C438" s="5" t="s">
        <v>826</v>
      </c>
      <c r="D438" s="5" t="s">
        <v>827</v>
      </c>
      <c r="E438" s="17">
        <v>348759.41</v>
      </c>
      <c r="F438" s="17">
        <v>263663.17</v>
      </c>
      <c r="G438" s="17">
        <v>85096.239999999991</v>
      </c>
      <c r="H438" s="7"/>
      <c r="I438" s="22"/>
      <c r="J438" s="17"/>
      <c r="K438" s="17"/>
      <c r="L438" s="17"/>
      <c r="M438" s="17"/>
      <c r="Q438" s="17"/>
    </row>
    <row r="439" spans="1:17">
      <c r="A439" s="5" t="s">
        <v>789</v>
      </c>
      <c r="B439" s="6" t="s">
        <v>8</v>
      </c>
      <c r="C439" s="5" t="s">
        <v>828</v>
      </c>
      <c r="D439" s="5" t="s">
        <v>829</v>
      </c>
      <c r="E439" s="17">
        <v>348759.41</v>
      </c>
      <c r="F439" s="17">
        <v>263663.17</v>
      </c>
      <c r="G439" s="17">
        <v>85096.239999999991</v>
      </c>
      <c r="H439" s="7"/>
      <c r="I439" s="22"/>
      <c r="J439" s="17"/>
      <c r="K439" s="17"/>
      <c r="L439" s="17"/>
      <c r="M439" s="17"/>
      <c r="Q439" s="17"/>
    </row>
    <row r="440" spans="1:17">
      <c r="A440" s="5" t="s">
        <v>789</v>
      </c>
      <c r="B440" s="6" t="s">
        <v>8</v>
      </c>
      <c r="C440" s="5" t="s">
        <v>830</v>
      </c>
      <c r="D440" s="5" t="s">
        <v>831</v>
      </c>
      <c r="E440" s="17">
        <v>358826.86</v>
      </c>
      <c r="F440" s="17">
        <v>271274.17</v>
      </c>
      <c r="G440" s="17">
        <v>87552.69</v>
      </c>
      <c r="H440" s="7"/>
      <c r="I440" s="22"/>
      <c r="J440" s="17"/>
      <c r="K440" s="17"/>
      <c r="L440" s="17"/>
      <c r="M440" s="17"/>
      <c r="Q440" s="17"/>
    </row>
    <row r="441" spans="1:17">
      <c r="A441" s="5" t="s">
        <v>789</v>
      </c>
      <c r="B441" s="6" t="s">
        <v>8</v>
      </c>
      <c r="C441" s="5" t="s">
        <v>832</v>
      </c>
      <c r="D441" s="5" t="s">
        <v>833</v>
      </c>
      <c r="E441" s="17">
        <v>394176.97</v>
      </c>
      <c r="F441" s="17">
        <v>297999.01</v>
      </c>
      <c r="G441" s="17">
        <v>96177.959999999963</v>
      </c>
      <c r="H441" s="7"/>
      <c r="I441" s="22"/>
      <c r="J441" s="17"/>
      <c r="K441" s="17"/>
      <c r="L441" s="17"/>
      <c r="M441" s="17"/>
      <c r="Q441" s="17"/>
    </row>
    <row r="442" spans="1:17">
      <c r="A442" s="5" t="s">
        <v>789</v>
      </c>
      <c r="B442" s="6" t="s">
        <v>8</v>
      </c>
      <c r="C442" s="5" t="s">
        <v>834</v>
      </c>
      <c r="D442" s="5" t="s">
        <v>835</v>
      </c>
      <c r="E442" s="17">
        <v>349641.99</v>
      </c>
      <c r="F442" s="17">
        <v>264330.38</v>
      </c>
      <c r="G442" s="17">
        <v>85311.609999999986</v>
      </c>
      <c r="H442" s="7"/>
      <c r="I442" s="22"/>
      <c r="J442" s="17"/>
      <c r="K442" s="17"/>
      <c r="L442" s="17"/>
      <c r="M442" s="17"/>
      <c r="Q442" s="17"/>
    </row>
    <row r="443" spans="1:17">
      <c r="A443" s="5" t="s">
        <v>836</v>
      </c>
      <c r="B443" s="6" t="s">
        <v>8</v>
      </c>
      <c r="C443" s="5" t="s">
        <v>837</v>
      </c>
      <c r="D443" s="5" t="s">
        <v>838</v>
      </c>
      <c r="E443" s="17">
        <v>1057935.5900000001</v>
      </c>
      <c r="F443" s="17">
        <v>824531.61</v>
      </c>
      <c r="G443" s="17">
        <v>233403.9800000001</v>
      </c>
      <c r="H443" s="7"/>
      <c r="I443" s="22"/>
      <c r="J443" s="17"/>
      <c r="K443" s="17"/>
      <c r="L443" s="17"/>
      <c r="M443" s="17"/>
      <c r="Q443" s="17"/>
    </row>
    <row r="444" spans="1:17">
      <c r="A444" s="5" t="s">
        <v>836</v>
      </c>
      <c r="B444" s="6" t="s">
        <v>8</v>
      </c>
      <c r="C444" s="5" t="s">
        <v>839</v>
      </c>
      <c r="D444" s="5" t="s">
        <v>840</v>
      </c>
      <c r="E444" s="17">
        <v>1082049.5900000001</v>
      </c>
      <c r="F444" s="17">
        <v>843325.54</v>
      </c>
      <c r="G444" s="17">
        <v>238724.05000000005</v>
      </c>
      <c r="H444" s="7"/>
      <c r="I444" s="22"/>
      <c r="J444" s="17"/>
      <c r="K444" s="17"/>
      <c r="L444" s="17"/>
      <c r="M444" s="17"/>
      <c r="Q444" s="17"/>
    </row>
    <row r="445" spans="1:17">
      <c r="A445" s="5" t="s">
        <v>61</v>
      </c>
      <c r="B445" s="6" t="s">
        <v>841</v>
      </c>
      <c r="C445" s="25" t="s">
        <v>842</v>
      </c>
      <c r="D445" s="25" t="s">
        <v>843</v>
      </c>
      <c r="E445" s="17">
        <v>169149.37</v>
      </c>
      <c r="F445" s="17">
        <v>75417.320000000007</v>
      </c>
      <c r="G445" s="17">
        <v>93732.049999999988</v>
      </c>
      <c r="H445" s="7"/>
      <c r="I445" s="22"/>
      <c r="J445" s="17"/>
      <c r="K445" s="17"/>
      <c r="L445" s="17"/>
      <c r="M445" s="17"/>
      <c r="Q445" s="17"/>
    </row>
    <row r="446" spans="1:17">
      <c r="A446" s="5" t="s">
        <v>61</v>
      </c>
      <c r="B446" s="6" t="s">
        <v>841</v>
      </c>
      <c r="C446" s="25" t="s">
        <v>844</v>
      </c>
      <c r="D446" s="25" t="s">
        <v>845</v>
      </c>
      <c r="E446" s="17">
        <v>38497.980000000003</v>
      </c>
      <c r="F446" s="17">
        <v>17164.800000000003</v>
      </c>
      <c r="G446" s="17">
        <v>21333.18</v>
      </c>
      <c r="H446" s="7"/>
      <c r="I446" s="22"/>
      <c r="J446" s="17"/>
      <c r="K446" s="17"/>
      <c r="L446" s="17"/>
      <c r="M446" s="17"/>
      <c r="Q446" s="17"/>
    </row>
    <row r="447" spans="1:17">
      <c r="A447" s="5" t="s">
        <v>61</v>
      </c>
      <c r="B447" s="6" t="s">
        <v>841</v>
      </c>
      <c r="C447" s="25" t="s">
        <v>846</v>
      </c>
      <c r="D447" s="25" t="s">
        <v>847</v>
      </c>
      <c r="E447" s="17">
        <v>152061.76000000001</v>
      </c>
      <c r="F447" s="17">
        <v>67798.51999999999</v>
      </c>
      <c r="G447" s="17">
        <v>84263.24000000002</v>
      </c>
      <c r="H447" s="7"/>
      <c r="I447" s="22"/>
      <c r="J447" s="17"/>
      <c r="K447" s="17"/>
      <c r="L447" s="17"/>
      <c r="M447" s="17"/>
      <c r="Q447" s="17"/>
    </row>
    <row r="448" spans="1:17">
      <c r="A448" s="5" t="s">
        <v>61</v>
      </c>
      <c r="B448" s="6" t="s">
        <v>8</v>
      </c>
      <c r="C448" s="5" t="s">
        <v>113</v>
      </c>
      <c r="D448" s="5" t="s">
        <v>114</v>
      </c>
      <c r="E448" s="17">
        <v>3105209.11</v>
      </c>
      <c r="F448" s="17">
        <v>2363383.7199999997</v>
      </c>
      <c r="G448" s="17">
        <v>741825.39000000013</v>
      </c>
      <c r="H448" s="7"/>
      <c r="I448" s="22"/>
      <c r="J448" s="17"/>
      <c r="K448" s="17"/>
      <c r="L448" s="17"/>
      <c r="M448" s="17"/>
      <c r="Q448" s="17"/>
    </row>
    <row r="449" spans="1:17">
      <c r="A449" s="5"/>
      <c r="C449" s="5"/>
      <c r="D449" s="5"/>
      <c r="E449" s="7"/>
      <c r="F449" s="7"/>
      <c r="G449" s="7"/>
      <c r="H449" s="7"/>
      <c r="Q449" s="6"/>
    </row>
    <row r="450" spans="1:17" s="15" customFormat="1">
      <c r="A450" s="26"/>
      <c r="B450" s="27"/>
      <c r="C450" s="26"/>
      <c r="D450" s="26" t="s">
        <v>863</v>
      </c>
      <c r="E450" s="30">
        <f>SUM(E4:E449)</f>
        <v>224219239.4799999</v>
      </c>
      <c r="F450" s="30">
        <f>SUM(F4:F449)</f>
        <v>170438842.24303722</v>
      </c>
      <c r="G450" s="30">
        <f>SUM(G4:G449)</f>
        <v>53780397.236962765</v>
      </c>
      <c r="H450" s="28"/>
      <c r="J450" s="28"/>
      <c r="K450" s="28"/>
      <c r="L450" s="28"/>
      <c r="M450" s="28"/>
      <c r="N450" s="28"/>
      <c r="O450" s="28"/>
      <c r="P450" s="28"/>
    </row>
    <row r="451" spans="1:17">
      <c r="E451" s="9"/>
      <c r="F451" s="9"/>
      <c r="G451" s="7"/>
      <c r="H451" s="7"/>
      <c r="Q451" s="6"/>
    </row>
    <row r="452" spans="1:17">
      <c r="A452" s="5"/>
      <c r="C452" s="5"/>
      <c r="D452" s="5" t="s">
        <v>877</v>
      </c>
      <c r="E452" s="17">
        <f>-'a1 Remaining Bal of Exist Asset'!C4</f>
        <v>-763452.57</v>
      </c>
      <c r="F452" s="17">
        <f>-'a1 Remaining Bal of Exist Asset'!D4</f>
        <v>-581065.98</v>
      </c>
      <c r="G452" s="17">
        <f>-'a1 Remaining Bal of Exist Asset'!E4</f>
        <v>-182386.59</v>
      </c>
      <c r="H452" s="7"/>
      <c r="I452" s="22"/>
      <c r="J452" s="17"/>
      <c r="K452" s="17"/>
      <c r="L452" s="17"/>
      <c r="M452" s="17"/>
      <c r="Q452" s="17"/>
    </row>
    <row r="453" spans="1:17">
      <c r="D453" s="6" t="s">
        <v>876</v>
      </c>
      <c r="E453" s="17">
        <f>'a2 Net Replacement Cost'!D2</f>
        <v>2287031</v>
      </c>
      <c r="F453" s="17">
        <f>'a2 Net Replacement Cost'!G2</f>
        <v>122432.39286666643</v>
      </c>
      <c r="G453" s="17">
        <f>'a2 Net Replacement Cost'!H2</f>
        <v>2164598.6071333336</v>
      </c>
      <c r="H453" s="7"/>
      <c r="I453" s="17"/>
    </row>
    <row r="454" spans="1:17">
      <c r="H454" s="7"/>
    </row>
    <row r="455" spans="1:17">
      <c r="D455" s="26" t="s">
        <v>864</v>
      </c>
      <c r="E455" s="31">
        <f>E450+E452+E453</f>
        <v>225742817.90999991</v>
      </c>
      <c r="F455" s="31">
        <f>F450+F452+F453</f>
        <v>169980208.65590391</v>
      </c>
      <c r="G455" s="31">
        <f>G450+G452+G453</f>
        <v>55762609.254096098</v>
      </c>
      <c r="H455" s="7"/>
    </row>
    <row r="456" spans="1:17">
      <c r="H456" s="7"/>
    </row>
    <row r="457" spans="1:17">
      <c r="D457" s="6" t="s">
        <v>865</v>
      </c>
      <c r="E457" s="29">
        <f>E455-E450</f>
        <v>1523578.4300000072</v>
      </c>
      <c r="F457" s="29">
        <f t="shared" ref="F457:G457" si="0">F455-F450</f>
        <v>-458633.58713331819</v>
      </c>
      <c r="G457" s="29">
        <f t="shared" si="0"/>
        <v>1982212.0171333328</v>
      </c>
      <c r="H457" s="7"/>
    </row>
    <row r="459" spans="1:17">
      <c r="F459" s="29"/>
    </row>
    <row r="461" spans="1:17">
      <c r="G461" s="17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957AA-38FA-44BF-AD5E-3DCC68828171}">
  <dimension ref="A1:R155"/>
  <sheetViews>
    <sheetView workbookViewId="0">
      <selection activeCell="T8" sqref="T8"/>
    </sheetView>
  </sheetViews>
  <sheetFormatPr defaultColWidth="10.28515625" defaultRowHeight="15"/>
  <cols>
    <col min="1" max="1" width="21.42578125" style="8" bestFit="1" customWidth="1"/>
    <col min="2" max="2" width="13.140625" style="8" bestFit="1" customWidth="1"/>
    <col min="3" max="3" width="15.85546875" style="11" bestFit="1" customWidth="1"/>
    <col min="4" max="4" width="9.5703125" style="8" bestFit="1" customWidth="1"/>
    <col min="5" max="5" width="10.42578125" style="8" bestFit="1" customWidth="1"/>
    <col min="6" max="6" width="11.5703125" style="8" bestFit="1" customWidth="1"/>
    <col min="7" max="7" width="7.140625" style="8" bestFit="1" customWidth="1"/>
    <col min="8" max="8" width="11" style="8" bestFit="1" customWidth="1"/>
    <col min="9" max="9" width="9.5703125" style="8" bestFit="1" customWidth="1"/>
    <col min="10" max="10" width="8.85546875" style="8" bestFit="1" customWidth="1"/>
    <col min="11" max="11" width="10.28515625" style="8" bestFit="1" customWidth="1"/>
    <col min="12" max="12" width="14" style="2" bestFit="1" customWidth="1"/>
    <col min="13" max="13" width="11.28515625" style="8" bestFit="1" customWidth="1"/>
    <col min="14" max="14" width="10.7109375" style="12" bestFit="1" customWidth="1"/>
    <col min="15" max="15" width="6.85546875" style="13" bestFit="1" customWidth="1"/>
    <col min="16" max="16" width="8.42578125" style="13" bestFit="1" customWidth="1"/>
    <col min="17" max="16384" width="10.28515625" style="8"/>
  </cols>
  <sheetData>
    <row r="1" spans="1:18" ht="16.5" thickTop="1" thickBot="1">
      <c r="A1" s="10" t="s">
        <v>878</v>
      </c>
      <c r="R1" s="1"/>
    </row>
    <row r="2" spans="1:18" ht="16.5" thickTop="1" thickBot="1">
      <c r="A2" s="10" t="s">
        <v>879</v>
      </c>
      <c r="B2" s="10" t="s">
        <v>880</v>
      </c>
      <c r="C2" s="10" t="s">
        <v>881</v>
      </c>
      <c r="D2" s="10" t="s">
        <v>1</v>
      </c>
      <c r="E2" s="10" t="s">
        <v>882</v>
      </c>
      <c r="F2" s="10" t="s">
        <v>883</v>
      </c>
      <c r="G2" s="10" t="s">
        <v>884</v>
      </c>
      <c r="H2" s="10" t="s">
        <v>885</v>
      </c>
      <c r="I2" s="10" t="s">
        <v>886</v>
      </c>
      <c r="J2" s="10" t="s">
        <v>2</v>
      </c>
      <c r="K2" s="10" t="s">
        <v>887</v>
      </c>
      <c r="L2" s="14" t="s">
        <v>888</v>
      </c>
      <c r="M2" s="10" t="s">
        <v>889</v>
      </c>
      <c r="N2" s="10" t="s">
        <v>890</v>
      </c>
      <c r="O2" s="10" t="s">
        <v>891</v>
      </c>
      <c r="P2" s="10" t="s">
        <v>892</v>
      </c>
    </row>
    <row r="3" spans="1:18" ht="15.75" thickTop="1">
      <c r="A3" s="8" t="s">
        <v>893</v>
      </c>
      <c r="B3" s="8" t="s">
        <v>113</v>
      </c>
      <c r="C3" s="11">
        <v>41586.603587962964</v>
      </c>
      <c r="D3" s="8" t="s">
        <v>894</v>
      </c>
      <c r="E3" s="8" t="s">
        <v>895</v>
      </c>
      <c r="F3" s="8" t="s">
        <v>896</v>
      </c>
      <c r="H3" s="8" t="s">
        <v>897</v>
      </c>
      <c r="J3" s="8" t="s">
        <v>8</v>
      </c>
      <c r="K3" s="8" t="s">
        <v>898</v>
      </c>
      <c r="L3" s="2">
        <v>-14442.84</v>
      </c>
      <c r="M3" s="8" t="s">
        <v>899</v>
      </c>
      <c r="N3" s="12">
        <v>41578</v>
      </c>
      <c r="O3" s="13">
        <v>2013</v>
      </c>
      <c r="P3" s="13">
        <v>10</v>
      </c>
    </row>
    <row r="4" spans="1:18">
      <c r="A4" s="8" t="s">
        <v>893</v>
      </c>
      <c r="B4" s="8" t="s">
        <v>113</v>
      </c>
      <c r="C4" s="11">
        <v>41586.603587962964</v>
      </c>
      <c r="D4" s="8" t="s">
        <v>894</v>
      </c>
      <c r="E4" s="8" t="s">
        <v>895</v>
      </c>
      <c r="F4" s="8" t="s">
        <v>900</v>
      </c>
      <c r="H4" s="8" t="s">
        <v>897</v>
      </c>
      <c r="J4" s="8" t="s">
        <v>8</v>
      </c>
      <c r="K4" s="8" t="s">
        <v>898</v>
      </c>
      <c r="L4" s="2">
        <v>-202199.64</v>
      </c>
      <c r="M4" s="8" t="s">
        <v>899</v>
      </c>
      <c r="N4" s="12">
        <v>41578</v>
      </c>
      <c r="O4" s="13">
        <v>2013</v>
      </c>
      <c r="P4" s="13">
        <v>10</v>
      </c>
    </row>
    <row r="5" spans="1:18">
      <c r="A5" s="8" t="s">
        <v>893</v>
      </c>
      <c r="B5" s="8" t="s">
        <v>113</v>
      </c>
      <c r="C5" s="11">
        <v>41617.556921296295</v>
      </c>
      <c r="D5" s="8" t="s">
        <v>894</v>
      </c>
      <c r="E5" s="8" t="s">
        <v>895</v>
      </c>
      <c r="F5" s="8" t="s">
        <v>896</v>
      </c>
      <c r="H5" s="8" t="s">
        <v>897</v>
      </c>
      <c r="J5" s="8" t="s">
        <v>8</v>
      </c>
      <c r="K5" s="8" t="s">
        <v>898</v>
      </c>
      <c r="L5" s="2">
        <v>-14442.84</v>
      </c>
      <c r="M5" s="8" t="s">
        <v>901</v>
      </c>
      <c r="N5" s="12">
        <v>41608</v>
      </c>
      <c r="O5" s="13">
        <v>2013</v>
      </c>
      <c r="P5" s="13">
        <v>11</v>
      </c>
    </row>
    <row r="6" spans="1:18">
      <c r="A6" s="8" t="s">
        <v>893</v>
      </c>
      <c r="B6" s="8" t="s">
        <v>113</v>
      </c>
      <c r="C6" s="11">
        <v>41663.559039351851</v>
      </c>
      <c r="D6" s="8" t="s">
        <v>894</v>
      </c>
      <c r="E6" s="8" t="s">
        <v>895</v>
      </c>
      <c r="F6" s="8" t="s">
        <v>896</v>
      </c>
      <c r="H6" s="8" t="s">
        <v>897</v>
      </c>
      <c r="J6" s="8" t="s">
        <v>8</v>
      </c>
      <c r="K6" s="8" t="s">
        <v>898</v>
      </c>
      <c r="L6" s="2">
        <v>-14442.85</v>
      </c>
      <c r="M6" s="8" t="s">
        <v>902</v>
      </c>
      <c r="N6" s="12">
        <v>41639</v>
      </c>
      <c r="O6" s="13">
        <v>2013</v>
      </c>
      <c r="P6" s="13">
        <v>12</v>
      </c>
    </row>
    <row r="7" spans="1:18">
      <c r="A7" s="8" t="s">
        <v>893</v>
      </c>
      <c r="B7" s="8" t="s">
        <v>113</v>
      </c>
      <c r="C7" s="11">
        <v>41676.64707175926</v>
      </c>
      <c r="D7" s="8" t="s">
        <v>894</v>
      </c>
      <c r="E7" s="8" t="s">
        <v>895</v>
      </c>
      <c r="F7" s="8" t="s">
        <v>896</v>
      </c>
      <c r="H7" s="8" t="s">
        <v>897</v>
      </c>
      <c r="J7" s="8" t="s">
        <v>8</v>
      </c>
      <c r="K7" s="8" t="s">
        <v>898</v>
      </c>
      <c r="L7" s="2">
        <v>-14442.83</v>
      </c>
      <c r="M7" s="8" t="s">
        <v>903</v>
      </c>
      <c r="N7" s="12">
        <v>41670</v>
      </c>
      <c r="O7" s="13">
        <v>2014</v>
      </c>
      <c r="P7" s="13">
        <v>1</v>
      </c>
    </row>
    <row r="8" spans="1:18">
      <c r="A8" s="8" t="s">
        <v>893</v>
      </c>
      <c r="B8" s="8" t="s">
        <v>113</v>
      </c>
      <c r="C8" s="11">
        <v>41708.441516203704</v>
      </c>
      <c r="D8" s="8" t="s">
        <v>894</v>
      </c>
      <c r="E8" s="8" t="s">
        <v>895</v>
      </c>
      <c r="F8" s="8" t="s">
        <v>896</v>
      </c>
      <c r="H8" s="8" t="s">
        <v>897</v>
      </c>
      <c r="J8" s="8" t="s">
        <v>8</v>
      </c>
      <c r="K8" s="8" t="s">
        <v>898</v>
      </c>
      <c r="L8" s="2">
        <v>-14442.83</v>
      </c>
      <c r="M8" s="8" t="s">
        <v>904</v>
      </c>
      <c r="N8" s="12">
        <v>41698</v>
      </c>
      <c r="O8" s="13">
        <v>2014</v>
      </c>
      <c r="P8" s="13">
        <v>2</v>
      </c>
    </row>
    <row r="9" spans="1:18">
      <c r="A9" s="8" t="s">
        <v>893</v>
      </c>
      <c r="B9" s="8" t="s">
        <v>113</v>
      </c>
      <c r="C9" s="11">
        <v>41736.369525462964</v>
      </c>
      <c r="D9" s="8" t="s">
        <v>894</v>
      </c>
      <c r="E9" s="8" t="s">
        <v>895</v>
      </c>
      <c r="F9" s="8" t="s">
        <v>896</v>
      </c>
      <c r="H9" s="8" t="s">
        <v>897</v>
      </c>
      <c r="J9" s="8" t="s">
        <v>8</v>
      </c>
      <c r="K9" s="8" t="s">
        <v>898</v>
      </c>
      <c r="L9" s="2">
        <v>-14442.83</v>
      </c>
      <c r="M9" s="8" t="s">
        <v>905</v>
      </c>
      <c r="N9" s="12">
        <v>41729</v>
      </c>
      <c r="O9" s="13">
        <v>2014</v>
      </c>
      <c r="P9" s="13">
        <v>3</v>
      </c>
    </row>
    <row r="10" spans="1:18">
      <c r="A10" s="8" t="s">
        <v>893</v>
      </c>
      <c r="B10" s="8" t="s">
        <v>113</v>
      </c>
      <c r="C10" s="11">
        <v>41768.697928240741</v>
      </c>
      <c r="D10" s="8" t="s">
        <v>894</v>
      </c>
      <c r="E10" s="8" t="s">
        <v>895</v>
      </c>
      <c r="F10" s="8" t="s">
        <v>896</v>
      </c>
      <c r="H10" s="8" t="s">
        <v>897</v>
      </c>
      <c r="J10" s="8" t="s">
        <v>8</v>
      </c>
      <c r="K10" s="8" t="s">
        <v>898</v>
      </c>
      <c r="L10" s="2">
        <v>-14442.83</v>
      </c>
      <c r="M10" s="8" t="s">
        <v>906</v>
      </c>
      <c r="N10" s="12">
        <v>41759</v>
      </c>
      <c r="O10" s="13">
        <v>2014</v>
      </c>
      <c r="P10" s="13">
        <v>4</v>
      </c>
    </row>
    <row r="11" spans="1:18">
      <c r="A11" s="8" t="s">
        <v>893</v>
      </c>
      <c r="B11" s="8" t="s">
        <v>113</v>
      </c>
      <c r="C11" s="11">
        <v>41803.50922453704</v>
      </c>
      <c r="D11" s="8" t="s">
        <v>894</v>
      </c>
      <c r="E11" s="8" t="s">
        <v>895</v>
      </c>
      <c r="F11" s="8" t="s">
        <v>896</v>
      </c>
      <c r="H11" s="8" t="s">
        <v>897</v>
      </c>
      <c r="J11" s="8" t="s">
        <v>8</v>
      </c>
      <c r="K11" s="8" t="s">
        <v>898</v>
      </c>
      <c r="L11" s="2">
        <v>-14442.83</v>
      </c>
      <c r="M11" s="8" t="s">
        <v>907</v>
      </c>
      <c r="N11" s="12">
        <v>41790</v>
      </c>
      <c r="O11" s="13">
        <v>2014</v>
      </c>
      <c r="P11" s="13">
        <v>5</v>
      </c>
    </row>
    <row r="12" spans="1:18">
      <c r="A12" s="8" t="s">
        <v>893</v>
      </c>
      <c r="B12" s="8" t="s">
        <v>113</v>
      </c>
      <c r="C12" s="11">
        <v>41837.392106481479</v>
      </c>
      <c r="D12" s="8" t="s">
        <v>894</v>
      </c>
      <c r="E12" s="8" t="s">
        <v>895</v>
      </c>
      <c r="F12" s="8" t="s">
        <v>896</v>
      </c>
      <c r="H12" s="8" t="s">
        <v>897</v>
      </c>
      <c r="J12" s="8" t="s">
        <v>8</v>
      </c>
      <c r="K12" s="8" t="s">
        <v>898</v>
      </c>
      <c r="L12" s="2">
        <v>-14442.83</v>
      </c>
      <c r="M12" s="8" t="s">
        <v>908</v>
      </c>
      <c r="N12" s="12">
        <v>41820</v>
      </c>
      <c r="O12" s="13">
        <v>2014</v>
      </c>
      <c r="P12" s="13">
        <v>6</v>
      </c>
    </row>
    <row r="13" spans="1:18">
      <c r="A13" s="8" t="s">
        <v>893</v>
      </c>
      <c r="B13" s="8" t="s">
        <v>113</v>
      </c>
      <c r="C13" s="11">
        <v>41862.622743055559</v>
      </c>
      <c r="D13" s="8" t="s">
        <v>894</v>
      </c>
      <c r="E13" s="8" t="s">
        <v>895</v>
      </c>
      <c r="F13" s="8" t="s">
        <v>896</v>
      </c>
      <c r="H13" s="8" t="s">
        <v>897</v>
      </c>
      <c r="J13" s="8" t="s">
        <v>8</v>
      </c>
      <c r="K13" s="8" t="s">
        <v>898</v>
      </c>
      <c r="L13" s="2">
        <v>-14442.83</v>
      </c>
      <c r="M13" s="8" t="s">
        <v>909</v>
      </c>
      <c r="N13" s="12">
        <v>41851</v>
      </c>
      <c r="O13" s="13">
        <v>2014</v>
      </c>
      <c r="P13" s="13">
        <v>7</v>
      </c>
    </row>
    <row r="14" spans="1:18">
      <c r="A14" s="8" t="s">
        <v>893</v>
      </c>
      <c r="B14" s="8" t="s">
        <v>113</v>
      </c>
      <c r="C14" s="11">
        <v>41890.572395833333</v>
      </c>
      <c r="D14" s="8" t="s">
        <v>894</v>
      </c>
      <c r="E14" s="8" t="s">
        <v>895</v>
      </c>
      <c r="F14" s="8" t="s">
        <v>896</v>
      </c>
      <c r="H14" s="8" t="s">
        <v>897</v>
      </c>
      <c r="J14" s="8" t="s">
        <v>8</v>
      </c>
      <c r="K14" s="8" t="s">
        <v>898</v>
      </c>
      <c r="L14" s="2">
        <v>-14442.83</v>
      </c>
      <c r="M14" s="8" t="s">
        <v>910</v>
      </c>
      <c r="N14" s="12">
        <v>41882</v>
      </c>
      <c r="O14" s="13">
        <v>2014</v>
      </c>
      <c r="P14" s="13">
        <v>8</v>
      </c>
    </row>
    <row r="15" spans="1:18">
      <c r="A15" s="8" t="s">
        <v>893</v>
      </c>
      <c r="B15" s="8" t="s">
        <v>113</v>
      </c>
      <c r="C15" s="11">
        <v>41920.402361111112</v>
      </c>
      <c r="D15" s="8" t="s">
        <v>894</v>
      </c>
      <c r="E15" s="8" t="s">
        <v>895</v>
      </c>
      <c r="F15" s="8" t="s">
        <v>896</v>
      </c>
      <c r="H15" s="8" t="s">
        <v>897</v>
      </c>
      <c r="J15" s="8" t="s">
        <v>8</v>
      </c>
      <c r="K15" s="8" t="s">
        <v>898</v>
      </c>
      <c r="L15" s="2">
        <v>-14442.83</v>
      </c>
      <c r="M15" s="8" t="s">
        <v>911</v>
      </c>
      <c r="N15" s="12">
        <v>41912</v>
      </c>
      <c r="O15" s="13">
        <v>2014</v>
      </c>
      <c r="P15" s="13">
        <v>9</v>
      </c>
    </row>
    <row r="16" spans="1:18">
      <c r="A16" s="8" t="s">
        <v>893</v>
      </c>
      <c r="B16" s="8" t="s">
        <v>113</v>
      </c>
      <c r="C16" s="11">
        <v>41955.476689814815</v>
      </c>
      <c r="D16" s="8" t="s">
        <v>894</v>
      </c>
      <c r="E16" s="8" t="s">
        <v>895</v>
      </c>
      <c r="F16" s="8" t="s">
        <v>896</v>
      </c>
      <c r="H16" s="8" t="s">
        <v>897</v>
      </c>
      <c r="J16" s="8" t="s">
        <v>8</v>
      </c>
      <c r="K16" s="8" t="s">
        <v>898</v>
      </c>
      <c r="L16" s="2">
        <v>-14442.83</v>
      </c>
      <c r="M16" s="8" t="s">
        <v>912</v>
      </c>
      <c r="N16" s="12">
        <v>41943</v>
      </c>
      <c r="O16" s="13">
        <v>2014</v>
      </c>
      <c r="P16" s="13">
        <v>10</v>
      </c>
    </row>
    <row r="17" spans="1:16">
      <c r="A17" s="8" t="s">
        <v>893</v>
      </c>
      <c r="B17" s="8" t="s">
        <v>113</v>
      </c>
      <c r="C17" s="11">
        <v>41983.560520833336</v>
      </c>
      <c r="D17" s="8" t="s">
        <v>894</v>
      </c>
      <c r="E17" s="8" t="s">
        <v>895</v>
      </c>
      <c r="F17" s="8" t="s">
        <v>896</v>
      </c>
      <c r="H17" s="8" t="s">
        <v>897</v>
      </c>
      <c r="J17" s="8" t="s">
        <v>8</v>
      </c>
      <c r="K17" s="8" t="s">
        <v>898</v>
      </c>
      <c r="L17" s="2">
        <v>-14442.83</v>
      </c>
      <c r="M17" s="8" t="s">
        <v>913</v>
      </c>
      <c r="N17" s="12">
        <v>41973</v>
      </c>
      <c r="O17" s="13">
        <v>2014</v>
      </c>
      <c r="P17" s="13">
        <v>11</v>
      </c>
    </row>
    <row r="18" spans="1:16">
      <c r="A18" s="8" t="s">
        <v>893</v>
      </c>
      <c r="B18" s="8" t="s">
        <v>113</v>
      </c>
      <c r="C18" s="11">
        <v>42036.576435185183</v>
      </c>
      <c r="D18" s="8" t="s">
        <v>894</v>
      </c>
      <c r="E18" s="8" t="s">
        <v>895</v>
      </c>
      <c r="F18" s="8" t="s">
        <v>896</v>
      </c>
      <c r="H18" s="8" t="s">
        <v>897</v>
      </c>
      <c r="J18" s="8" t="s">
        <v>8</v>
      </c>
      <c r="K18" s="8" t="s">
        <v>898</v>
      </c>
      <c r="L18" s="2">
        <v>-14442.87</v>
      </c>
      <c r="M18" s="8" t="s">
        <v>914</v>
      </c>
      <c r="N18" s="12">
        <v>42004</v>
      </c>
      <c r="O18" s="13">
        <v>2014</v>
      </c>
      <c r="P18" s="13">
        <v>12</v>
      </c>
    </row>
    <row r="19" spans="1:16">
      <c r="A19" s="8" t="s">
        <v>893</v>
      </c>
      <c r="B19" s="8" t="s">
        <v>113</v>
      </c>
      <c r="C19" s="11">
        <v>42051.492685185185</v>
      </c>
      <c r="D19" s="8" t="s">
        <v>894</v>
      </c>
      <c r="E19" s="8" t="s">
        <v>895</v>
      </c>
      <c r="F19" s="8" t="s">
        <v>896</v>
      </c>
      <c r="H19" s="8" t="s">
        <v>897</v>
      </c>
      <c r="J19" s="8" t="s">
        <v>8</v>
      </c>
      <c r="K19" s="8" t="s">
        <v>898</v>
      </c>
      <c r="L19" s="2">
        <v>-14442.83</v>
      </c>
      <c r="M19" s="8" t="s">
        <v>915</v>
      </c>
      <c r="N19" s="12">
        <v>42035</v>
      </c>
      <c r="O19" s="13">
        <v>2015</v>
      </c>
      <c r="P19" s="13">
        <v>1</v>
      </c>
    </row>
    <row r="20" spans="1:16">
      <c r="A20" s="8" t="s">
        <v>893</v>
      </c>
      <c r="B20" s="8" t="s">
        <v>113</v>
      </c>
      <c r="C20" s="11">
        <v>42090.458287037036</v>
      </c>
      <c r="D20" s="8" t="s">
        <v>894</v>
      </c>
      <c r="E20" s="8" t="s">
        <v>895</v>
      </c>
      <c r="F20" s="8" t="s">
        <v>896</v>
      </c>
      <c r="H20" s="8" t="s">
        <v>897</v>
      </c>
      <c r="J20" s="8" t="s">
        <v>8</v>
      </c>
      <c r="K20" s="8" t="s">
        <v>898</v>
      </c>
      <c r="L20" s="2">
        <v>-14442.83</v>
      </c>
      <c r="M20" s="8" t="s">
        <v>916</v>
      </c>
      <c r="N20" s="12">
        <v>42063</v>
      </c>
      <c r="O20" s="13">
        <v>2015</v>
      </c>
      <c r="P20" s="13">
        <v>2</v>
      </c>
    </row>
    <row r="21" spans="1:16">
      <c r="A21" s="8" t="s">
        <v>893</v>
      </c>
      <c r="B21" s="8" t="s">
        <v>113</v>
      </c>
      <c r="C21" s="11">
        <v>42110.716724537036</v>
      </c>
      <c r="D21" s="8" t="s">
        <v>894</v>
      </c>
      <c r="E21" s="8" t="s">
        <v>895</v>
      </c>
      <c r="F21" s="8" t="s">
        <v>896</v>
      </c>
      <c r="H21" s="8" t="s">
        <v>897</v>
      </c>
      <c r="J21" s="8" t="s">
        <v>8</v>
      </c>
      <c r="K21" s="8" t="s">
        <v>898</v>
      </c>
      <c r="L21" s="2">
        <v>-14442.83</v>
      </c>
      <c r="M21" s="8" t="s">
        <v>917</v>
      </c>
      <c r="N21" s="12">
        <v>42094</v>
      </c>
      <c r="O21" s="13">
        <v>2015</v>
      </c>
      <c r="P21" s="13">
        <v>3</v>
      </c>
    </row>
    <row r="22" spans="1:16">
      <c r="A22" s="8" t="s">
        <v>893</v>
      </c>
      <c r="B22" s="8" t="s">
        <v>113</v>
      </c>
      <c r="C22" s="11">
        <v>42132.747418981482</v>
      </c>
      <c r="D22" s="8" t="s">
        <v>894</v>
      </c>
      <c r="E22" s="8" t="s">
        <v>895</v>
      </c>
      <c r="F22" s="8" t="s">
        <v>896</v>
      </c>
      <c r="H22" s="8" t="s">
        <v>897</v>
      </c>
      <c r="J22" s="8" t="s">
        <v>8</v>
      </c>
      <c r="K22" s="8" t="s">
        <v>898</v>
      </c>
      <c r="L22" s="2">
        <v>-14442.83</v>
      </c>
      <c r="M22" s="8" t="s">
        <v>918</v>
      </c>
      <c r="N22" s="12">
        <v>42124</v>
      </c>
      <c r="O22" s="13">
        <v>2015</v>
      </c>
      <c r="P22" s="13">
        <v>4</v>
      </c>
    </row>
    <row r="23" spans="1:16">
      <c r="A23" s="8" t="s">
        <v>893</v>
      </c>
      <c r="B23" s="8" t="s">
        <v>113</v>
      </c>
      <c r="C23" s="11">
        <v>42164.508715277778</v>
      </c>
      <c r="D23" s="8" t="s">
        <v>894</v>
      </c>
      <c r="E23" s="8" t="s">
        <v>895</v>
      </c>
      <c r="F23" s="8" t="s">
        <v>896</v>
      </c>
      <c r="H23" s="8" t="s">
        <v>897</v>
      </c>
      <c r="J23" s="8" t="s">
        <v>8</v>
      </c>
      <c r="K23" s="8" t="s">
        <v>898</v>
      </c>
      <c r="L23" s="2">
        <v>-14442.83</v>
      </c>
      <c r="M23" s="8" t="s">
        <v>919</v>
      </c>
      <c r="N23" s="12">
        <v>42155</v>
      </c>
      <c r="O23" s="13">
        <v>2015</v>
      </c>
      <c r="P23" s="13">
        <v>5</v>
      </c>
    </row>
    <row r="24" spans="1:16">
      <c r="A24" s="8" t="s">
        <v>893</v>
      </c>
      <c r="B24" s="8" t="s">
        <v>113</v>
      </c>
      <c r="C24" s="11">
        <v>42196.460358796299</v>
      </c>
      <c r="D24" s="8" t="s">
        <v>894</v>
      </c>
      <c r="E24" s="8" t="s">
        <v>895</v>
      </c>
      <c r="F24" s="8" t="s">
        <v>896</v>
      </c>
      <c r="H24" s="8" t="s">
        <v>897</v>
      </c>
      <c r="J24" s="8" t="s">
        <v>8</v>
      </c>
      <c r="K24" s="8" t="s">
        <v>898</v>
      </c>
      <c r="L24" s="2">
        <v>-14442.83</v>
      </c>
      <c r="M24" s="8" t="s">
        <v>920</v>
      </c>
      <c r="N24" s="12">
        <v>42185</v>
      </c>
      <c r="O24" s="13">
        <v>2015</v>
      </c>
      <c r="P24" s="13">
        <v>6</v>
      </c>
    </row>
    <row r="25" spans="1:16">
      <c r="A25" s="8" t="s">
        <v>893</v>
      </c>
      <c r="B25" s="8" t="s">
        <v>113</v>
      </c>
      <c r="C25" s="11">
        <v>42235.76635416667</v>
      </c>
      <c r="D25" s="8" t="s">
        <v>894</v>
      </c>
      <c r="E25" s="8" t="s">
        <v>895</v>
      </c>
      <c r="F25" s="8" t="s">
        <v>896</v>
      </c>
      <c r="H25" s="8" t="s">
        <v>897</v>
      </c>
      <c r="J25" s="8" t="s">
        <v>8</v>
      </c>
      <c r="K25" s="8" t="s">
        <v>898</v>
      </c>
      <c r="L25" s="2">
        <v>-14442.83</v>
      </c>
      <c r="M25" s="8" t="s">
        <v>921</v>
      </c>
      <c r="N25" s="12">
        <v>42216</v>
      </c>
      <c r="O25" s="13">
        <v>2015</v>
      </c>
      <c r="P25" s="13">
        <v>7</v>
      </c>
    </row>
    <row r="26" spans="1:16">
      <c r="A26" s="8" t="s">
        <v>893</v>
      </c>
      <c r="B26" s="8" t="s">
        <v>113</v>
      </c>
      <c r="C26" s="11">
        <v>42258.609490740739</v>
      </c>
      <c r="D26" s="8" t="s">
        <v>894</v>
      </c>
      <c r="E26" s="8" t="s">
        <v>895</v>
      </c>
      <c r="F26" s="8" t="s">
        <v>896</v>
      </c>
      <c r="H26" s="8" t="s">
        <v>897</v>
      </c>
      <c r="J26" s="8" t="s">
        <v>8</v>
      </c>
      <c r="K26" s="8" t="s">
        <v>898</v>
      </c>
      <c r="L26" s="2">
        <v>-14442.83</v>
      </c>
      <c r="M26" s="8" t="s">
        <v>922</v>
      </c>
      <c r="N26" s="12">
        <v>42247</v>
      </c>
      <c r="O26" s="13">
        <v>2015</v>
      </c>
      <c r="P26" s="13">
        <v>8</v>
      </c>
    </row>
    <row r="27" spans="1:16">
      <c r="A27" s="8" t="s">
        <v>893</v>
      </c>
      <c r="B27" s="8" t="s">
        <v>113</v>
      </c>
      <c r="C27" s="11">
        <v>42292.703298611108</v>
      </c>
      <c r="D27" s="8" t="s">
        <v>894</v>
      </c>
      <c r="E27" s="8" t="s">
        <v>895</v>
      </c>
      <c r="F27" s="8" t="s">
        <v>896</v>
      </c>
      <c r="H27" s="8" t="s">
        <v>897</v>
      </c>
      <c r="J27" s="8" t="s">
        <v>8</v>
      </c>
      <c r="K27" s="8" t="s">
        <v>898</v>
      </c>
      <c r="L27" s="2">
        <v>-14442.83</v>
      </c>
      <c r="M27" s="8" t="s">
        <v>923</v>
      </c>
      <c r="N27" s="12">
        <v>42277</v>
      </c>
      <c r="O27" s="13">
        <v>2015</v>
      </c>
      <c r="P27" s="13">
        <v>9</v>
      </c>
    </row>
    <row r="28" spans="1:16">
      <c r="A28" s="8" t="s">
        <v>893</v>
      </c>
      <c r="B28" s="8" t="s">
        <v>113</v>
      </c>
      <c r="C28" s="11">
        <v>42317.607557870368</v>
      </c>
      <c r="D28" s="8" t="s">
        <v>894</v>
      </c>
      <c r="E28" s="8" t="s">
        <v>895</v>
      </c>
      <c r="F28" s="8" t="s">
        <v>896</v>
      </c>
      <c r="H28" s="8" t="s">
        <v>897</v>
      </c>
      <c r="J28" s="8" t="s">
        <v>8</v>
      </c>
      <c r="K28" s="8" t="s">
        <v>898</v>
      </c>
      <c r="L28" s="2">
        <v>-14442.83</v>
      </c>
      <c r="M28" s="8" t="s">
        <v>924</v>
      </c>
      <c r="N28" s="12">
        <v>42308</v>
      </c>
      <c r="O28" s="13">
        <v>2015</v>
      </c>
      <c r="P28" s="13">
        <v>10</v>
      </c>
    </row>
    <row r="29" spans="1:16">
      <c r="A29" s="8" t="s">
        <v>893</v>
      </c>
      <c r="B29" s="8" t="s">
        <v>113</v>
      </c>
      <c r="C29" s="11">
        <v>42346.484895833331</v>
      </c>
      <c r="D29" s="8" t="s">
        <v>894</v>
      </c>
      <c r="E29" s="8" t="s">
        <v>895</v>
      </c>
      <c r="F29" s="8" t="s">
        <v>896</v>
      </c>
      <c r="H29" s="8" t="s">
        <v>897</v>
      </c>
      <c r="J29" s="8" t="s">
        <v>8</v>
      </c>
      <c r="K29" s="8" t="s">
        <v>898</v>
      </c>
      <c r="L29" s="2">
        <v>-14442.83</v>
      </c>
      <c r="M29" s="8" t="s">
        <v>925</v>
      </c>
      <c r="N29" s="12">
        <v>42338</v>
      </c>
      <c r="O29" s="13">
        <v>2015</v>
      </c>
      <c r="P29" s="13">
        <v>11</v>
      </c>
    </row>
    <row r="30" spans="1:16">
      <c r="A30" s="8" t="s">
        <v>893</v>
      </c>
      <c r="B30" s="8" t="s">
        <v>113</v>
      </c>
      <c r="C30" s="11">
        <v>42390.605439814812</v>
      </c>
      <c r="D30" s="8" t="s">
        <v>894</v>
      </c>
      <c r="E30" s="8" t="s">
        <v>895</v>
      </c>
      <c r="F30" s="8" t="s">
        <v>896</v>
      </c>
      <c r="H30" s="8" t="s">
        <v>897</v>
      </c>
      <c r="J30" s="8" t="s">
        <v>8</v>
      </c>
      <c r="K30" s="8" t="s">
        <v>898</v>
      </c>
      <c r="L30" s="2">
        <v>-14442.87</v>
      </c>
      <c r="M30" s="8" t="s">
        <v>926</v>
      </c>
      <c r="N30" s="12">
        <v>42369</v>
      </c>
      <c r="O30" s="13">
        <v>2015</v>
      </c>
      <c r="P30" s="13">
        <v>12</v>
      </c>
    </row>
    <row r="31" spans="1:16">
      <c r="A31" s="8" t="s">
        <v>893</v>
      </c>
      <c r="B31" s="8" t="s">
        <v>113</v>
      </c>
      <c r="C31" s="11">
        <v>42423.702361111114</v>
      </c>
      <c r="D31" s="8" t="s">
        <v>894</v>
      </c>
      <c r="E31" s="8" t="s">
        <v>895</v>
      </c>
      <c r="F31" s="8" t="s">
        <v>896</v>
      </c>
      <c r="H31" s="8" t="s">
        <v>897</v>
      </c>
      <c r="J31" s="8" t="s">
        <v>8</v>
      </c>
      <c r="K31" s="8" t="s">
        <v>898</v>
      </c>
      <c r="L31" s="2">
        <v>-14442.83</v>
      </c>
      <c r="M31" s="8" t="s">
        <v>927</v>
      </c>
      <c r="N31" s="12">
        <v>42400</v>
      </c>
      <c r="O31" s="13">
        <v>2016</v>
      </c>
      <c r="P31" s="13">
        <v>1</v>
      </c>
    </row>
    <row r="32" spans="1:16">
      <c r="A32" s="8" t="s">
        <v>893</v>
      </c>
      <c r="B32" s="8" t="s">
        <v>113</v>
      </c>
      <c r="C32" s="11">
        <v>42444.790925925925</v>
      </c>
      <c r="D32" s="8" t="s">
        <v>894</v>
      </c>
      <c r="E32" s="8" t="s">
        <v>895</v>
      </c>
      <c r="F32" s="8" t="s">
        <v>896</v>
      </c>
      <c r="H32" s="8" t="s">
        <v>897</v>
      </c>
      <c r="J32" s="8" t="s">
        <v>8</v>
      </c>
      <c r="K32" s="8" t="s">
        <v>898</v>
      </c>
      <c r="L32" s="2">
        <v>-14442.83</v>
      </c>
      <c r="M32" s="8" t="s">
        <v>928</v>
      </c>
      <c r="N32" s="12">
        <v>42429</v>
      </c>
      <c r="O32" s="13">
        <v>2016</v>
      </c>
      <c r="P32" s="13">
        <v>2</v>
      </c>
    </row>
    <row r="33" spans="1:16">
      <c r="A33" s="8" t="s">
        <v>893</v>
      </c>
      <c r="B33" s="8" t="s">
        <v>113</v>
      </c>
      <c r="C33" s="11">
        <v>42472.725486111114</v>
      </c>
      <c r="D33" s="8" t="s">
        <v>894</v>
      </c>
      <c r="E33" s="8" t="s">
        <v>895</v>
      </c>
      <c r="F33" s="8" t="s">
        <v>896</v>
      </c>
      <c r="H33" s="8" t="s">
        <v>897</v>
      </c>
      <c r="J33" s="8" t="s">
        <v>8</v>
      </c>
      <c r="K33" s="8" t="s">
        <v>898</v>
      </c>
      <c r="L33" s="2">
        <v>-14442.83</v>
      </c>
      <c r="M33" s="8" t="s">
        <v>929</v>
      </c>
      <c r="N33" s="12">
        <v>42460</v>
      </c>
      <c r="O33" s="13">
        <v>2016</v>
      </c>
      <c r="P33" s="13">
        <v>3</v>
      </c>
    </row>
    <row r="34" spans="1:16">
      <c r="A34" s="8" t="s">
        <v>893</v>
      </c>
      <c r="B34" s="8" t="s">
        <v>113</v>
      </c>
      <c r="C34" s="11">
        <v>42473.460590277777</v>
      </c>
      <c r="D34" s="8" t="s">
        <v>894</v>
      </c>
      <c r="E34" s="8" t="s">
        <v>895</v>
      </c>
      <c r="F34" s="8" t="s">
        <v>896</v>
      </c>
      <c r="H34" s="8" t="s">
        <v>897</v>
      </c>
      <c r="J34" s="8" t="s">
        <v>8</v>
      </c>
      <c r="K34" s="8" t="s">
        <v>898</v>
      </c>
      <c r="L34" s="2">
        <v>14442.83</v>
      </c>
      <c r="M34" s="8" t="s">
        <v>930</v>
      </c>
      <c r="N34" s="12">
        <v>42460</v>
      </c>
      <c r="O34" s="13">
        <v>2016</v>
      </c>
      <c r="P34" s="13">
        <v>3</v>
      </c>
    </row>
    <row r="35" spans="1:16">
      <c r="A35" s="8" t="s">
        <v>893</v>
      </c>
      <c r="B35" s="8" t="s">
        <v>113</v>
      </c>
      <c r="C35" s="11">
        <v>42473.461284722223</v>
      </c>
      <c r="D35" s="8" t="s">
        <v>894</v>
      </c>
      <c r="E35" s="8" t="s">
        <v>895</v>
      </c>
      <c r="F35" s="8" t="s">
        <v>896</v>
      </c>
      <c r="H35" s="8" t="s">
        <v>897</v>
      </c>
      <c r="J35" s="8" t="s">
        <v>8</v>
      </c>
      <c r="K35" s="8" t="s">
        <v>898</v>
      </c>
      <c r="L35" s="2">
        <v>-14442.83</v>
      </c>
      <c r="M35" s="8" t="s">
        <v>931</v>
      </c>
      <c r="N35" s="12">
        <v>42460</v>
      </c>
      <c r="O35" s="13">
        <v>2016</v>
      </c>
      <c r="P35" s="13">
        <v>3</v>
      </c>
    </row>
    <row r="36" spans="1:16">
      <c r="A36" s="8" t="s">
        <v>893</v>
      </c>
      <c r="B36" s="8" t="s">
        <v>113</v>
      </c>
      <c r="C36" s="11">
        <v>42500.590474537035</v>
      </c>
      <c r="D36" s="8" t="s">
        <v>894</v>
      </c>
      <c r="E36" s="8" t="s">
        <v>895</v>
      </c>
      <c r="F36" s="8" t="s">
        <v>896</v>
      </c>
      <c r="H36" s="8" t="s">
        <v>897</v>
      </c>
      <c r="J36" s="8" t="s">
        <v>8</v>
      </c>
      <c r="K36" s="8" t="s">
        <v>898</v>
      </c>
      <c r="L36" s="2">
        <v>-14442.83</v>
      </c>
      <c r="M36" s="8" t="s">
        <v>932</v>
      </c>
      <c r="N36" s="12">
        <v>42490</v>
      </c>
      <c r="O36" s="13">
        <v>2016</v>
      </c>
      <c r="P36" s="13">
        <v>4</v>
      </c>
    </row>
    <row r="37" spans="1:16">
      <c r="A37" s="8" t="s">
        <v>893</v>
      </c>
      <c r="B37" s="8" t="s">
        <v>113</v>
      </c>
      <c r="C37" s="11">
        <v>42529.66238425926</v>
      </c>
      <c r="D37" s="8" t="s">
        <v>894</v>
      </c>
      <c r="E37" s="8" t="s">
        <v>895</v>
      </c>
      <c r="F37" s="8" t="s">
        <v>896</v>
      </c>
      <c r="H37" s="8" t="s">
        <v>897</v>
      </c>
      <c r="J37" s="8" t="s">
        <v>8</v>
      </c>
      <c r="K37" s="8" t="s">
        <v>898</v>
      </c>
      <c r="L37" s="2">
        <v>-14442.83</v>
      </c>
      <c r="M37" s="8" t="s">
        <v>933</v>
      </c>
      <c r="N37" s="12">
        <v>42521</v>
      </c>
      <c r="O37" s="13">
        <v>2016</v>
      </c>
      <c r="P37" s="13">
        <v>5</v>
      </c>
    </row>
    <row r="38" spans="1:16">
      <c r="A38" s="8" t="s">
        <v>893</v>
      </c>
      <c r="B38" s="8" t="s">
        <v>113</v>
      </c>
      <c r="C38" s="11">
        <v>42565.397928240738</v>
      </c>
      <c r="D38" s="8" t="s">
        <v>894</v>
      </c>
      <c r="E38" s="8" t="s">
        <v>895</v>
      </c>
      <c r="F38" s="8" t="s">
        <v>896</v>
      </c>
      <c r="H38" s="8" t="s">
        <v>897</v>
      </c>
      <c r="J38" s="8" t="s">
        <v>8</v>
      </c>
      <c r="K38" s="8" t="s">
        <v>898</v>
      </c>
      <c r="L38" s="2">
        <v>-14442.83</v>
      </c>
      <c r="M38" s="8" t="s">
        <v>934</v>
      </c>
      <c r="N38" s="12">
        <v>42551</v>
      </c>
      <c r="O38" s="13">
        <v>2016</v>
      </c>
      <c r="P38" s="13">
        <v>6</v>
      </c>
    </row>
    <row r="39" spans="1:16">
      <c r="A39" s="8" t="s">
        <v>893</v>
      </c>
      <c r="B39" s="8" t="s">
        <v>113</v>
      </c>
      <c r="C39" s="11">
        <v>42591.513391203705</v>
      </c>
      <c r="D39" s="8" t="s">
        <v>894</v>
      </c>
      <c r="E39" s="8" t="s">
        <v>895</v>
      </c>
      <c r="F39" s="8" t="s">
        <v>896</v>
      </c>
      <c r="H39" s="8" t="s">
        <v>897</v>
      </c>
      <c r="J39" s="8" t="s">
        <v>8</v>
      </c>
      <c r="K39" s="8" t="s">
        <v>898</v>
      </c>
      <c r="L39" s="2">
        <v>-14442.83</v>
      </c>
      <c r="M39" s="8" t="s">
        <v>935</v>
      </c>
      <c r="N39" s="12">
        <v>42582</v>
      </c>
      <c r="O39" s="13">
        <v>2016</v>
      </c>
      <c r="P39" s="13">
        <v>7</v>
      </c>
    </row>
    <row r="40" spans="1:16">
      <c r="A40" s="8" t="s">
        <v>893</v>
      </c>
      <c r="B40" s="8" t="s">
        <v>113</v>
      </c>
      <c r="C40" s="11">
        <v>42625.462233796294</v>
      </c>
      <c r="D40" s="8" t="s">
        <v>894</v>
      </c>
      <c r="E40" s="8" t="s">
        <v>895</v>
      </c>
      <c r="F40" s="8" t="s">
        <v>896</v>
      </c>
      <c r="H40" s="8" t="s">
        <v>897</v>
      </c>
      <c r="J40" s="8" t="s">
        <v>8</v>
      </c>
      <c r="K40" s="8" t="s">
        <v>898</v>
      </c>
      <c r="L40" s="2">
        <v>-14442.83</v>
      </c>
      <c r="M40" s="8" t="s">
        <v>936</v>
      </c>
      <c r="N40" s="12">
        <v>42613</v>
      </c>
      <c r="O40" s="13">
        <v>2016</v>
      </c>
      <c r="P40" s="13">
        <v>8</v>
      </c>
    </row>
    <row r="41" spans="1:16">
      <c r="A41" s="8" t="s">
        <v>893</v>
      </c>
      <c r="B41" s="8" t="s">
        <v>113</v>
      </c>
      <c r="C41" s="11">
        <v>42653.626180555555</v>
      </c>
      <c r="D41" s="8" t="s">
        <v>894</v>
      </c>
      <c r="E41" s="8" t="s">
        <v>895</v>
      </c>
      <c r="F41" s="8" t="s">
        <v>896</v>
      </c>
      <c r="H41" s="8" t="s">
        <v>897</v>
      </c>
      <c r="J41" s="8" t="s">
        <v>8</v>
      </c>
      <c r="K41" s="8" t="s">
        <v>898</v>
      </c>
      <c r="L41" s="2">
        <v>-14442.83</v>
      </c>
      <c r="M41" s="8" t="s">
        <v>937</v>
      </c>
      <c r="N41" s="12">
        <v>42643</v>
      </c>
      <c r="O41" s="13">
        <v>2016</v>
      </c>
      <c r="P41" s="13">
        <v>9</v>
      </c>
    </row>
    <row r="42" spans="1:16">
      <c r="A42" s="8" t="s">
        <v>893</v>
      </c>
      <c r="B42" s="8" t="s">
        <v>113</v>
      </c>
      <c r="C42" s="11">
        <v>42682.660555555558</v>
      </c>
      <c r="D42" s="8" t="s">
        <v>894</v>
      </c>
      <c r="E42" s="8" t="s">
        <v>895</v>
      </c>
      <c r="F42" s="8" t="s">
        <v>896</v>
      </c>
      <c r="H42" s="8" t="s">
        <v>897</v>
      </c>
      <c r="J42" s="8" t="s">
        <v>8</v>
      </c>
      <c r="K42" s="8" t="s">
        <v>898</v>
      </c>
      <c r="L42" s="2">
        <v>-14442.83</v>
      </c>
      <c r="M42" s="8" t="s">
        <v>938</v>
      </c>
      <c r="N42" s="12">
        <v>42674</v>
      </c>
      <c r="O42" s="13">
        <v>2016</v>
      </c>
      <c r="P42" s="13">
        <v>10</v>
      </c>
    </row>
    <row r="43" spans="1:16">
      <c r="A43" s="8" t="s">
        <v>893</v>
      </c>
      <c r="B43" s="8" t="s">
        <v>113</v>
      </c>
      <c r="C43" s="11">
        <v>42712.712800925925</v>
      </c>
      <c r="D43" s="8" t="s">
        <v>894</v>
      </c>
      <c r="E43" s="8" t="s">
        <v>895</v>
      </c>
      <c r="F43" s="8" t="s">
        <v>896</v>
      </c>
      <c r="H43" s="8" t="s">
        <v>897</v>
      </c>
      <c r="J43" s="8" t="s">
        <v>8</v>
      </c>
      <c r="K43" s="8" t="s">
        <v>898</v>
      </c>
      <c r="L43" s="2">
        <v>-14442.83</v>
      </c>
      <c r="M43" s="8" t="s">
        <v>939</v>
      </c>
      <c r="N43" s="12">
        <v>42704</v>
      </c>
      <c r="O43" s="13">
        <v>2016</v>
      </c>
      <c r="P43" s="13">
        <v>11</v>
      </c>
    </row>
    <row r="44" spans="1:16">
      <c r="A44" s="8" t="s">
        <v>893</v>
      </c>
      <c r="B44" s="8" t="s">
        <v>113</v>
      </c>
      <c r="C44" s="11">
        <v>42752.709618055553</v>
      </c>
      <c r="D44" s="8" t="s">
        <v>894</v>
      </c>
      <c r="E44" s="8" t="s">
        <v>895</v>
      </c>
      <c r="F44" s="8" t="s">
        <v>896</v>
      </c>
      <c r="H44" s="8" t="s">
        <v>897</v>
      </c>
      <c r="J44" s="8" t="s">
        <v>8</v>
      </c>
      <c r="K44" s="8" t="s">
        <v>898</v>
      </c>
      <c r="L44" s="2">
        <v>-14442.87</v>
      </c>
      <c r="M44" s="8" t="s">
        <v>940</v>
      </c>
      <c r="N44" s="12">
        <v>42735</v>
      </c>
      <c r="O44" s="13">
        <v>2016</v>
      </c>
      <c r="P44" s="13">
        <v>12</v>
      </c>
    </row>
    <row r="45" spans="1:16">
      <c r="A45" s="8" t="s">
        <v>893</v>
      </c>
      <c r="B45" s="8" t="s">
        <v>113</v>
      </c>
      <c r="C45" s="11">
        <v>42780.454108796293</v>
      </c>
      <c r="D45" s="8" t="s">
        <v>894</v>
      </c>
      <c r="E45" s="8" t="s">
        <v>895</v>
      </c>
      <c r="F45" s="8" t="s">
        <v>896</v>
      </c>
      <c r="H45" s="8" t="s">
        <v>897</v>
      </c>
      <c r="J45" s="8" t="s">
        <v>8</v>
      </c>
      <c r="K45" s="8" t="s">
        <v>898</v>
      </c>
      <c r="L45" s="2">
        <v>-14442.83</v>
      </c>
      <c r="M45" s="8" t="s">
        <v>941</v>
      </c>
      <c r="N45" s="12">
        <v>42766</v>
      </c>
      <c r="O45" s="13">
        <v>2017</v>
      </c>
      <c r="P45" s="13">
        <v>1</v>
      </c>
    </row>
    <row r="46" spans="1:16">
      <c r="A46" s="8" t="s">
        <v>893</v>
      </c>
      <c r="B46" s="8" t="s">
        <v>113</v>
      </c>
      <c r="C46" s="11">
        <v>42804.669212962966</v>
      </c>
      <c r="D46" s="8" t="s">
        <v>894</v>
      </c>
      <c r="E46" s="8" t="s">
        <v>895</v>
      </c>
      <c r="F46" s="8" t="s">
        <v>896</v>
      </c>
      <c r="H46" s="8" t="s">
        <v>897</v>
      </c>
      <c r="J46" s="8" t="s">
        <v>8</v>
      </c>
      <c r="K46" s="8" t="s">
        <v>898</v>
      </c>
      <c r="L46" s="2">
        <v>-14442.83</v>
      </c>
      <c r="M46" s="8" t="s">
        <v>942</v>
      </c>
      <c r="N46" s="12">
        <v>42794</v>
      </c>
      <c r="O46" s="13">
        <v>2017</v>
      </c>
      <c r="P46" s="13">
        <v>2</v>
      </c>
    </row>
    <row r="47" spans="1:16">
      <c r="A47" s="8" t="s">
        <v>893</v>
      </c>
      <c r="B47" s="8" t="s">
        <v>113</v>
      </c>
      <c r="C47" s="11">
        <v>42836.672164351854</v>
      </c>
      <c r="D47" s="8" t="s">
        <v>894</v>
      </c>
      <c r="E47" s="8" t="s">
        <v>895</v>
      </c>
      <c r="F47" s="8" t="s">
        <v>896</v>
      </c>
      <c r="H47" s="8" t="s">
        <v>897</v>
      </c>
      <c r="J47" s="8" t="s">
        <v>8</v>
      </c>
      <c r="K47" s="8" t="s">
        <v>898</v>
      </c>
      <c r="L47" s="2">
        <v>-14442.83</v>
      </c>
      <c r="M47" s="8" t="s">
        <v>943</v>
      </c>
      <c r="N47" s="12">
        <v>42825</v>
      </c>
      <c r="O47" s="13">
        <v>2017</v>
      </c>
      <c r="P47" s="13">
        <v>3</v>
      </c>
    </row>
    <row r="48" spans="1:16">
      <c r="A48" s="8" t="s">
        <v>893</v>
      </c>
      <c r="B48" s="8" t="s">
        <v>113</v>
      </c>
      <c r="C48" s="11">
        <v>42864.435486111113</v>
      </c>
      <c r="D48" s="8" t="s">
        <v>894</v>
      </c>
      <c r="E48" s="8" t="s">
        <v>895</v>
      </c>
      <c r="F48" s="8" t="s">
        <v>896</v>
      </c>
      <c r="H48" s="8" t="s">
        <v>897</v>
      </c>
      <c r="J48" s="8" t="s">
        <v>8</v>
      </c>
      <c r="K48" s="8" t="s">
        <v>898</v>
      </c>
      <c r="L48" s="2">
        <v>-14442.83</v>
      </c>
      <c r="M48" s="8" t="s">
        <v>944</v>
      </c>
      <c r="N48" s="12">
        <v>42855</v>
      </c>
      <c r="O48" s="13">
        <v>2017</v>
      </c>
      <c r="P48" s="13">
        <v>4</v>
      </c>
    </row>
    <row r="49" spans="1:16">
      <c r="A49" s="8" t="s">
        <v>893</v>
      </c>
      <c r="B49" s="8" t="s">
        <v>113</v>
      </c>
      <c r="C49" s="11">
        <v>42894.556458333333</v>
      </c>
      <c r="D49" s="8" t="s">
        <v>894</v>
      </c>
      <c r="E49" s="8" t="s">
        <v>895</v>
      </c>
      <c r="F49" s="8" t="s">
        <v>896</v>
      </c>
      <c r="H49" s="8" t="s">
        <v>897</v>
      </c>
      <c r="J49" s="8" t="s">
        <v>8</v>
      </c>
      <c r="K49" s="8" t="s">
        <v>898</v>
      </c>
      <c r="L49" s="2">
        <v>-14442.83</v>
      </c>
      <c r="M49" s="8" t="s">
        <v>945</v>
      </c>
      <c r="N49" s="12">
        <v>42886</v>
      </c>
      <c r="O49" s="13">
        <v>2017</v>
      </c>
      <c r="P49" s="13">
        <v>5</v>
      </c>
    </row>
    <row r="50" spans="1:16">
      <c r="A50" s="8" t="s">
        <v>893</v>
      </c>
      <c r="B50" s="8" t="s">
        <v>113</v>
      </c>
      <c r="C50" s="11">
        <v>42928.621504629627</v>
      </c>
      <c r="D50" s="8" t="s">
        <v>894</v>
      </c>
      <c r="E50" s="8" t="s">
        <v>895</v>
      </c>
      <c r="F50" s="8" t="s">
        <v>896</v>
      </c>
      <c r="H50" s="8" t="s">
        <v>897</v>
      </c>
      <c r="J50" s="8" t="s">
        <v>8</v>
      </c>
      <c r="K50" s="8" t="s">
        <v>898</v>
      </c>
      <c r="L50" s="2">
        <v>-14442.83</v>
      </c>
      <c r="M50" s="8" t="s">
        <v>946</v>
      </c>
      <c r="N50" s="12">
        <v>42916</v>
      </c>
      <c r="O50" s="13">
        <v>2017</v>
      </c>
      <c r="P50" s="13">
        <v>6</v>
      </c>
    </row>
    <row r="51" spans="1:16">
      <c r="A51" s="8" t="s">
        <v>893</v>
      </c>
      <c r="B51" s="8" t="s">
        <v>113</v>
      </c>
      <c r="C51" s="11">
        <v>42957.395474537036</v>
      </c>
      <c r="D51" s="8" t="s">
        <v>894</v>
      </c>
      <c r="E51" s="8" t="s">
        <v>895</v>
      </c>
      <c r="F51" s="8" t="s">
        <v>896</v>
      </c>
      <c r="H51" s="8" t="s">
        <v>897</v>
      </c>
      <c r="J51" s="8" t="s">
        <v>8</v>
      </c>
      <c r="K51" s="8" t="s">
        <v>898</v>
      </c>
      <c r="L51" s="2">
        <v>-14442.83</v>
      </c>
      <c r="M51" s="8" t="s">
        <v>947</v>
      </c>
      <c r="N51" s="12">
        <v>42947</v>
      </c>
      <c r="O51" s="13">
        <v>2017</v>
      </c>
      <c r="P51" s="13">
        <v>7</v>
      </c>
    </row>
    <row r="52" spans="1:16">
      <c r="A52" s="8" t="s">
        <v>893</v>
      </c>
      <c r="B52" s="8" t="s">
        <v>113</v>
      </c>
      <c r="C52" s="11">
        <v>42989.625173611108</v>
      </c>
      <c r="D52" s="8" t="s">
        <v>894</v>
      </c>
      <c r="E52" s="8" t="s">
        <v>895</v>
      </c>
      <c r="F52" s="8" t="s">
        <v>896</v>
      </c>
      <c r="H52" s="8" t="s">
        <v>897</v>
      </c>
      <c r="J52" s="8" t="s">
        <v>8</v>
      </c>
      <c r="K52" s="8" t="s">
        <v>898</v>
      </c>
      <c r="L52" s="2">
        <v>-14442.83</v>
      </c>
      <c r="M52" s="8" t="s">
        <v>948</v>
      </c>
      <c r="N52" s="12">
        <v>42978</v>
      </c>
      <c r="O52" s="13">
        <v>2017</v>
      </c>
      <c r="P52" s="13">
        <v>8</v>
      </c>
    </row>
    <row r="53" spans="1:16">
      <c r="A53" s="8" t="s">
        <v>893</v>
      </c>
      <c r="B53" s="8" t="s">
        <v>113</v>
      </c>
      <c r="C53" s="11">
        <v>43017.620439814818</v>
      </c>
      <c r="D53" s="8" t="s">
        <v>894</v>
      </c>
      <c r="E53" s="8" t="s">
        <v>895</v>
      </c>
      <c r="F53" s="8" t="s">
        <v>896</v>
      </c>
      <c r="H53" s="8" t="s">
        <v>897</v>
      </c>
      <c r="J53" s="8" t="s">
        <v>8</v>
      </c>
      <c r="K53" s="8" t="s">
        <v>898</v>
      </c>
      <c r="L53" s="2">
        <v>-14442.83</v>
      </c>
      <c r="M53" s="8" t="s">
        <v>949</v>
      </c>
      <c r="N53" s="12">
        <v>43008</v>
      </c>
      <c r="O53" s="13">
        <v>2017</v>
      </c>
      <c r="P53" s="13">
        <v>9</v>
      </c>
    </row>
    <row r="54" spans="1:16">
      <c r="A54" s="8" t="s">
        <v>893</v>
      </c>
      <c r="B54" s="8" t="s">
        <v>113</v>
      </c>
      <c r="C54" s="11">
        <v>43047.485254629632</v>
      </c>
      <c r="D54" s="8" t="s">
        <v>894</v>
      </c>
      <c r="E54" s="8" t="s">
        <v>895</v>
      </c>
      <c r="F54" s="8" t="s">
        <v>896</v>
      </c>
      <c r="H54" s="8" t="s">
        <v>897</v>
      </c>
      <c r="J54" s="8" t="s">
        <v>8</v>
      </c>
      <c r="K54" s="8" t="s">
        <v>898</v>
      </c>
      <c r="L54" s="2">
        <v>-14442.83</v>
      </c>
      <c r="M54" s="8" t="s">
        <v>950</v>
      </c>
      <c r="N54" s="12">
        <v>43039</v>
      </c>
      <c r="O54" s="13">
        <v>2017</v>
      </c>
      <c r="P54" s="13">
        <v>10</v>
      </c>
    </row>
    <row r="55" spans="1:16">
      <c r="A55" s="8" t="s">
        <v>893</v>
      </c>
      <c r="B55" s="8" t="s">
        <v>113</v>
      </c>
      <c r="C55" s="11">
        <v>43077.541516203702</v>
      </c>
      <c r="D55" s="8" t="s">
        <v>894</v>
      </c>
      <c r="E55" s="8" t="s">
        <v>895</v>
      </c>
      <c r="F55" s="8" t="s">
        <v>896</v>
      </c>
      <c r="H55" s="8" t="s">
        <v>897</v>
      </c>
      <c r="J55" s="8" t="s">
        <v>8</v>
      </c>
      <c r="K55" s="8" t="s">
        <v>898</v>
      </c>
      <c r="L55" s="2">
        <v>-14442.83</v>
      </c>
      <c r="M55" s="8" t="s">
        <v>951</v>
      </c>
      <c r="N55" s="12">
        <v>43069</v>
      </c>
      <c r="O55" s="13">
        <v>2017</v>
      </c>
      <c r="P55" s="13">
        <v>11</v>
      </c>
    </row>
    <row r="56" spans="1:16">
      <c r="A56" s="8" t="s">
        <v>893</v>
      </c>
      <c r="B56" s="8" t="s">
        <v>113</v>
      </c>
      <c r="C56" s="11">
        <v>43119.757581018515</v>
      </c>
      <c r="D56" s="8" t="s">
        <v>894</v>
      </c>
      <c r="E56" s="8" t="s">
        <v>895</v>
      </c>
      <c r="F56" s="8" t="s">
        <v>896</v>
      </c>
      <c r="H56" s="8" t="s">
        <v>897</v>
      </c>
      <c r="J56" s="8" t="s">
        <v>8</v>
      </c>
      <c r="K56" s="8" t="s">
        <v>898</v>
      </c>
      <c r="L56" s="2">
        <v>-14442.87</v>
      </c>
      <c r="M56" s="8" t="s">
        <v>952</v>
      </c>
      <c r="N56" s="12">
        <v>43100</v>
      </c>
      <c r="O56" s="13">
        <v>2017</v>
      </c>
      <c r="P56" s="13">
        <v>12</v>
      </c>
    </row>
    <row r="57" spans="1:16">
      <c r="A57" s="8" t="s">
        <v>893</v>
      </c>
      <c r="B57" s="8" t="s">
        <v>113</v>
      </c>
      <c r="C57" s="11">
        <v>43139.729895833334</v>
      </c>
      <c r="D57" s="8" t="s">
        <v>894</v>
      </c>
      <c r="E57" s="8" t="s">
        <v>895</v>
      </c>
      <c r="F57" s="8" t="s">
        <v>896</v>
      </c>
      <c r="H57" s="8" t="s">
        <v>897</v>
      </c>
      <c r="J57" s="8" t="s">
        <v>8</v>
      </c>
      <c r="K57" s="8" t="s">
        <v>898</v>
      </c>
      <c r="L57" s="2">
        <v>-14442.83</v>
      </c>
      <c r="M57" s="8" t="s">
        <v>953</v>
      </c>
      <c r="N57" s="12">
        <v>43131</v>
      </c>
      <c r="O57" s="13">
        <v>2018</v>
      </c>
      <c r="P57" s="13">
        <v>1</v>
      </c>
    </row>
    <row r="58" spans="1:16">
      <c r="A58" s="8" t="s">
        <v>893</v>
      </c>
      <c r="B58" s="8" t="s">
        <v>113</v>
      </c>
      <c r="C58" s="11">
        <v>43166.552685185183</v>
      </c>
      <c r="D58" s="8" t="s">
        <v>894</v>
      </c>
      <c r="E58" s="8" t="s">
        <v>895</v>
      </c>
      <c r="F58" s="8" t="s">
        <v>896</v>
      </c>
      <c r="H58" s="8" t="s">
        <v>897</v>
      </c>
      <c r="J58" s="8" t="s">
        <v>8</v>
      </c>
      <c r="K58" s="8" t="s">
        <v>898</v>
      </c>
      <c r="L58" s="2">
        <v>-14442.83</v>
      </c>
      <c r="M58" s="8" t="s">
        <v>954</v>
      </c>
      <c r="N58" s="12">
        <v>43159</v>
      </c>
      <c r="O58" s="13">
        <v>2018</v>
      </c>
      <c r="P58" s="13">
        <v>2</v>
      </c>
    </row>
    <row r="59" spans="1:16">
      <c r="A59" s="8" t="s">
        <v>893</v>
      </c>
      <c r="B59" s="8" t="s">
        <v>113</v>
      </c>
      <c r="C59" s="11">
        <v>43200.636469907404</v>
      </c>
      <c r="D59" s="8" t="s">
        <v>894</v>
      </c>
      <c r="E59" s="8" t="s">
        <v>895</v>
      </c>
      <c r="F59" s="8" t="s">
        <v>896</v>
      </c>
      <c r="H59" s="8" t="s">
        <v>897</v>
      </c>
      <c r="J59" s="8" t="s">
        <v>8</v>
      </c>
      <c r="K59" s="8" t="s">
        <v>898</v>
      </c>
      <c r="L59" s="2">
        <v>-14442.83</v>
      </c>
      <c r="M59" s="8" t="s">
        <v>955</v>
      </c>
      <c r="N59" s="12">
        <v>43190</v>
      </c>
      <c r="O59" s="13">
        <v>2018</v>
      </c>
      <c r="P59" s="13">
        <v>3</v>
      </c>
    </row>
    <row r="60" spans="1:16">
      <c r="A60" s="8" t="s">
        <v>893</v>
      </c>
      <c r="B60" s="8" t="s">
        <v>113</v>
      </c>
      <c r="C60" s="11">
        <v>43228.467476851853</v>
      </c>
      <c r="D60" s="8" t="s">
        <v>894</v>
      </c>
      <c r="E60" s="8" t="s">
        <v>895</v>
      </c>
      <c r="F60" s="8" t="s">
        <v>896</v>
      </c>
      <c r="H60" s="8" t="s">
        <v>897</v>
      </c>
      <c r="J60" s="8" t="s">
        <v>8</v>
      </c>
      <c r="K60" s="8" t="s">
        <v>898</v>
      </c>
      <c r="L60" s="2">
        <v>-14442.83</v>
      </c>
      <c r="M60" s="8" t="s">
        <v>956</v>
      </c>
      <c r="N60" s="12">
        <v>43220</v>
      </c>
      <c r="O60" s="13">
        <v>2018</v>
      </c>
      <c r="P60" s="13">
        <v>4</v>
      </c>
    </row>
    <row r="61" spans="1:16">
      <c r="A61" s="8" t="s">
        <v>893</v>
      </c>
      <c r="B61" s="8" t="s">
        <v>113</v>
      </c>
      <c r="C61" s="11">
        <v>43259.674444444441</v>
      </c>
      <c r="D61" s="8" t="s">
        <v>894</v>
      </c>
      <c r="E61" s="8" t="s">
        <v>895</v>
      </c>
      <c r="F61" s="8" t="s">
        <v>896</v>
      </c>
      <c r="H61" s="8" t="s">
        <v>897</v>
      </c>
      <c r="J61" s="8" t="s">
        <v>8</v>
      </c>
      <c r="K61" s="8" t="s">
        <v>898</v>
      </c>
      <c r="L61" s="2">
        <v>-14442.83</v>
      </c>
      <c r="M61" s="8" t="s">
        <v>957</v>
      </c>
      <c r="N61" s="12">
        <v>43251</v>
      </c>
      <c r="O61" s="13">
        <v>2018</v>
      </c>
      <c r="P61" s="13">
        <v>5</v>
      </c>
    </row>
    <row r="62" spans="1:16">
      <c r="A62" s="8" t="s">
        <v>893</v>
      </c>
      <c r="B62" s="8" t="s">
        <v>113</v>
      </c>
      <c r="C62" s="11">
        <v>43291.691238425927</v>
      </c>
      <c r="D62" s="8" t="s">
        <v>894</v>
      </c>
      <c r="E62" s="8" t="s">
        <v>895</v>
      </c>
      <c r="F62" s="8" t="s">
        <v>896</v>
      </c>
      <c r="H62" s="8" t="s">
        <v>897</v>
      </c>
      <c r="J62" s="8" t="s">
        <v>8</v>
      </c>
      <c r="K62" s="8" t="s">
        <v>898</v>
      </c>
      <c r="L62" s="2">
        <v>-14442.83</v>
      </c>
      <c r="M62" s="8" t="s">
        <v>958</v>
      </c>
      <c r="N62" s="12">
        <v>43281</v>
      </c>
      <c r="O62" s="13">
        <v>2018</v>
      </c>
      <c r="P62" s="13">
        <v>6</v>
      </c>
    </row>
    <row r="63" spans="1:16">
      <c r="A63" s="8" t="s">
        <v>893</v>
      </c>
      <c r="B63" s="8" t="s">
        <v>113</v>
      </c>
      <c r="C63" s="11">
        <v>43319.651608796295</v>
      </c>
      <c r="D63" s="8" t="s">
        <v>894</v>
      </c>
      <c r="E63" s="8" t="s">
        <v>895</v>
      </c>
      <c r="F63" s="8" t="s">
        <v>896</v>
      </c>
      <c r="H63" s="8" t="s">
        <v>897</v>
      </c>
      <c r="J63" s="8" t="s">
        <v>8</v>
      </c>
      <c r="K63" s="8" t="s">
        <v>898</v>
      </c>
      <c r="L63" s="2">
        <v>-14442.83</v>
      </c>
      <c r="M63" s="8" t="s">
        <v>959</v>
      </c>
      <c r="N63" s="12">
        <v>43312</v>
      </c>
      <c r="O63" s="13">
        <v>2018</v>
      </c>
      <c r="P63" s="13">
        <v>7</v>
      </c>
    </row>
    <row r="64" spans="1:16">
      <c r="A64" s="8" t="s">
        <v>893</v>
      </c>
      <c r="B64" s="8" t="s">
        <v>113</v>
      </c>
      <c r="C64" s="11">
        <v>43354.625486111108</v>
      </c>
      <c r="D64" s="8" t="s">
        <v>894</v>
      </c>
      <c r="E64" s="8" t="s">
        <v>895</v>
      </c>
      <c r="F64" s="8" t="s">
        <v>896</v>
      </c>
      <c r="H64" s="8" t="s">
        <v>897</v>
      </c>
      <c r="J64" s="8" t="s">
        <v>8</v>
      </c>
      <c r="K64" s="8" t="s">
        <v>898</v>
      </c>
      <c r="L64" s="2">
        <v>-14442.83</v>
      </c>
      <c r="M64" s="8" t="s">
        <v>960</v>
      </c>
      <c r="N64" s="12">
        <v>43343</v>
      </c>
      <c r="O64" s="13">
        <v>2018</v>
      </c>
      <c r="P64" s="13">
        <v>8</v>
      </c>
    </row>
    <row r="65" spans="1:16">
      <c r="A65" s="8" t="s">
        <v>893</v>
      </c>
      <c r="B65" s="8" t="s">
        <v>113</v>
      </c>
      <c r="C65" s="11">
        <v>43382.390925925924</v>
      </c>
      <c r="D65" s="8" t="s">
        <v>894</v>
      </c>
      <c r="E65" s="8" t="s">
        <v>895</v>
      </c>
      <c r="F65" s="8" t="s">
        <v>896</v>
      </c>
      <c r="H65" s="8" t="s">
        <v>897</v>
      </c>
      <c r="J65" s="8" t="s">
        <v>8</v>
      </c>
      <c r="K65" s="8" t="s">
        <v>898</v>
      </c>
      <c r="L65" s="2">
        <v>-14442.83</v>
      </c>
      <c r="M65" s="8" t="s">
        <v>961</v>
      </c>
      <c r="N65" s="12">
        <v>43373</v>
      </c>
      <c r="O65" s="13">
        <v>2018</v>
      </c>
      <c r="P65" s="13">
        <v>9</v>
      </c>
    </row>
    <row r="66" spans="1:16">
      <c r="A66" s="8" t="s">
        <v>893</v>
      </c>
      <c r="B66" s="8" t="s">
        <v>113</v>
      </c>
      <c r="C66" s="11">
        <v>43424.389745370368</v>
      </c>
      <c r="D66" s="8" t="s">
        <v>894</v>
      </c>
      <c r="E66" s="8" t="s">
        <v>895</v>
      </c>
      <c r="F66" s="8" t="s">
        <v>896</v>
      </c>
      <c r="H66" s="8" t="s">
        <v>897</v>
      </c>
      <c r="J66" s="8" t="s">
        <v>8</v>
      </c>
      <c r="K66" s="8" t="s">
        <v>898</v>
      </c>
      <c r="L66" s="2">
        <v>-14442.83</v>
      </c>
      <c r="M66" s="8" t="s">
        <v>962</v>
      </c>
      <c r="N66" s="12">
        <v>43404</v>
      </c>
      <c r="O66" s="13">
        <v>2018</v>
      </c>
      <c r="P66" s="13">
        <v>10</v>
      </c>
    </row>
    <row r="67" spans="1:16">
      <c r="A67" s="8" t="s">
        <v>893</v>
      </c>
      <c r="B67" s="8" t="s">
        <v>113</v>
      </c>
      <c r="C67" s="11">
        <v>43446.456608796296</v>
      </c>
      <c r="D67" s="8" t="s">
        <v>894</v>
      </c>
      <c r="E67" s="8" t="s">
        <v>895</v>
      </c>
      <c r="F67" s="8" t="s">
        <v>896</v>
      </c>
      <c r="H67" s="8" t="s">
        <v>897</v>
      </c>
      <c r="J67" s="8" t="s">
        <v>8</v>
      </c>
      <c r="K67" s="8" t="s">
        <v>898</v>
      </c>
      <c r="L67" s="2">
        <v>-14442.83</v>
      </c>
      <c r="M67" s="8" t="s">
        <v>963</v>
      </c>
      <c r="N67" s="12">
        <v>43434</v>
      </c>
      <c r="O67" s="13">
        <v>2018</v>
      </c>
      <c r="P67" s="13">
        <v>11</v>
      </c>
    </row>
    <row r="68" spans="1:16">
      <c r="A68" s="8" t="s">
        <v>893</v>
      </c>
      <c r="B68" s="8" t="s">
        <v>113</v>
      </c>
      <c r="C68" s="11">
        <v>43483.556331018517</v>
      </c>
      <c r="D68" s="8" t="s">
        <v>894</v>
      </c>
      <c r="E68" s="8" t="s">
        <v>895</v>
      </c>
      <c r="F68" s="8" t="s">
        <v>896</v>
      </c>
      <c r="H68" s="8" t="s">
        <v>897</v>
      </c>
      <c r="J68" s="8" t="s">
        <v>8</v>
      </c>
      <c r="K68" s="8" t="s">
        <v>898</v>
      </c>
      <c r="L68" s="2">
        <v>-14442.87</v>
      </c>
      <c r="M68" s="8" t="s">
        <v>964</v>
      </c>
      <c r="N68" s="12">
        <v>43465</v>
      </c>
      <c r="O68" s="13">
        <v>2018</v>
      </c>
      <c r="P68" s="13">
        <v>12</v>
      </c>
    </row>
    <row r="69" spans="1:16">
      <c r="A69" s="8" t="s">
        <v>893</v>
      </c>
      <c r="B69" s="8" t="s">
        <v>113</v>
      </c>
      <c r="C69" s="11">
        <v>43510.72011574074</v>
      </c>
      <c r="D69" s="8" t="s">
        <v>894</v>
      </c>
      <c r="E69" s="8" t="s">
        <v>895</v>
      </c>
      <c r="F69" s="8" t="s">
        <v>896</v>
      </c>
      <c r="H69" s="8" t="s">
        <v>897</v>
      </c>
      <c r="J69" s="8" t="s">
        <v>8</v>
      </c>
      <c r="K69" s="8" t="s">
        <v>898</v>
      </c>
      <c r="L69" s="2">
        <v>-14442.83</v>
      </c>
      <c r="M69" s="8" t="s">
        <v>965</v>
      </c>
      <c r="N69" s="12">
        <v>43496</v>
      </c>
      <c r="O69" s="13">
        <v>2019</v>
      </c>
      <c r="P69" s="13">
        <v>1</v>
      </c>
    </row>
    <row r="70" spans="1:16">
      <c r="A70" s="8" t="s">
        <v>893</v>
      </c>
      <c r="B70" s="8" t="s">
        <v>113</v>
      </c>
      <c r="C70" s="11">
        <v>43532.432164351849</v>
      </c>
      <c r="D70" s="8" t="s">
        <v>894</v>
      </c>
      <c r="E70" s="8" t="s">
        <v>895</v>
      </c>
      <c r="F70" s="8" t="s">
        <v>896</v>
      </c>
      <c r="H70" s="8" t="s">
        <v>897</v>
      </c>
      <c r="J70" s="8" t="s">
        <v>8</v>
      </c>
      <c r="K70" s="8" t="s">
        <v>898</v>
      </c>
      <c r="L70" s="2">
        <v>-14442.83</v>
      </c>
      <c r="M70" s="8" t="s">
        <v>966</v>
      </c>
      <c r="N70" s="12">
        <v>43524</v>
      </c>
      <c r="O70" s="13">
        <v>2019</v>
      </c>
      <c r="P70" s="13">
        <v>2</v>
      </c>
    </row>
    <row r="71" spans="1:16">
      <c r="A71" s="8" t="s">
        <v>893</v>
      </c>
      <c r="B71" s="8" t="s">
        <v>113</v>
      </c>
      <c r="C71" s="11">
        <v>43565.410729166666</v>
      </c>
      <c r="D71" s="8" t="s">
        <v>894</v>
      </c>
      <c r="E71" s="8" t="s">
        <v>895</v>
      </c>
      <c r="F71" s="8" t="s">
        <v>896</v>
      </c>
      <c r="H71" s="8" t="s">
        <v>897</v>
      </c>
      <c r="J71" s="8" t="s">
        <v>8</v>
      </c>
      <c r="K71" s="8" t="s">
        <v>898</v>
      </c>
      <c r="L71" s="2">
        <v>-14442.83</v>
      </c>
      <c r="M71" s="8" t="s">
        <v>967</v>
      </c>
      <c r="N71" s="12">
        <v>43555</v>
      </c>
      <c r="O71" s="13">
        <v>2019</v>
      </c>
      <c r="P71" s="13">
        <v>3</v>
      </c>
    </row>
    <row r="72" spans="1:16">
      <c r="A72" s="8" t="s">
        <v>893</v>
      </c>
      <c r="B72" s="8" t="s">
        <v>113</v>
      </c>
      <c r="C72" s="11">
        <v>43592.657222222224</v>
      </c>
      <c r="D72" s="8" t="s">
        <v>894</v>
      </c>
      <c r="E72" s="8" t="s">
        <v>895</v>
      </c>
      <c r="F72" s="8" t="s">
        <v>896</v>
      </c>
      <c r="H72" s="8" t="s">
        <v>897</v>
      </c>
      <c r="J72" s="8" t="s">
        <v>8</v>
      </c>
      <c r="K72" s="8" t="s">
        <v>898</v>
      </c>
      <c r="L72" s="2">
        <v>-14442.83</v>
      </c>
      <c r="M72" s="8" t="s">
        <v>968</v>
      </c>
      <c r="N72" s="12">
        <v>43585</v>
      </c>
      <c r="O72" s="13">
        <v>2019</v>
      </c>
      <c r="P72" s="13">
        <v>4</v>
      </c>
    </row>
    <row r="73" spans="1:16">
      <c r="A73" s="8" t="s">
        <v>893</v>
      </c>
      <c r="B73" s="8" t="s">
        <v>113</v>
      </c>
      <c r="C73" s="11">
        <v>43622.644965277781</v>
      </c>
      <c r="D73" s="8" t="s">
        <v>894</v>
      </c>
      <c r="E73" s="8" t="s">
        <v>895</v>
      </c>
      <c r="F73" s="8" t="s">
        <v>896</v>
      </c>
      <c r="H73" s="8" t="s">
        <v>897</v>
      </c>
      <c r="J73" s="8" t="s">
        <v>8</v>
      </c>
      <c r="K73" s="8" t="s">
        <v>898</v>
      </c>
      <c r="L73" s="2">
        <v>-14442.83</v>
      </c>
      <c r="M73" s="8" t="s">
        <v>969</v>
      </c>
      <c r="N73" s="12">
        <v>43616</v>
      </c>
      <c r="O73" s="13">
        <v>2019</v>
      </c>
      <c r="P73" s="13">
        <v>5</v>
      </c>
    </row>
    <row r="74" spans="1:16">
      <c r="A74" s="8" t="s">
        <v>893</v>
      </c>
      <c r="B74" s="8" t="s">
        <v>113</v>
      </c>
      <c r="C74" s="11">
        <v>43656.549398148149</v>
      </c>
      <c r="D74" s="8" t="s">
        <v>894</v>
      </c>
      <c r="E74" s="8" t="s">
        <v>895</v>
      </c>
      <c r="F74" s="8" t="s">
        <v>896</v>
      </c>
      <c r="H74" s="8" t="s">
        <v>897</v>
      </c>
      <c r="J74" s="8" t="s">
        <v>8</v>
      </c>
      <c r="K74" s="8" t="s">
        <v>898</v>
      </c>
      <c r="L74" s="2">
        <v>-14442.83</v>
      </c>
      <c r="M74" s="8" t="s">
        <v>970</v>
      </c>
      <c r="N74" s="12">
        <v>43646</v>
      </c>
      <c r="O74" s="13">
        <v>2019</v>
      </c>
      <c r="P74" s="13">
        <v>6</v>
      </c>
    </row>
    <row r="75" spans="1:16">
      <c r="A75" s="8" t="s">
        <v>893</v>
      </c>
      <c r="B75" s="8" t="s">
        <v>113</v>
      </c>
      <c r="C75" s="11">
        <v>43686.559629629628</v>
      </c>
      <c r="D75" s="8" t="s">
        <v>894</v>
      </c>
      <c r="E75" s="8" t="s">
        <v>895</v>
      </c>
      <c r="F75" s="8" t="s">
        <v>896</v>
      </c>
      <c r="H75" s="8" t="s">
        <v>897</v>
      </c>
      <c r="J75" s="8" t="s">
        <v>8</v>
      </c>
      <c r="K75" s="8" t="s">
        <v>898</v>
      </c>
      <c r="L75" s="2">
        <v>-14442.83</v>
      </c>
      <c r="M75" s="8" t="s">
        <v>971</v>
      </c>
      <c r="N75" s="12">
        <v>43677</v>
      </c>
      <c r="O75" s="13">
        <v>2019</v>
      </c>
      <c r="P75" s="13">
        <v>7</v>
      </c>
    </row>
    <row r="76" spans="1:16">
      <c r="A76" s="8" t="s">
        <v>893</v>
      </c>
      <c r="B76" s="8" t="s">
        <v>113</v>
      </c>
      <c r="C76" s="11">
        <v>43718.675879629627</v>
      </c>
      <c r="D76" s="8" t="s">
        <v>894</v>
      </c>
      <c r="E76" s="8" t="s">
        <v>895</v>
      </c>
      <c r="F76" s="8" t="s">
        <v>896</v>
      </c>
      <c r="H76" s="8" t="s">
        <v>897</v>
      </c>
      <c r="J76" s="8" t="s">
        <v>8</v>
      </c>
      <c r="K76" s="8" t="s">
        <v>898</v>
      </c>
      <c r="L76" s="2">
        <v>-14442.83</v>
      </c>
      <c r="M76" s="8" t="s">
        <v>972</v>
      </c>
      <c r="N76" s="12">
        <v>43708</v>
      </c>
      <c r="O76" s="13">
        <v>2019</v>
      </c>
      <c r="P76" s="13">
        <v>8</v>
      </c>
    </row>
    <row r="77" spans="1:16">
      <c r="A77" s="8" t="s">
        <v>893</v>
      </c>
      <c r="B77" s="8" t="s">
        <v>113</v>
      </c>
      <c r="C77" s="11">
        <v>43747.472280092596</v>
      </c>
      <c r="D77" s="8" t="s">
        <v>894</v>
      </c>
      <c r="E77" s="8" t="s">
        <v>895</v>
      </c>
      <c r="F77" s="8" t="s">
        <v>896</v>
      </c>
      <c r="H77" s="8" t="s">
        <v>897</v>
      </c>
      <c r="J77" s="8" t="s">
        <v>8</v>
      </c>
      <c r="K77" s="8" t="s">
        <v>898</v>
      </c>
      <c r="L77" s="2">
        <v>-14442.83</v>
      </c>
      <c r="M77" s="8" t="s">
        <v>973</v>
      </c>
      <c r="N77" s="12">
        <v>43738</v>
      </c>
      <c r="O77" s="13">
        <v>2019</v>
      </c>
      <c r="P77" s="13">
        <v>9</v>
      </c>
    </row>
    <row r="78" spans="1:16">
      <c r="A78" s="8" t="s">
        <v>893</v>
      </c>
      <c r="B78" s="8" t="s">
        <v>113</v>
      </c>
      <c r="C78" s="11">
        <v>43780.562361111108</v>
      </c>
      <c r="D78" s="8" t="s">
        <v>894</v>
      </c>
      <c r="E78" s="8" t="s">
        <v>895</v>
      </c>
      <c r="F78" s="8" t="s">
        <v>896</v>
      </c>
      <c r="H78" s="8" t="s">
        <v>897</v>
      </c>
      <c r="J78" s="8" t="s">
        <v>8</v>
      </c>
      <c r="K78" s="8" t="s">
        <v>898</v>
      </c>
      <c r="L78" s="2">
        <v>-14442.83</v>
      </c>
      <c r="M78" s="8" t="s">
        <v>974</v>
      </c>
      <c r="N78" s="12">
        <v>43769</v>
      </c>
      <c r="O78" s="13">
        <v>2019</v>
      </c>
      <c r="P78" s="13">
        <v>10</v>
      </c>
    </row>
    <row r="79" spans="1:16">
      <c r="A79" s="8" t="s">
        <v>893</v>
      </c>
      <c r="B79" s="8" t="s">
        <v>113</v>
      </c>
      <c r="C79" s="11">
        <v>43809.520439814813</v>
      </c>
      <c r="D79" s="8" t="s">
        <v>894</v>
      </c>
      <c r="E79" s="8" t="s">
        <v>895</v>
      </c>
      <c r="F79" s="8" t="s">
        <v>896</v>
      </c>
      <c r="H79" s="8" t="s">
        <v>897</v>
      </c>
      <c r="J79" s="8" t="s">
        <v>8</v>
      </c>
      <c r="K79" s="8" t="s">
        <v>898</v>
      </c>
      <c r="L79" s="2">
        <v>-14442.83</v>
      </c>
      <c r="M79" s="8" t="s">
        <v>975</v>
      </c>
      <c r="N79" s="12">
        <v>43799</v>
      </c>
      <c r="O79" s="13">
        <v>2019</v>
      </c>
      <c r="P79" s="13">
        <v>11</v>
      </c>
    </row>
    <row r="80" spans="1:16">
      <c r="A80" s="8" t="s">
        <v>893</v>
      </c>
      <c r="B80" s="8" t="s">
        <v>113</v>
      </c>
      <c r="C80" s="11">
        <v>43858.501932870371</v>
      </c>
      <c r="D80" s="8" t="s">
        <v>894</v>
      </c>
      <c r="E80" s="8" t="s">
        <v>895</v>
      </c>
      <c r="F80" s="8" t="s">
        <v>896</v>
      </c>
      <c r="K80" s="8" t="s">
        <v>898</v>
      </c>
      <c r="L80" s="2">
        <v>-14442.86</v>
      </c>
      <c r="M80" s="8" t="s">
        <v>976</v>
      </c>
      <c r="N80" s="12">
        <v>43830</v>
      </c>
      <c r="O80" s="13">
        <v>2019</v>
      </c>
      <c r="P80" s="13">
        <v>12</v>
      </c>
    </row>
    <row r="81" spans="1:16">
      <c r="A81" s="8" t="s">
        <v>893</v>
      </c>
      <c r="B81" s="8" t="s">
        <v>113</v>
      </c>
      <c r="C81" s="11">
        <v>43874.590914351851</v>
      </c>
      <c r="D81" s="8" t="s">
        <v>894</v>
      </c>
      <c r="E81" s="8" t="s">
        <v>895</v>
      </c>
      <c r="F81" s="8" t="s">
        <v>896</v>
      </c>
      <c r="K81" s="8" t="s">
        <v>898</v>
      </c>
      <c r="L81" s="2">
        <v>-14442.83</v>
      </c>
      <c r="M81" s="8" t="s">
        <v>977</v>
      </c>
      <c r="N81" s="12">
        <v>43861</v>
      </c>
      <c r="O81" s="13">
        <v>2020</v>
      </c>
      <c r="P81" s="13">
        <v>1</v>
      </c>
    </row>
    <row r="82" spans="1:16">
      <c r="A82" s="8" t="s">
        <v>893</v>
      </c>
      <c r="B82" s="8" t="s">
        <v>113</v>
      </c>
      <c r="C82" s="11">
        <v>43899.64466435185</v>
      </c>
      <c r="D82" s="8" t="s">
        <v>894</v>
      </c>
      <c r="E82" s="8" t="s">
        <v>895</v>
      </c>
      <c r="F82" s="8" t="s">
        <v>896</v>
      </c>
      <c r="K82" s="8" t="s">
        <v>898</v>
      </c>
      <c r="L82" s="2">
        <v>-14442.83</v>
      </c>
      <c r="M82" s="8" t="s">
        <v>978</v>
      </c>
      <c r="N82" s="12">
        <v>43890</v>
      </c>
      <c r="O82" s="13">
        <v>2020</v>
      </c>
      <c r="P82" s="13">
        <v>2</v>
      </c>
    </row>
    <row r="83" spans="1:16">
      <c r="A83" s="8" t="s">
        <v>893</v>
      </c>
      <c r="B83" s="8" t="s">
        <v>113</v>
      </c>
      <c r="C83" s="11">
        <v>43929.707928240743</v>
      </c>
      <c r="D83" s="8" t="s">
        <v>894</v>
      </c>
      <c r="E83" s="8" t="s">
        <v>895</v>
      </c>
      <c r="F83" s="8" t="s">
        <v>896</v>
      </c>
      <c r="K83" s="8" t="s">
        <v>898</v>
      </c>
      <c r="L83" s="2">
        <v>-14442.83</v>
      </c>
      <c r="M83" s="8" t="s">
        <v>979</v>
      </c>
      <c r="N83" s="12">
        <v>43921</v>
      </c>
      <c r="O83" s="13">
        <v>2020</v>
      </c>
      <c r="P83" s="13">
        <v>3</v>
      </c>
    </row>
    <row r="84" spans="1:16">
      <c r="A84" s="8" t="s">
        <v>893</v>
      </c>
      <c r="B84" s="8" t="s">
        <v>113</v>
      </c>
      <c r="C84" s="11">
        <v>43957.690925925926</v>
      </c>
      <c r="D84" s="8" t="s">
        <v>894</v>
      </c>
      <c r="E84" s="8" t="s">
        <v>895</v>
      </c>
      <c r="F84" s="8" t="s">
        <v>896</v>
      </c>
      <c r="K84" s="8" t="s">
        <v>898</v>
      </c>
      <c r="L84" s="2">
        <v>-14442.83</v>
      </c>
      <c r="M84" s="8" t="s">
        <v>980</v>
      </c>
      <c r="N84" s="12">
        <v>43951</v>
      </c>
      <c r="O84" s="13">
        <v>2020</v>
      </c>
      <c r="P84" s="13">
        <v>4</v>
      </c>
    </row>
    <row r="85" spans="1:16">
      <c r="A85" s="8" t="s">
        <v>893</v>
      </c>
      <c r="B85" s="8" t="s">
        <v>113</v>
      </c>
      <c r="C85" s="11">
        <v>43990.616909722223</v>
      </c>
      <c r="D85" s="8" t="s">
        <v>894</v>
      </c>
      <c r="E85" s="8" t="s">
        <v>895</v>
      </c>
      <c r="F85" s="8" t="s">
        <v>896</v>
      </c>
      <c r="K85" s="8" t="s">
        <v>898</v>
      </c>
      <c r="L85" s="2">
        <v>-14442.83</v>
      </c>
      <c r="M85" s="8" t="s">
        <v>981</v>
      </c>
      <c r="N85" s="12">
        <v>43982</v>
      </c>
      <c r="O85" s="13">
        <v>2020</v>
      </c>
      <c r="P85" s="13">
        <v>5</v>
      </c>
    </row>
    <row r="86" spans="1:16">
      <c r="A86" s="8" t="s">
        <v>893</v>
      </c>
      <c r="B86" s="8" t="s">
        <v>113</v>
      </c>
      <c r="C86" s="11">
        <v>44025.392951388887</v>
      </c>
      <c r="D86" s="8" t="s">
        <v>894</v>
      </c>
      <c r="E86" s="8" t="s">
        <v>895</v>
      </c>
      <c r="F86" s="8" t="s">
        <v>896</v>
      </c>
      <c r="K86" s="8" t="s">
        <v>898</v>
      </c>
      <c r="L86" s="2">
        <v>-14442.83</v>
      </c>
      <c r="M86" s="8" t="s">
        <v>982</v>
      </c>
      <c r="N86" s="12">
        <v>44012</v>
      </c>
      <c r="O86" s="13">
        <v>2020</v>
      </c>
      <c r="P86" s="13">
        <v>6</v>
      </c>
    </row>
    <row r="87" spans="1:16">
      <c r="A87" s="8" t="s">
        <v>893</v>
      </c>
      <c r="B87" s="8" t="s">
        <v>113</v>
      </c>
      <c r="C87" s="11">
        <v>44053.657500000001</v>
      </c>
      <c r="D87" s="8" t="s">
        <v>894</v>
      </c>
      <c r="E87" s="8" t="s">
        <v>895</v>
      </c>
      <c r="F87" s="8" t="s">
        <v>896</v>
      </c>
      <c r="K87" s="8" t="s">
        <v>898</v>
      </c>
      <c r="L87" s="2">
        <v>-14442.83</v>
      </c>
      <c r="M87" s="8" t="s">
        <v>983</v>
      </c>
      <c r="N87" s="12">
        <v>44043</v>
      </c>
      <c r="O87" s="13">
        <v>2020</v>
      </c>
      <c r="P87" s="13">
        <v>7</v>
      </c>
    </row>
    <row r="88" spans="1:16">
      <c r="A88" s="8" t="s">
        <v>893</v>
      </c>
      <c r="B88" s="8" t="s">
        <v>113</v>
      </c>
      <c r="C88" s="11">
        <v>44084.853414351855</v>
      </c>
      <c r="D88" s="8" t="s">
        <v>894</v>
      </c>
      <c r="E88" s="8" t="s">
        <v>895</v>
      </c>
      <c r="F88" s="8" t="s">
        <v>896</v>
      </c>
      <c r="K88" s="8" t="s">
        <v>898</v>
      </c>
      <c r="L88" s="2">
        <v>-14442.83</v>
      </c>
      <c r="M88" s="8" t="s">
        <v>984</v>
      </c>
      <c r="N88" s="12">
        <v>44074</v>
      </c>
      <c r="O88" s="13">
        <v>2020</v>
      </c>
      <c r="P88" s="13">
        <v>8</v>
      </c>
    </row>
    <row r="89" spans="1:16">
      <c r="A89" s="8" t="s">
        <v>893</v>
      </c>
      <c r="B89" s="8" t="s">
        <v>113</v>
      </c>
      <c r="C89" s="11">
        <v>44112.390081018515</v>
      </c>
      <c r="D89" s="8" t="s">
        <v>894</v>
      </c>
      <c r="E89" s="8" t="s">
        <v>895</v>
      </c>
      <c r="F89" s="8" t="s">
        <v>896</v>
      </c>
      <c r="K89" s="8" t="s">
        <v>898</v>
      </c>
      <c r="L89" s="2">
        <v>-14442.83</v>
      </c>
      <c r="M89" s="8" t="s">
        <v>985</v>
      </c>
      <c r="N89" s="12">
        <v>44104</v>
      </c>
      <c r="O89" s="13">
        <v>2020</v>
      </c>
      <c r="P89" s="13">
        <v>9</v>
      </c>
    </row>
    <row r="90" spans="1:16">
      <c r="A90" s="8" t="s">
        <v>893</v>
      </c>
      <c r="B90" s="8" t="s">
        <v>113</v>
      </c>
      <c r="C90" s="11">
        <v>44144.47388888889</v>
      </c>
      <c r="D90" s="8" t="s">
        <v>894</v>
      </c>
      <c r="E90" s="8" t="s">
        <v>895</v>
      </c>
      <c r="F90" s="8" t="s">
        <v>896</v>
      </c>
      <c r="K90" s="8" t="s">
        <v>898</v>
      </c>
      <c r="L90" s="2">
        <v>-14442.83</v>
      </c>
      <c r="M90" s="8" t="s">
        <v>986</v>
      </c>
      <c r="N90" s="12">
        <v>44135</v>
      </c>
      <c r="O90" s="13">
        <v>2020</v>
      </c>
      <c r="P90" s="13">
        <v>10</v>
      </c>
    </row>
    <row r="91" spans="1:16">
      <c r="A91" s="8" t="s">
        <v>893</v>
      </c>
      <c r="B91" s="8" t="s">
        <v>113</v>
      </c>
      <c r="C91" s="11">
        <v>44173.659097222226</v>
      </c>
      <c r="D91" s="8" t="s">
        <v>894</v>
      </c>
      <c r="E91" s="8" t="s">
        <v>895</v>
      </c>
      <c r="F91" s="8" t="s">
        <v>896</v>
      </c>
      <c r="K91" s="8" t="s">
        <v>898</v>
      </c>
      <c r="L91" s="2">
        <v>-14442.83</v>
      </c>
      <c r="M91" s="8" t="s">
        <v>987</v>
      </c>
      <c r="N91" s="12">
        <v>44165</v>
      </c>
      <c r="O91" s="13">
        <v>2020</v>
      </c>
      <c r="P91" s="13">
        <v>11</v>
      </c>
    </row>
    <row r="92" spans="1:16">
      <c r="A92" s="8" t="s">
        <v>893</v>
      </c>
      <c r="B92" s="8" t="s">
        <v>113</v>
      </c>
      <c r="C92" s="11">
        <v>44217.607835648145</v>
      </c>
      <c r="D92" s="8" t="s">
        <v>894</v>
      </c>
      <c r="E92" s="8" t="s">
        <v>895</v>
      </c>
      <c r="F92" s="8" t="s">
        <v>896</v>
      </c>
      <c r="K92" s="8" t="s">
        <v>898</v>
      </c>
      <c r="L92" s="2">
        <v>-14442.87</v>
      </c>
      <c r="M92" s="8" t="s">
        <v>988</v>
      </c>
      <c r="N92" s="12">
        <v>44196</v>
      </c>
      <c r="O92" s="13">
        <v>2020</v>
      </c>
      <c r="P92" s="13">
        <v>12</v>
      </c>
    </row>
    <row r="93" spans="1:16">
      <c r="A93" s="8" t="s">
        <v>893</v>
      </c>
      <c r="B93" s="8" t="s">
        <v>113</v>
      </c>
      <c r="C93" s="11">
        <v>44242.393599537034</v>
      </c>
      <c r="D93" s="8" t="s">
        <v>894</v>
      </c>
      <c r="E93" s="8" t="s">
        <v>895</v>
      </c>
      <c r="F93" s="8" t="s">
        <v>896</v>
      </c>
      <c r="K93" s="8" t="s">
        <v>898</v>
      </c>
      <c r="L93" s="2">
        <v>-14442.83</v>
      </c>
      <c r="M93" s="8" t="s">
        <v>989</v>
      </c>
      <c r="N93" s="12">
        <v>44227</v>
      </c>
      <c r="O93" s="13">
        <v>2021</v>
      </c>
      <c r="P93" s="13">
        <v>1</v>
      </c>
    </row>
    <row r="94" spans="1:16">
      <c r="A94" s="8" t="s">
        <v>893</v>
      </c>
      <c r="B94" s="8" t="s">
        <v>113</v>
      </c>
      <c r="C94" s="11">
        <v>44260.543217592596</v>
      </c>
      <c r="D94" s="8" t="s">
        <v>894</v>
      </c>
      <c r="E94" s="8" t="s">
        <v>895</v>
      </c>
      <c r="F94" s="8" t="s">
        <v>896</v>
      </c>
      <c r="K94" s="8" t="s">
        <v>898</v>
      </c>
      <c r="L94" s="2">
        <v>-14442.83</v>
      </c>
      <c r="M94" s="8" t="s">
        <v>990</v>
      </c>
      <c r="N94" s="12">
        <v>44255</v>
      </c>
      <c r="O94" s="13">
        <v>2021</v>
      </c>
      <c r="P94" s="13">
        <v>2</v>
      </c>
    </row>
    <row r="95" spans="1:16">
      <c r="A95" s="8" t="s">
        <v>893</v>
      </c>
      <c r="B95" s="8" t="s">
        <v>113</v>
      </c>
      <c r="C95" s="11">
        <v>44295.532546296294</v>
      </c>
      <c r="D95" s="8" t="s">
        <v>894</v>
      </c>
      <c r="E95" s="8" t="s">
        <v>895</v>
      </c>
      <c r="F95" s="8" t="s">
        <v>896</v>
      </c>
      <c r="K95" s="8" t="s">
        <v>898</v>
      </c>
      <c r="L95" s="2">
        <v>-14442.83</v>
      </c>
      <c r="M95" s="8" t="s">
        <v>991</v>
      </c>
      <c r="N95" s="12">
        <v>44286</v>
      </c>
      <c r="O95" s="13">
        <v>2021</v>
      </c>
      <c r="P95" s="13">
        <v>3</v>
      </c>
    </row>
    <row r="96" spans="1:16">
      <c r="A96" s="8" t="s">
        <v>893</v>
      </c>
      <c r="B96" s="8" t="s">
        <v>113</v>
      </c>
      <c r="C96" s="11">
        <v>44326.37568287037</v>
      </c>
      <c r="D96" s="8" t="s">
        <v>894</v>
      </c>
      <c r="E96" s="8" t="s">
        <v>895</v>
      </c>
      <c r="F96" s="8" t="s">
        <v>896</v>
      </c>
      <c r="K96" s="8" t="s">
        <v>898</v>
      </c>
      <c r="L96" s="2">
        <v>-14442.83</v>
      </c>
      <c r="M96" s="8" t="s">
        <v>992</v>
      </c>
      <c r="N96" s="12">
        <v>44316</v>
      </c>
      <c r="O96" s="13">
        <v>2021</v>
      </c>
      <c r="P96" s="13">
        <v>4</v>
      </c>
    </row>
    <row r="97" spans="1:16">
      <c r="A97" s="8" t="s">
        <v>893</v>
      </c>
      <c r="B97" s="8" t="s">
        <v>113</v>
      </c>
      <c r="C97" s="11">
        <v>44354.500787037039</v>
      </c>
      <c r="D97" s="8" t="s">
        <v>894</v>
      </c>
      <c r="E97" s="8" t="s">
        <v>895</v>
      </c>
      <c r="F97" s="8" t="s">
        <v>896</v>
      </c>
      <c r="K97" s="8" t="s">
        <v>898</v>
      </c>
      <c r="L97" s="2">
        <v>-14442.83</v>
      </c>
      <c r="M97" s="8" t="s">
        <v>993</v>
      </c>
      <c r="N97" s="12">
        <v>44347</v>
      </c>
      <c r="O97" s="13">
        <v>2021</v>
      </c>
      <c r="P97" s="13">
        <v>5</v>
      </c>
    </row>
    <row r="98" spans="1:16">
      <c r="A98" s="8" t="s">
        <v>893</v>
      </c>
      <c r="B98" s="8" t="s">
        <v>113</v>
      </c>
      <c r="C98" s="11">
        <v>44386.412256944444</v>
      </c>
      <c r="D98" s="8" t="s">
        <v>894</v>
      </c>
      <c r="E98" s="8" t="s">
        <v>895</v>
      </c>
      <c r="F98" s="8" t="s">
        <v>896</v>
      </c>
      <c r="K98" s="8" t="s">
        <v>898</v>
      </c>
      <c r="L98" s="2">
        <v>-14442.83</v>
      </c>
      <c r="M98" s="8" t="s">
        <v>994</v>
      </c>
      <c r="N98" s="12">
        <v>44377</v>
      </c>
      <c r="O98" s="13">
        <v>2021</v>
      </c>
      <c r="P98" s="13">
        <v>6</v>
      </c>
    </row>
    <row r="99" spans="1:16">
      <c r="A99" s="8" t="s">
        <v>893</v>
      </c>
      <c r="B99" s="8" t="s">
        <v>113</v>
      </c>
      <c r="C99" s="11">
        <v>44417.494606481479</v>
      </c>
      <c r="D99" s="8" t="s">
        <v>894</v>
      </c>
      <c r="E99" s="8" t="s">
        <v>895</v>
      </c>
      <c r="F99" s="8" t="s">
        <v>896</v>
      </c>
      <c r="K99" s="8" t="s">
        <v>898</v>
      </c>
      <c r="L99" s="2">
        <v>-14442.83</v>
      </c>
      <c r="M99" s="8" t="s">
        <v>995</v>
      </c>
      <c r="N99" s="12">
        <v>44408</v>
      </c>
      <c r="O99" s="13">
        <v>2021</v>
      </c>
      <c r="P99" s="13">
        <v>7</v>
      </c>
    </row>
    <row r="100" spans="1:16">
      <c r="A100" s="8" t="s">
        <v>893</v>
      </c>
      <c r="B100" s="8" t="s">
        <v>113</v>
      </c>
      <c r="C100" s="11">
        <v>44452.6562962963</v>
      </c>
      <c r="D100" s="8" t="s">
        <v>894</v>
      </c>
      <c r="E100" s="8" t="s">
        <v>895</v>
      </c>
      <c r="F100" s="8" t="s">
        <v>896</v>
      </c>
      <c r="K100" s="8" t="s">
        <v>898</v>
      </c>
      <c r="L100" s="2">
        <v>-14442.83</v>
      </c>
      <c r="M100" s="8" t="s">
        <v>996</v>
      </c>
      <c r="N100" s="12">
        <v>44439</v>
      </c>
      <c r="O100" s="13">
        <v>2021</v>
      </c>
      <c r="P100" s="13">
        <v>8</v>
      </c>
    </row>
    <row r="101" spans="1:16">
      <c r="A101" s="8" t="s">
        <v>893</v>
      </c>
      <c r="B101" s="8" t="s">
        <v>113</v>
      </c>
      <c r="C101" s="11">
        <v>44476.448981481481</v>
      </c>
      <c r="D101" s="8" t="s">
        <v>894</v>
      </c>
      <c r="E101" s="8" t="s">
        <v>895</v>
      </c>
      <c r="F101" s="8" t="s">
        <v>896</v>
      </c>
      <c r="K101" s="8" t="s">
        <v>898</v>
      </c>
      <c r="L101" s="2">
        <v>-14442.83</v>
      </c>
      <c r="M101" s="8" t="s">
        <v>997</v>
      </c>
      <c r="N101" s="12">
        <v>44469</v>
      </c>
      <c r="O101" s="13">
        <v>2021</v>
      </c>
      <c r="P101" s="13">
        <v>9</v>
      </c>
    </row>
    <row r="102" spans="1:16">
      <c r="A102" s="8" t="s">
        <v>893</v>
      </c>
      <c r="B102" s="8" t="s">
        <v>113</v>
      </c>
      <c r="C102" s="11">
        <v>44512.496099537035</v>
      </c>
      <c r="D102" s="8" t="s">
        <v>894</v>
      </c>
      <c r="E102" s="8" t="s">
        <v>895</v>
      </c>
      <c r="F102" s="8" t="s">
        <v>896</v>
      </c>
      <c r="K102" s="8" t="s">
        <v>998</v>
      </c>
      <c r="L102" s="2">
        <v>-15189.65</v>
      </c>
      <c r="M102" s="8" t="s">
        <v>999</v>
      </c>
      <c r="N102" s="12">
        <v>44500</v>
      </c>
      <c r="O102" s="13">
        <v>2021</v>
      </c>
      <c r="P102" s="13">
        <v>10</v>
      </c>
    </row>
    <row r="103" spans="1:16">
      <c r="A103" s="8" t="s">
        <v>893</v>
      </c>
      <c r="B103" s="8" t="s">
        <v>113</v>
      </c>
      <c r="C103" s="11">
        <v>44539.400914351849</v>
      </c>
      <c r="D103" s="8" t="s">
        <v>894</v>
      </c>
      <c r="E103" s="8" t="s">
        <v>895</v>
      </c>
      <c r="F103" s="8" t="s">
        <v>896</v>
      </c>
      <c r="K103" s="8" t="s">
        <v>998</v>
      </c>
      <c r="L103" s="2">
        <v>-15189.65</v>
      </c>
      <c r="M103" s="8" t="s">
        <v>1000</v>
      </c>
      <c r="N103" s="12">
        <v>44530</v>
      </c>
      <c r="O103" s="13">
        <v>2021</v>
      </c>
      <c r="P103" s="13">
        <v>11</v>
      </c>
    </row>
    <row r="104" spans="1:16">
      <c r="A104" s="8" t="s">
        <v>893</v>
      </c>
      <c r="B104" s="8" t="s">
        <v>113</v>
      </c>
      <c r="C104" s="11">
        <v>44593.543576388889</v>
      </c>
      <c r="D104" s="8" t="s">
        <v>894</v>
      </c>
      <c r="E104" s="8" t="s">
        <v>895</v>
      </c>
      <c r="F104" s="8" t="s">
        <v>896</v>
      </c>
      <c r="K104" s="8" t="s">
        <v>998</v>
      </c>
      <c r="L104" s="2">
        <v>-15189.65</v>
      </c>
      <c r="M104" s="8" t="s">
        <v>1001</v>
      </c>
      <c r="N104" s="12">
        <v>44561</v>
      </c>
      <c r="O104" s="13">
        <v>2021</v>
      </c>
      <c r="P104" s="13">
        <v>12</v>
      </c>
    </row>
    <row r="105" spans="1:16">
      <c r="A105" s="8" t="s">
        <v>893</v>
      </c>
      <c r="B105" s="8" t="s">
        <v>113</v>
      </c>
      <c r="C105" s="11">
        <v>44608.38921296296</v>
      </c>
      <c r="D105" s="8" t="s">
        <v>894</v>
      </c>
      <c r="E105" s="8" t="s">
        <v>895</v>
      </c>
      <c r="F105" s="8" t="s">
        <v>896</v>
      </c>
      <c r="K105" s="8" t="s">
        <v>998</v>
      </c>
      <c r="L105" s="2">
        <v>-15189.65</v>
      </c>
      <c r="M105" s="8" t="s">
        <v>1002</v>
      </c>
      <c r="N105" s="12">
        <v>44592</v>
      </c>
      <c r="O105" s="13">
        <v>2022</v>
      </c>
      <c r="P105" s="13">
        <v>1</v>
      </c>
    </row>
    <row r="106" spans="1:16">
      <c r="A106" s="8" t="s">
        <v>893</v>
      </c>
      <c r="B106" s="8" t="s">
        <v>113</v>
      </c>
      <c r="C106" s="11">
        <v>44627.629560185182</v>
      </c>
      <c r="D106" s="8" t="s">
        <v>894</v>
      </c>
      <c r="E106" s="8" t="s">
        <v>895</v>
      </c>
      <c r="F106" s="8" t="s">
        <v>896</v>
      </c>
      <c r="K106" s="8" t="s">
        <v>998</v>
      </c>
      <c r="L106" s="2">
        <v>-15189.65</v>
      </c>
      <c r="M106" s="8" t="s">
        <v>1003</v>
      </c>
      <c r="N106" s="12">
        <v>44620</v>
      </c>
      <c r="O106" s="13">
        <v>2022</v>
      </c>
      <c r="P106" s="13">
        <v>2</v>
      </c>
    </row>
    <row r="107" spans="1:16">
      <c r="A107" s="8" t="s">
        <v>893</v>
      </c>
      <c r="B107" s="8" t="s">
        <v>113</v>
      </c>
      <c r="C107" s="11">
        <v>44662.571122685185</v>
      </c>
      <c r="D107" s="8" t="s">
        <v>894</v>
      </c>
      <c r="E107" s="8" t="s">
        <v>895</v>
      </c>
      <c r="F107" s="8" t="s">
        <v>896</v>
      </c>
      <c r="K107" s="8" t="s">
        <v>998</v>
      </c>
      <c r="L107" s="2">
        <v>-15189.65</v>
      </c>
      <c r="M107" s="8" t="s">
        <v>1004</v>
      </c>
      <c r="N107" s="12">
        <v>44651</v>
      </c>
      <c r="O107" s="13">
        <v>2022</v>
      </c>
      <c r="P107" s="13">
        <v>3</v>
      </c>
    </row>
    <row r="108" spans="1:16">
      <c r="A108" s="8" t="s">
        <v>893</v>
      </c>
      <c r="B108" s="8" t="s">
        <v>113</v>
      </c>
      <c r="C108" s="11">
        <v>44690.681631944448</v>
      </c>
      <c r="D108" s="8" t="s">
        <v>894</v>
      </c>
      <c r="E108" s="8" t="s">
        <v>895</v>
      </c>
      <c r="F108" s="8" t="s">
        <v>896</v>
      </c>
      <c r="K108" s="8" t="s">
        <v>998</v>
      </c>
      <c r="L108" s="2">
        <v>-15189.65</v>
      </c>
      <c r="M108" s="8" t="s">
        <v>1005</v>
      </c>
      <c r="N108" s="12">
        <v>44681</v>
      </c>
      <c r="O108" s="13">
        <v>2022</v>
      </c>
      <c r="P108" s="13">
        <v>4</v>
      </c>
    </row>
    <row r="109" spans="1:16">
      <c r="A109" s="8" t="s">
        <v>893</v>
      </c>
      <c r="B109" s="8" t="s">
        <v>113</v>
      </c>
      <c r="C109" s="11">
        <v>44720.595381944448</v>
      </c>
      <c r="D109" s="8" t="s">
        <v>894</v>
      </c>
      <c r="E109" s="8" t="s">
        <v>895</v>
      </c>
      <c r="F109" s="8" t="s">
        <v>896</v>
      </c>
      <c r="K109" s="8" t="s">
        <v>998</v>
      </c>
      <c r="L109" s="2">
        <v>-15189.65</v>
      </c>
      <c r="M109" s="8" t="s">
        <v>1006</v>
      </c>
      <c r="N109" s="12">
        <v>44712</v>
      </c>
      <c r="O109" s="13">
        <v>2022</v>
      </c>
      <c r="P109" s="13">
        <v>5</v>
      </c>
    </row>
    <row r="110" spans="1:16">
      <c r="A110" s="8" t="s">
        <v>893</v>
      </c>
      <c r="B110" s="8" t="s">
        <v>113</v>
      </c>
      <c r="C110" s="11">
        <v>44753.577141203707</v>
      </c>
      <c r="D110" s="8" t="s">
        <v>894</v>
      </c>
      <c r="E110" s="8" t="s">
        <v>895</v>
      </c>
      <c r="F110" s="8" t="s">
        <v>896</v>
      </c>
      <c r="K110" s="8" t="s">
        <v>998</v>
      </c>
      <c r="L110" s="2">
        <v>-15189.65</v>
      </c>
      <c r="M110" s="8" t="s">
        <v>1007</v>
      </c>
      <c r="N110" s="12">
        <v>44742</v>
      </c>
      <c r="O110" s="13">
        <v>2022</v>
      </c>
      <c r="P110" s="13">
        <v>6</v>
      </c>
    </row>
    <row r="111" spans="1:16">
      <c r="A111" s="8" t="s">
        <v>893</v>
      </c>
      <c r="B111" s="8" t="s">
        <v>113</v>
      </c>
      <c r="C111" s="11">
        <v>44781.572141203702</v>
      </c>
      <c r="D111" s="8" t="s">
        <v>894</v>
      </c>
      <c r="E111" s="8" t="s">
        <v>895</v>
      </c>
      <c r="F111" s="8" t="s">
        <v>896</v>
      </c>
      <c r="K111" s="8" t="s">
        <v>998</v>
      </c>
      <c r="L111" s="2">
        <v>-15189.65</v>
      </c>
      <c r="M111" s="8" t="s">
        <v>1008</v>
      </c>
      <c r="N111" s="12">
        <v>44773</v>
      </c>
      <c r="O111" s="13">
        <v>2022</v>
      </c>
      <c r="P111" s="13">
        <v>7</v>
      </c>
    </row>
    <row r="112" spans="1:16">
      <c r="A112" s="8" t="s">
        <v>893</v>
      </c>
      <c r="B112" s="8" t="s">
        <v>113</v>
      </c>
      <c r="C112" s="11">
        <v>44816.393576388888</v>
      </c>
      <c r="D112" s="8" t="s">
        <v>894</v>
      </c>
      <c r="E112" s="8" t="s">
        <v>895</v>
      </c>
      <c r="F112" s="8" t="s">
        <v>896</v>
      </c>
      <c r="K112" s="8" t="s">
        <v>998</v>
      </c>
      <c r="L112" s="2">
        <v>-15189.65</v>
      </c>
      <c r="M112" s="8" t="s">
        <v>1009</v>
      </c>
      <c r="N112" s="12">
        <v>44804</v>
      </c>
      <c r="O112" s="13">
        <v>2022</v>
      </c>
      <c r="P112" s="13">
        <v>8</v>
      </c>
    </row>
    <row r="113" spans="1:16">
      <c r="A113" s="8" t="s">
        <v>893</v>
      </c>
      <c r="B113" s="8" t="s">
        <v>113</v>
      </c>
      <c r="C113" s="11">
        <v>44844.597696759258</v>
      </c>
      <c r="D113" s="8" t="s">
        <v>894</v>
      </c>
      <c r="E113" s="8" t="s">
        <v>895</v>
      </c>
      <c r="F113" s="8" t="s">
        <v>896</v>
      </c>
      <c r="K113" s="8" t="s">
        <v>998</v>
      </c>
      <c r="L113" s="2">
        <v>-15189.65</v>
      </c>
      <c r="M113" s="8" t="s">
        <v>1010</v>
      </c>
      <c r="N113" s="12">
        <v>44834</v>
      </c>
      <c r="O113" s="13">
        <v>2022</v>
      </c>
      <c r="P113" s="13">
        <v>9</v>
      </c>
    </row>
    <row r="114" spans="1:16">
      <c r="A114" s="8" t="s">
        <v>893</v>
      </c>
      <c r="B114" s="8" t="s">
        <v>113</v>
      </c>
      <c r="C114" s="11">
        <v>44873.404699074075</v>
      </c>
      <c r="D114" s="8" t="s">
        <v>894</v>
      </c>
      <c r="E114" s="8" t="s">
        <v>895</v>
      </c>
      <c r="F114" s="8" t="s">
        <v>896</v>
      </c>
      <c r="K114" s="8" t="s">
        <v>998</v>
      </c>
      <c r="L114" s="2">
        <v>-15189.65</v>
      </c>
      <c r="M114" s="8" t="s">
        <v>1011</v>
      </c>
      <c r="N114" s="12">
        <v>44865</v>
      </c>
      <c r="O114" s="13">
        <v>2022</v>
      </c>
      <c r="P114" s="13">
        <v>10</v>
      </c>
    </row>
    <row r="115" spans="1:16">
      <c r="A115" s="8" t="s">
        <v>893</v>
      </c>
      <c r="B115" s="8" t="s">
        <v>113</v>
      </c>
      <c r="C115" s="11">
        <v>44903.423541666663</v>
      </c>
      <c r="D115" s="8" t="s">
        <v>894</v>
      </c>
      <c r="E115" s="8" t="s">
        <v>895</v>
      </c>
      <c r="F115" s="8" t="s">
        <v>896</v>
      </c>
      <c r="K115" s="8" t="s">
        <v>998</v>
      </c>
      <c r="L115" s="2">
        <v>-15189.65</v>
      </c>
      <c r="M115" s="8" t="s">
        <v>1012</v>
      </c>
      <c r="N115" s="12">
        <v>44895</v>
      </c>
      <c r="O115" s="13">
        <v>2022</v>
      </c>
      <c r="P115" s="13">
        <v>11</v>
      </c>
    </row>
    <row r="116" spans="1:16">
      <c r="A116" s="8" t="s">
        <v>893</v>
      </c>
      <c r="B116" s="8" t="s">
        <v>113</v>
      </c>
      <c r="C116" s="11">
        <v>44939.543182870373</v>
      </c>
      <c r="D116" s="8" t="s">
        <v>894</v>
      </c>
      <c r="E116" s="8" t="s">
        <v>895</v>
      </c>
      <c r="F116" s="8" t="s">
        <v>896</v>
      </c>
      <c r="K116" s="8" t="s">
        <v>998</v>
      </c>
      <c r="L116" s="2">
        <v>-15189.63</v>
      </c>
      <c r="M116" s="8" t="s">
        <v>1013</v>
      </c>
      <c r="N116" s="12">
        <v>44926</v>
      </c>
      <c r="O116" s="13">
        <v>2022</v>
      </c>
      <c r="P116" s="13">
        <v>12</v>
      </c>
    </row>
    <row r="117" spans="1:16">
      <c r="A117" s="8" t="s">
        <v>893</v>
      </c>
      <c r="B117" s="8" t="s">
        <v>113</v>
      </c>
      <c r="C117" s="11">
        <v>44972.624282407407</v>
      </c>
      <c r="D117" s="8" t="s">
        <v>894</v>
      </c>
      <c r="E117" s="8" t="s">
        <v>895</v>
      </c>
      <c r="F117" s="8" t="s">
        <v>896</v>
      </c>
      <c r="K117" s="8" t="s">
        <v>998</v>
      </c>
      <c r="L117" s="2">
        <v>-15189.65</v>
      </c>
      <c r="M117" s="8" t="s">
        <v>1014</v>
      </c>
      <c r="N117" s="12">
        <v>44957</v>
      </c>
      <c r="O117" s="13">
        <v>2023</v>
      </c>
      <c r="P117" s="13">
        <v>1</v>
      </c>
    </row>
    <row r="118" spans="1:16">
      <c r="A118" s="8" t="s">
        <v>893</v>
      </c>
      <c r="B118" s="8" t="s">
        <v>113</v>
      </c>
      <c r="C118" s="11">
        <v>44995.426319444443</v>
      </c>
      <c r="D118" s="8" t="s">
        <v>894</v>
      </c>
      <c r="E118" s="8" t="s">
        <v>895</v>
      </c>
      <c r="F118" s="8" t="s">
        <v>896</v>
      </c>
      <c r="K118" s="8" t="s">
        <v>998</v>
      </c>
      <c r="L118" s="2">
        <v>-15189.65</v>
      </c>
      <c r="M118" s="8" t="s">
        <v>1015</v>
      </c>
      <c r="N118" s="12">
        <v>44985</v>
      </c>
      <c r="O118" s="13">
        <v>2023</v>
      </c>
      <c r="P118" s="13">
        <v>2</v>
      </c>
    </row>
    <row r="119" spans="1:16">
      <c r="A119" s="8" t="s">
        <v>893</v>
      </c>
      <c r="B119" s="8" t="s">
        <v>113</v>
      </c>
      <c r="C119" s="11">
        <v>45026.651678240742</v>
      </c>
      <c r="D119" s="8" t="s">
        <v>894</v>
      </c>
      <c r="E119" s="8" t="s">
        <v>895</v>
      </c>
      <c r="F119" s="8" t="s">
        <v>896</v>
      </c>
      <c r="K119" s="8" t="s">
        <v>998</v>
      </c>
      <c r="L119" s="2">
        <v>-15189.65</v>
      </c>
      <c r="M119" s="8" t="s">
        <v>1016</v>
      </c>
      <c r="N119" s="12">
        <v>45016</v>
      </c>
      <c r="O119" s="13">
        <v>2023</v>
      </c>
      <c r="P119" s="13">
        <v>3</v>
      </c>
    </row>
    <row r="120" spans="1:16">
      <c r="A120" s="8" t="s">
        <v>893</v>
      </c>
      <c r="B120" s="8" t="s">
        <v>113</v>
      </c>
      <c r="C120" s="11">
        <v>45051.603541666664</v>
      </c>
      <c r="D120" s="8" t="s">
        <v>894</v>
      </c>
      <c r="E120" s="8" t="s">
        <v>895</v>
      </c>
      <c r="F120" s="8" t="s">
        <v>896</v>
      </c>
      <c r="K120" s="8" t="s">
        <v>998</v>
      </c>
      <c r="L120" s="2">
        <v>-15189.65</v>
      </c>
      <c r="M120" s="8" t="s">
        <v>1017</v>
      </c>
      <c r="N120" s="12">
        <v>45046</v>
      </c>
      <c r="O120" s="13">
        <v>2023</v>
      </c>
      <c r="P120" s="13">
        <v>4</v>
      </c>
    </row>
    <row r="121" spans="1:16">
      <c r="A121" s="8" t="s">
        <v>893</v>
      </c>
      <c r="B121" s="8" t="s">
        <v>113</v>
      </c>
      <c r="C121" s="11">
        <v>45085.541064814817</v>
      </c>
      <c r="D121" s="8" t="s">
        <v>894</v>
      </c>
      <c r="E121" s="8" t="s">
        <v>895</v>
      </c>
      <c r="F121" s="8" t="s">
        <v>896</v>
      </c>
      <c r="K121" s="8" t="s">
        <v>998</v>
      </c>
      <c r="L121" s="2">
        <v>-15189.65</v>
      </c>
      <c r="M121" s="8" t="s">
        <v>1018</v>
      </c>
      <c r="N121" s="12">
        <v>45077</v>
      </c>
      <c r="O121" s="13">
        <v>2023</v>
      </c>
      <c r="P121" s="13">
        <v>5</v>
      </c>
    </row>
    <row r="122" spans="1:16">
      <c r="A122" s="8" t="s">
        <v>893</v>
      </c>
      <c r="B122" s="8" t="s">
        <v>113</v>
      </c>
      <c r="C122" s="11">
        <v>45119.681134259263</v>
      </c>
      <c r="D122" s="8" t="s">
        <v>894</v>
      </c>
      <c r="E122" s="8" t="s">
        <v>895</v>
      </c>
      <c r="F122" s="8" t="s">
        <v>896</v>
      </c>
      <c r="K122" s="8" t="s">
        <v>998</v>
      </c>
      <c r="L122" s="2">
        <v>-15189.65</v>
      </c>
      <c r="M122" s="8" t="s">
        <v>1019</v>
      </c>
      <c r="N122" s="12">
        <v>45107</v>
      </c>
      <c r="O122" s="13">
        <v>2023</v>
      </c>
      <c r="P122" s="13">
        <v>6</v>
      </c>
    </row>
    <row r="123" spans="1:16">
      <c r="A123" s="8" t="s">
        <v>893</v>
      </c>
      <c r="B123" s="8" t="s">
        <v>113</v>
      </c>
      <c r="C123" s="11">
        <v>45146.679270833331</v>
      </c>
      <c r="D123" s="8" t="s">
        <v>894</v>
      </c>
      <c r="E123" s="8" t="s">
        <v>895</v>
      </c>
      <c r="F123" s="8" t="s">
        <v>896</v>
      </c>
      <c r="K123" s="8" t="s">
        <v>998</v>
      </c>
      <c r="L123" s="2">
        <v>-15189.65</v>
      </c>
      <c r="M123" s="8" t="s">
        <v>1020</v>
      </c>
      <c r="N123" s="12">
        <v>45138</v>
      </c>
      <c r="O123" s="13">
        <v>2023</v>
      </c>
      <c r="P123" s="13">
        <v>7</v>
      </c>
    </row>
    <row r="124" spans="1:16">
      <c r="A124" s="8" t="s">
        <v>893</v>
      </c>
      <c r="B124" s="8" t="s">
        <v>113</v>
      </c>
      <c r="C124" s="11">
        <v>45180.406550925924</v>
      </c>
      <c r="D124" s="8" t="s">
        <v>894</v>
      </c>
      <c r="E124" s="8" t="s">
        <v>895</v>
      </c>
      <c r="F124" s="8" t="s">
        <v>896</v>
      </c>
      <c r="K124" s="8" t="s">
        <v>998</v>
      </c>
      <c r="L124" s="2">
        <v>-15189.65</v>
      </c>
      <c r="M124" s="8" t="s">
        <v>1021</v>
      </c>
      <c r="N124" s="12">
        <v>45169</v>
      </c>
      <c r="O124" s="13">
        <v>2023</v>
      </c>
      <c r="P124" s="13">
        <v>8</v>
      </c>
    </row>
    <row r="125" spans="1:16">
      <c r="A125" s="8" t="s">
        <v>893</v>
      </c>
      <c r="B125" s="8" t="s">
        <v>113</v>
      </c>
      <c r="C125" s="11">
        <v>45208.679166666669</v>
      </c>
      <c r="D125" s="8" t="s">
        <v>894</v>
      </c>
      <c r="E125" s="8" t="s">
        <v>895</v>
      </c>
      <c r="F125" s="8" t="s">
        <v>896</v>
      </c>
      <c r="K125" s="8" t="s">
        <v>998</v>
      </c>
      <c r="L125" s="2">
        <v>-15189.65</v>
      </c>
      <c r="M125" s="8" t="s">
        <v>1022</v>
      </c>
      <c r="N125" s="12">
        <v>45199</v>
      </c>
      <c r="O125" s="13">
        <v>2023</v>
      </c>
      <c r="P125" s="13">
        <v>9</v>
      </c>
    </row>
    <row r="126" spans="1:16">
      <c r="A126" s="8" t="s">
        <v>893</v>
      </c>
      <c r="B126" s="8" t="s">
        <v>113</v>
      </c>
      <c r="C126" s="11">
        <v>45239.593668981484</v>
      </c>
      <c r="D126" s="8" t="s">
        <v>894</v>
      </c>
      <c r="E126" s="8" t="s">
        <v>895</v>
      </c>
      <c r="F126" s="8" t="s">
        <v>896</v>
      </c>
      <c r="K126" s="8" t="s">
        <v>998</v>
      </c>
      <c r="L126" s="2">
        <v>-15189.65</v>
      </c>
      <c r="M126" s="8" t="s">
        <v>1023</v>
      </c>
      <c r="N126" s="12">
        <v>45230</v>
      </c>
      <c r="O126" s="13">
        <v>2023</v>
      </c>
      <c r="P126" s="13">
        <v>10</v>
      </c>
    </row>
    <row r="127" spans="1:16">
      <c r="A127" s="8" t="s">
        <v>893</v>
      </c>
      <c r="B127" s="8" t="s">
        <v>113</v>
      </c>
      <c r="C127" s="11">
        <v>45267.562650462962</v>
      </c>
      <c r="D127" s="8" t="s">
        <v>894</v>
      </c>
      <c r="E127" s="8" t="s">
        <v>895</v>
      </c>
      <c r="F127" s="8" t="s">
        <v>896</v>
      </c>
      <c r="K127" s="8" t="s">
        <v>998</v>
      </c>
      <c r="L127" s="2">
        <v>-15189.65</v>
      </c>
      <c r="M127" s="8" t="s">
        <v>1024</v>
      </c>
      <c r="N127" s="12">
        <v>45260</v>
      </c>
      <c r="O127" s="13">
        <v>2023</v>
      </c>
      <c r="P127" s="13">
        <v>11</v>
      </c>
    </row>
    <row r="128" spans="1:16">
      <c r="A128" s="8" t="s">
        <v>893</v>
      </c>
      <c r="B128" s="8" t="s">
        <v>113</v>
      </c>
      <c r="C128" s="11">
        <v>45306.708865740744</v>
      </c>
      <c r="D128" s="8" t="s">
        <v>894</v>
      </c>
      <c r="E128" s="8" t="s">
        <v>895</v>
      </c>
      <c r="F128" s="8" t="s">
        <v>896</v>
      </c>
      <c r="K128" s="8" t="s">
        <v>998</v>
      </c>
      <c r="L128" s="2">
        <v>-15189.63</v>
      </c>
      <c r="M128" s="8" t="s">
        <v>1025</v>
      </c>
      <c r="N128" s="12">
        <v>45291</v>
      </c>
      <c r="O128" s="13">
        <v>2023</v>
      </c>
      <c r="P128" s="13">
        <v>12</v>
      </c>
    </row>
    <row r="129" spans="1:16">
      <c r="A129" s="8" t="s">
        <v>893</v>
      </c>
      <c r="B129" s="8" t="s">
        <v>113</v>
      </c>
      <c r="C129" s="11">
        <v>45336.615173611113</v>
      </c>
      <c r="D129" s="8" t="s">
        <v>894</v>
      </c>
      <c r="E129" s="8" t="s">
        <v>895</v>
      </c>
      <c r="F129" s="8" t="s">
        <v>896</v>
      </c>
      <c r="K129" s="8" t="s">
        <v>998</v>
      </c>
      <c r="L129" s="2">
        <v>-15189.65</v>
      </c>
      <c r="M129" s="8" t="s">
        <v>1026</v>
      </c>
      <c r="N129" s="12">
        <v>45322</v>
      </c>
      <c r="O129" s="13">
        <v>2024</v>
      </c>
      <c r="P129" s="13">
        <v>1</v>
      </c>
    </row>
    <row r="130" spans="1:16">
      <c r="A130" s="8" t="s">
        <v>893</v>
      </c>
      <c r="B130" s="8" t="s">
        <v>113</v>
      </c>
      <c r="C130" s="11">
        <v>45362.465416666666</v>
      </c>
      <c r="D130" s="8" t="s">
        <v>894</v>
      </c>
      <c r="E130" s="8" t="s">
        <v>895</v>
      </c>
      <c r="F130" s="8" t="s">
        <v>896</v>
      </c>
      <c r="K130" s="8" t="s">
        <v>998</v>
      </c>
      <c r="L130" s="2">
        <v>-15189.65</v>
      </c>
      <c r="M130" s="8" t="s">
        <v>1027</v>
      </c>
      <c r="N130" s="12">
        <v>45351</v>
      </c>
      <c r="O130" s="13">
        <v>2024</v>
      </c>
      <c r="P130" s="13">
        <v>2</v>
      </c>
    </row>
    <row r="131" spans="1:16">
      <c r="A131" s="8" t="s">
        <v>893</v>
      </c>
      <c r="B131" s="8" t="s">
        <v>113</v>
      </c>
      <c r="C131" s="11">
        <v>45390.618090277778</v>
      </c>
      <c r="D131" s="8" t="s">
        <v>894</v>
      </c>
      <c r="E131" s="8" t="s">
        <v>895</v>
      </c>
      <c r="F131" s="8" t="s">
        <v>896</v>
      </c>
      <c r="K131" s="8" t="s">
        <v>998</v>
      </c>
      <c r="L131" s="2">
        <v>-15189.65</v>
      </c>
      <c r="M131" s="8" t="s">
        <v>1028</v>
      </c>
      <c r="N131" s="12">
        <v>45382</v>
      </c>
      <c r="O131" s="13">
        <v>2024</v>
      </c>
      <c r="P131" s="13">
        <v>3</v>
      </c>
    </row>
    <row r="132" spans="1:16">
      <c r="A132" s="8" t="s">
        <v>893</v>
      </c>
      <c r="B132" s="8" t="s">
        <v>113</v>
      </c>
      <c r="C132" s="11">
        <v>45420.443159722221</v>
      </c>
      <c r="D132" s="8" t="s">
        <v>894</v>
      </c>
      <c r="E132" s="8" t="s">
        <v>895</v>
      </c>
      <c r="F132" s="8" t="s">
        <v>896</v>
      </c>
      <c r="K132" s="8" t="s">
        <v>998</v>
      </c>
      <c r="L132" s="2">
        <v>-15189.65</v>
      </c>
      <c r="M132" s="8" t="s">
        <v>1029</v>
      </c>
      <c r="N132" s="12">
        <v>45412</v>
      </c>
      <c r="O132" s="13">
        <v>2024</v>
      </c>
      <c r="P132" s="13">
        <v>4</v>
      </c>
    </row>
    <row r="133" spans="1:16">
      <c r="A133" s="8" t="s">
        <v>893</v>
      </c>
      <c r="B133" s="8" t="s">
        <v>113</v>
      </c>
      <c r="C133" s="11">
        <v>45450.601793981485</v>
      </c>
      <c r="D133" s="8" t="s">
        <v>894</v>
      </c>
      <c r="E133" s="8" t="s">
        <v>895</v>
      </c>
      <c r="F133" s="8" t="s">
        <v>896</v>
      </c>
      <c r="K133" s="8" t="s">
        <v>998</v>
      </c>
      <c r="L133" s="2">
        <v>-15189.65</v>
      </c>
      <c r="M133" s="8" t="s">
        <v>1030</v>
      </c>
      <c r="N133" s="12">
        <v>45443</v>
      </c>
      <c r="O133" s="13">
        <v>2024</v>
      </c>
      <c r="P133" s="13">
        <v>5</v>
      </c>
    </row>
    <row r="134" spans="1:16">
      <c r="A134" s="8" t="s">
        <v>893</v>
      </c>
      <c r="B134" s="8" t="s">
        <v>113</v>
      </c>
      <c r="C134" s="11">
        <v>45483.426921296297</v>
      </c>
      <c r="D134" s="8" t="s">
        <v>894</v>
      </c>
      <c r="E134" s="8" t="s">
        <v>895</v>
      </c>
      <c r="F134" s="8" t="s">
        <v>896</v>
      </c>
      <c r="K134" s="8" t="s">
        <v>998</v>
      </c>
      <c r="L134" s="2">
        <v>-15189.65</v>
      </c>
      <c r="M134" s="8" t="s">
        <v>1031</v>
      </c>
      <c r="N134" s="12">
        <v>45473</v>
      </c>
      <c r="O134" s="13">
        <v>2024</v>
      </c>
      <c r="P134" s="13">
        <v>6</v>
      </c>
    </row>
    <row r="135" spans="1:16">
      <c r="A135" s="8" t="s">
        <v>893</v>
      </c>
      <c r="B135" s="8" t="s">
        <v>113</v>
      </c>
      <c r="C135" s="11">
        <v>45512.612673611111</v>
      </c>
      <c r="D135" s="8" t="s">
        <v>894</v>
      </c>
      <c r="E135" s="8" t="s">
        <v>895</v>
      </c>
      <c r="F135" s="8" t="s">
        <v>896</v>
      </c>
      <c r="K135" s="8" t="s">
        <v>998</v>
      </c>
      <c r="L135" s="2">
        <v>-15189.65</v>
      </c>
      <c r="M135" s="8" t="s">
        <v>1032</v>
      </c>
      <c r="N135" s="12">
        <v>45504</v>
      </c>
      <c r="O135" s="13">
        <v>2024</v>
      </c>
      <c r="P135" s="13">
        <v>7</v>
      </c>
    </row>
    <row r="136" spans="1:16">
      <c r="A136" s="8" t="s">
        <v>893</v>
      </c>
      <c r="B136" s="8" t="s">
        <v>113</v>
      </c>
      <c r="C136" s="11">
        <v>45544.664340277777</v>
      </c>
      <c r="D136" s="8" t="s">
        <v>894</v>
      </c>
      <c r="E136" s="8" t="s">
        <v>895</v>
      </c>
      <c r="F136" s="8" t="s">
        <v>896</v>
      </c>
      <c r="K136" s="8" t="s">
        <v>998</v>
      </c>
      <c r="L136" s="2">
        <v>-15189.65</v>
      </c>
      <c r="M136" s="8" t="s">
        <v>1033</v>
      </c>
      <c r="N136" s="12">
        <v>45535</v>
      </c>
      <c r="O136" s="13">
        <v>2024</v>
      </c>
      <c r="P136" s="13">
        <v>8</v>
      </c>
    </row>
    <row r="137" spans="1:16">
      <c r="A137" s="8" t="s">
        <v>893</v>
      </c>
      <c r="B137" s="8" t="s">
        <v>113</v>
      </c>
      <c r="C137" s="11">
        <v>45573.613958333335</v>
      </c>
      <c r="D137" s="8" t="s">
        <v>894</v>
      </c>
      <c r="E137" s="8" t="s">
        <v>895</v>
      </c>
      <c r="F137" s="8" t="s">
        <v>896</v>
      </c>
      <c r="K137" s="8" t="s">
        <v>998</v>
      </c>
      <c r="L137" s="2">
        <v>-15189.65</v>
      </c>
      <c r="M137" s="8" t="s">
        <v>1034</v>
      </c>
      <c r="N137" s="12">
        <v>45565</v>
      </c>
      <c r="O137" s="13">
        <v>2024</v>
      </c>
      <c r="P137" s="13">
        <v>9</v>
      </c>
    </row>
    <row r="138" spans="1:16">
      <c r="A138" s="8" t="s">
        <v>893</v>
      </c>
      <c r="B138" s="8" t="s">
        <v>113</v>
      </c>
      <c r="C138" s="11">
        <v>45603.644421296296</v>
      </c>
      <c r="D138" s="8" t="s">
        <v>894</v>
      </c>
      <c r="E138" s="8" t="s">
        <v>895</v>
      </c>
      <c r="F138" s="8" t="s">
        <v>896</v>
      </c>
      <c r="K138" s="8" t="s">
        <v>998</v>
      </c>
      <c r="L138" s="2">
        <v>-15189.65</v>
      </c>
      <c r="M138" s="8" t="s">
        <v>1035</v>
      </c>
      <c r="N138" s="12">
        <v>45596</v>
      </c>
      <c r="O138" s="13">
        <v>2024</v>
      </c>
      <c r="P138" s="13">
        <v>10</v>
      </c>
    </row>
    <row r="139" spans="1:16">
      <c r="A139" s="8" t="s">
        <v>893</v>
      </c>
      <c r="B139" s="8" t="s">
        <v>113</v>
      </c>
      <c r="C139" s="11">
        <v>45632.655601851853</v>
      </c>
      <c r="D139" s="8" t="s">
        <v>894</v>
      </c>
      <c r="E139" s="8" t="s">
        <v>895</v>
      </c>
      <c r="F139" s="8" t="s">
        <v>896</v>
      </c>
      <c r="K139" s="8" t="s">
        <v>998</v>
      </c>
      <c r="L139" s="2">
        <v>-15189.65</v>
      </c>
      <c r="M139" s="8" t="s">
        <v>1036</v>
      </c>
      <c r="N139" s="12">
        <v>45626</v>
      </c>
      <c r="O139" s="13">
        <v>2024</v>
      </c>
      <c r="P139" s="13">
        <v>11</v>
      </c>
    </row>
    <row r="140" spans="1:16">
      <c r="A140" s="8" t="s">
        <v>893</v>
      </c>
      <c r="B140" s="8" t="s">
        <v>113</v>
      </c>
      <c r="C140" s="11">
        <v>45672.49496527778</v>
      </c>
      <c r="D140" s="8" t="s">
        <v>894</v>
      </c>
      <c r="E140" s="8" t="s">
        <v>895</v>
      </c>
      <c r="F140" s="8" t="s">
        <v>896</v>
      </c>
      <c r="K140" s="8" t="s">
        <v>998</v>
      </c>
      <c r="L140" s="2">
        <v>-15189.63</v>
      </c>
      <c r="M140" s="8" t="s">
        <v>1037</v>
      </c>
      <c r="N140" s="12">
        <v>45657</v>
      </c>
      <c r="O140" s="13">
        <v>2024</v>
      </c>
      <c r="P140" s="13">
        <v>12</v>
      </c>
    </row>
    <row r="141" spans="1:16">
      <c r="A141" s="8" t="s">
        <v>893</v>
      </c>
      <c r="B141" s="8" t="s">
        <v>113</v>
      </c>
      <c r="C141" s="11">
        <v>45700.667129629626</v>
      </c>
      <c r="D141" s="8" t="s">
        <v>894</v>
      </c>
      <c r="E141" s="8" t="s">
        <v>895</v>
      </c>
      <c r="F141" s="8" t="s">
        <v>896</v>
      </c>
      <c r="K141" s="8" t="s">
        <v>998</v>
      </c>
      <c r="L141" s="2">
        <v>-15189.65</v>
      </c>
      <c r="M141" s="8" t="s">
        <v>1038</v>
      </c>
      <c r="N141" s="12">
        <v>45688</v>
      </c>
      <c r="O141" s="13">
        <v>2025</v>
      </c>
      <c r="P141" s="13">
        <v>1</v>
      </c>
    </row>
    <row r="142" spans="1:16">
      <c r="A142" s="8" t="s">
        <v>893</v>
      </c>
      <c r="B142" s="8" t="s">
        <v>113</v>
      </c>
      <c r="C142" s="11">
        <v>45726.450532407405</v>
      </c>
      <c r="D142" s="8" t="s">
        <v>894</v>
      </c>
      <c r="E142" s="8" t="s">
        <v>895</v>
      </c>
      <c r="F142" s="8" t="s">
        <v>896</v>
      </c>
      <c r="K142" s="8" t="s">
        <v>998</v>
      </c>
      <c r="L142" s="2">
        <v>-15189.65</v>
      </c>
      <c r="M142" s="8" t="s">
        <v>1039</v>
      </c>
      <c r="N142" s="12">
        <v>45716</v>
      </c>
      <c r="O142" s="13">
        <v>2025</v>
      </c>
      <c r="P142" s="13">
        <v>2</v>
      </c>
    </row>
    <row r="143" spans="1:16">
      <c r="A143" s="8" t="s">
        <v>893</v>
      </c>
      <c r="B143" s="8" t="s">
        <v>113</v>
      </c>
      <c r="C143" s="11">
        <v>45727.351689814815</v>
      </c>
      <c r="D143" s="8" t="s">
        <v>894</v>
      </c>
      <c r="E143" s="8" t="s">
        <v>895</v>
      </c>
      <c r="F143" s="8" t="s">
        <v>896</v>
      </c>
      <c r="K143" s="8" t="s">
        <v>998</v>
      </c>
      <c r="L143" s="2">
        <v>15189.65</v>
      </c>
      <c r="M143" s="8" t="s">
        <v>1040</v>
      </c>
      <c r="N143" s="12">
        <v>45716</v>
      </c>
      <c r="O143" s="13">
        <v>2025</v>
      </c>
      <c r="P143" s="13">
        <v>2</v>
      </c>
    </row>
    <row r="144" spans="1:16">
      <c r="A144" s="8" t="s">
        <v>893</v>
      </c>
      <c r="B144" s="8" t="s">
        <v>113</v>
      </c>
      <c r="C144" s="11">
        <v>45727.352384259262</v>
      </c>
      <c r="D144" s="8" t="s">
        <v>894</v>
      </c>
      <c r="E144" s="8" t="s">
        <v>895</v>
      </c>
      <c r="F144" s="8" t="s">
        <v>896</v>
      </c>
      <c r="K144" s="8" t="s">
        <v>998</v>
      </c>
      <c r="L144" s="2">
        <v>-15189.65</v>
      </c>
      <c r="M144" s="8" t="s">
        <v>1040</v>
      </c>
      <c r="N144" s="12">
        <v>45716</v>
      </c>
      <c r="O144" s="13">
        <v>2025</v>
      </c>
      <c r="P144" s="13">
        <v>2</v>
      </c>
    </row>
    <row r="145" spans="1:16">
      <c r="A145" s="8" t="s">
        <v>893</v>
      </c>
      <c r="B145" s="8" t="s">
        <v>113</v>
      </c>
      <c r="C145" s="11">
        <v>45755.595578703702</v>
      </c>
      <c r="D145" s="8" t="s">
        <v>894</v>
      </c>
      <c r="E145" s="8" t="s">
        <v>895</v>
      </c>
      <c r="F145" s="8" t="s">
        <v>896</v>
      </c>
      <c r="K145" s="8" t="s">
        <v>998</v>
      </c>
      <c r="L145" s="2">
        <v>-15189.65</v>
      </c>
      <c r="M145" s="8" t="s">
        <v>1041</v>
      </c>
      <c r="N145" s="12">
        <v>45747</v>
      </c>
      <c r="O145" s="13">
        <v>2025</v>
      </c>
      <c r="P145" s="13">
        <v>3</v>
      </c>
    </row>
    <row r="146" spans="1:16">
      <c r="A146" s="8" t="s">
        <v>893</v>
      </c>
      <c r="B146" s="8" t="s">
        <v>113</v>
      </c>
      <c r="C146" s="11">
        <v>45786.668124999997</v>
      </c>
      <c r="D146" s="8" t="s">
        <v>894</v>
      </c>
      <c r="E146" s="8" t="s">
        <v>895</v>
      </c>
      <c r="F146" s="8" t="s">
        <v>896</v>
      </c>
      <c r="K146" s="8" t="s">
        <v>998</v>
      </c>
      <c r="L146" s="2">
        <v>-15189.65</v>
      </c>
      <c r="M146" s="8" t="s">
        <v>1042</v>
      </c>
      <c r="N146" s="12">
        <v>45777</v>
      </c>
      <c r="O146" s="13">
        <v>2025</v>
      </c>
      <c r="P146" s="13">
        <v>4</v>
      </c>
    </row>
    <row r="147" spans="1:16">
      <c r="A147" s="8" t="s">
        <v>893</v>
      </c>
      <c r="B147" s="8" t="s">
        <v>113</v>
      </c>
      <c r="C147" s="11">
        <v>45817.688715277778</v>
      </c>
      <c r="D147" s="8" t="s">
        <v>894</v>
      </c>
      <c r="E147" s="8" t="s">
        <v>895</v>
      </c>
      <c r="F147" s="8" t="s">
        <v>896</v>
      </c>
      <c r="K147" s="8" t="s">
        <v>998</v>
      </c>
      <c r="L147" s="2">
        <v>-15189.65</v>
      </c>
      <c r="M147" s="8" t="s">
        <v>1043</v>
      </c>
      <c r="N147" s="12">
        <v>45808</v>
      </c>
      <c r="O147" s="13">
        <v>2025</v>
      </c>
      <c r="P147" s="13">
        <v>5</v>
      </c>
    </row>
    <row r="148" spans="1:16">
      <c r="A148" s="8" t="s">
        <v>893</v>
      </c>
      <c r="B148" s="8" t="s">
        <v>113</v>
      </c>
      <c r="C148" s="11">
        <v>45847.616643518515</v>
      </c>
      <c r="D148" s="8" t="s">
        <v>894</v>
      </c>
      <c r="E148" s="8" t="s">
        <v>895</v>
      </c>
      <c r="F148" s="8" t="s">
        <v>896</v>
      </c>
      <c r="K148" s="8" t="s">
        <v>998</v>
      </c>
      <c r="L148" s="2">
        <v>-15189.65</v>
      </c>
      <c r="M148" s="8" t="s">
        <v>1044</v>
      </c>
      <c r="N148" s="12">
        <v>45838</v>
      </c>
      <c r="O148" s="13">
        <v>2025</v>
      </c>
      <c r="P148" s="13">
        <v>6</v>
      </c>
    </row>
    <row r="149" spans="1:16">
      <c r="A149" s="8" t="s">
        <v>893</v>
      </c>
      <c r="B149" s="8" t="s">
        <v>113</v>
      </c>
      <c r="C149" s="11">
        <v>45876.651828703703</v>
      </c>
      <c r="D149" s="8" t="s">
        <v>894</v>
      </c>
      <c r="E149" s="8" t="s">
        <v>895</v>
      </c>
      <c r="F149" s="8" t="s">
        <v>896</v>
      </c>
      <c r="K149" s="8" t="s">
        <v>998</v>
      </c>
      <c r="L149" s="2">
        <v>-15189.65</v>
      </c>
      <c r="M149" s="8" t="s">
        <v>1045</v>
      </c>
      <c r="N149" s="12">
        <v>45869</v>
      </c>
      <c r="O149" s="13">
        <v>2025</v>
      </c>
      <c r="P149" s="13">
        <v>7</v>
      </c>
    </row>
    <row r="150" spans="1:16">
      <c r="A150" s="8" t="s">
        <v>893</v>
      </c>
      <c r="B150" s="8" t="s">
        <v>113</v>
      </c>
      <c r="C150" s="11">
        <v>45909.388136574074</v>
      </c>
      <c r="D150" s="8" t="s">
        <v>894</v>
      </c>
      <c r="E150" s="8" t="s">
        <v>895</v>
      </c>
      <c r="F150" s="8" t="s">
        <v>896</v>
      </c>
      <c r="K150" s="8" t="s">
        <v>998</v>
      </c>
      <c r="L150" s="2">
        <v>-15189.65</v>
      </c>
      <c r="M150" s="8" t="s">
        <v>1046</v>
      </c>
      <c r="N150" s="12">
        <v>45900</v>
      </c>
      <c r="O150" s="13">
        <v>2025</v>
      </c>
      <c r="P150" s="13">
        <v>8</v>
      </c>
    </row>
    <row r="151" spans="1:16">
      <c r="A151" s="8" t="s">
        <v>893</v>
      </c>
      <c r="B151" s="8" t="s">
        <v>113</v>
      </c>
      <c r="C151" s="11">
        <v>45939.39984953704</v>
      </c>
      <c r="D151" s="8" t="s">
        <v>894</v>
      </c>
      <c r="E151" s="8" t="s">
        <v>895</v>
      </c>
      <c r="F151" s="8" t="s">
        <v>896</v>
      </c>
      <c r="K151" s="8" t="s">
        <v>998</v>
      </c>
      <c r="L151" s="2">
        <v>-15189.65</v>
      </c>
      <c r="M151" s="8" t="s">
        <v>1047</v>
      </c>
      <c r="N151" s="12">
        <v>45930</v>
      </c>
      <c r="O151" s="13">
        <v>2025</v>
      </c>
      <c r="P151" s="13">
        <v>9</v>
      </c>
    </row>
    <row r="152" spans="1:16">
      <c r="A152" s="8" t="s">
        <v>893</v>
      </c>
      <c r="B152" s="8" t="s">
        <v>113</v>
      </c>
      <c r="C152" s="11">
        <v>45971.681620370371</v>
      </c>
      <c r="D152" s="8" t="s">
        <v>894</v>
      </c>
      <c r="E152" s="8" t="s">
        <v>895</v>
      </c>
      <c r="F152" s="8" t="s">
        <v>896</v>
      </c>
      <c r="K152" s="8" t="s">
        <v>998</v>
      </c>
      <c r="L152" s="2">
        <v>-15189.65</v>
      </c>
      <c r="M152" s="8" t="s">
        <v>1048</v>
      </c>
      <c r="N152" s="12">
        <v>45961</v>
      </c>
      <c r="O152" s="13">
        <v>2025</v>
      </c>
      <c r="P152" s="13">
        <v>10</v>
      </c>
    </row>
    <row r="153" spans="1:16">
      <c r="A153" s="8" t="s">
        <v>893</v>
      </c>
      <c r="B153" s="8" t="s">
        <v>113</v>
      </c>
      <c r="C153" s="11">
        <v>45999.624120370368</v>
      </c>
      <c r="D153" s="8" t="s">
        <v>894</v>
      </c>
      <c r="E153" s="8" t="s">
        <v>895</v>
      </c>
      <c r="F153" s="8" t="s">
        <v>896</v>
      </c>
      <c r="K153" s="8" t="s">
        <v>998</v>
      </c>
      <c r="L153" s="2">
        <v>-15189.65</v>
      </c>
      <c r="M153" s="8" t="s">
        <v>1049</v>
      </c>
      <c r="N153" s="12">
        <v>45991</v>
      </c>
      <c r="O153" s="13">
        <v>2025</v>
      </c>
      <c r="P153" s="13">
        <v>11</v>
      </c>
    </row>
    <row r="154" spans="1:16">
      <c r="A154" s="8" t="s">
        <v>893</v>
      </c>
      <c r="B154" s="8" t="s">
        <v>113</v>
      </c>
      <c r="C154" s="11">
        <v>46041.429780092592</v>
      </c>
      <c r="D154" s="8" t="s">
        <v>894</v>
      </c>
      <c r="E154" s="8" t="s">
        <v>895</v>
      </c>
      <c r="F154" s="8" t="s">
        <v>896</v>
      </c>
      <c r="K154" s="8" t="s">
        <v>998</v>
      </c>
      <c r="L154" s="2">
        <v>-15189.63</v>
      </c>
      <c r="M154" s="8" t="s">
        <v>1050</v>
      </c>
      <c r="N154" s="12">
        <v>46022</v>
      </c>
      <c r="O154" s="13">
        <v>2025</v>
      </c>
      <c r="P154" s="13">
        <v>12</v>
      </c>
    </row>
    <row r="155" spans="1:16">
      <c r="L155" s="3">
        <f>SUM(L3:L154)</f>
        <v>-2363383.6999999969</v>
      </c>
    </row>
  </sheetData>
  <autoFilter ref="A2:P155" xr:uid="{1C5957AA-38FA-44BF-AD5E-3DCC6882817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a1 Remaining Bal of Exist Asset</vt:lpstr>
      <vt:lpstr>a2 Net Replacement Cost</vt:lpstr>
      <vt:lpstr>a3 Total Revised Project 11 Bal</vt:lpstr>
      <vt:lpstr>b Supporting Documentation</vt:lpstr>
    </vt:vector>
  </TitlesOfParts>
  <Company>EKPC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Branham</dc:creator>
  <cp:lastModifiedBy>Morgan Branham</cp:lastModifiedBy>
  <dcterms:created xsi:type="dcterms:W3CDTF">2026-02-02T18:58:47Z</dcterms:created>
  <dcterms:modified xsi:type="dcterms:W3CDTF">2026-02-05T18:56:51Z</dcterms:modified>
</cp:coreProperties>
</file>